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汇总表" sheetId="5" r:id="rId1"/>
    <sheet name="明细表" sheetId="4" r:id="rId2"/>
    <sheet name="WpsReserved_CellImgList" sheetId="6" state="veryHidden" r:id="rId3"/>
  </sheets>
  <definedNames>
    <definedName name="_xlnm._FilterDatabase" localSheetId="1" hidden="1">明细表!$A$5:$AJ$1867</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Print_Titles" localSheetId="1">明细表!$3:$5</definedName>
    <definedName name="产业项目" localSheetId="1">#REF!</definedName>
    <definedName name="村公共服务" localSheetId="1">#REF!</definedName>
    <definedName name="村基础设施" localSheetId="1">#REF!</definedName>
    <definedName name="公益岗位" localSheetId="1">#REF!</definedName>
    <definedName name="健康扶贫" localSheetId="1">#REF!</definedName>
    <definedName name="教育扶贫" localSheetId="1">#REF!</definedName>
    <definedName name="金融扶贫" localSheetId="1">#REF!</definedName>
    <definedName name="就业扶贫" localSheetId="1">#REF!</definedName>
    <definedName name="生活条件改善" localSheetId="1">#REF!</definedName>
    <definedName name="危房改造" localSheetId="1">#REF!</definedName>
    <definedName name="项目管理费" localSheetId="1">#REF!</definedName>
    <definedName name="项目类型" localSheetId="1">#REF!</definedName>
    <definedName name="易地扶贫搬迁" localSheetId="1">#REF!</definedName>
    <definedName name="综合保障性扶贫" localSheetId="1">#REF!</definedName>
    <definedName name="_xlnm.Print_Titles" localSheetId="0">汇总表!$3:$4</definedName>
    <definedName name="产业项目" localSheetId="0">#REF!</definedName>
    <definedName name="村公共服务" localSheetId="0">#REF!</definedName>
    <definedName name="村基础设施" localSheetId="0">#REF!</definedName>
    <definedName name="公益岗位" localSheetId="0">#REF!</definedName>
    <definedName name="健康扶贫" localSheetId="0">#REF!</definedName>
    <definedName name="教育扶贫" localSheetId="0">#REF!</definedName>
    <definedName name="金融扶贫" localSheetId="0">#REF!</definedName>
    <definedName name="就业扶贫" localSheetId="0">#REF!</definedName>
    <definedName name="生活条件改善" localSheetId="0">#REF!</definedName>
    <definedName name="危房改造" localSheetId="0">#REF!</definedName>
    <definedName name="项目管理费" localSheetId="0">#REF!</definedName>
    <definedName name="项目类型" localSheetId="0">#REF!</definedName>
    <definedName name="易地扶贫搬迁" localSheetId="0">#REF!</definedName>
    <definedName name="综合保障性扶贫"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s>
  <commentList>
    <comment ref="C67" authorId="0">
      <text>
        <r>
          <rPr>
            <b/>
            <sz val="9"/>
            <rFont val="宋体"/>
            <charset val="134"/>
          </rPr>
          <t>批注:</t>
        </r>
        <r>
          <rPr>
            <sz val="9"/>
            <rFont val="宋体"/>
            <charset val="134"/>
          </rPr>
          <t xml:space="preserve">
admin:
归类错误
</t>
        </r>
      </text>
    </comment>
    <comment ref="G94" authorId="0">
      <text>
        <r>
          <rPr>
            <b/>
            <sz val="9"/>
            <rFont val="宋体"/>
            <charset val="134"/>
          </rPr>
          <t>批注:</t>
        </r>
        <r>
          <rPr>
            <sz val="9"/>
            <rFont val="宋体"/>
            <charset val="134"/>
          </rPr>
          <t xml:space="preserve">
admin:
集体无收益，至少有3种以上的联结方式
</t>
        </r>
      </text>
    </comment>
    <comment ref="G103" authorId="0">
      <text>
        <r>
          <rPr>
            <b/>
            <sz val="9"/>
            <rFont val="宋体"/>
            <charset val="134"/>
          </rPr>
          <t>批注:</t>
        </r>
        <r>
          <rPr>
            <sz val="9"/>
            <rFont val="宋体"/>
            <charset val="134"/>
          </rPr>
          <t xml:space="preserve">
admin:
无3中以上带动方式，无能人名字
</t>
        </r>
      </text>
    </comment>
    <comment ref="G104" authorId="0">
      <text>
        <r>
          <rPr>
            <b/>
            <sz val="9"/>
            <rFont val="宋体"/>
            <charset val="134"/>
          </rPr>
          <t>批注:</t>
        </r>
        <r>
          <rPr>
            <sz val="9"/>
            <rFont val="宋体"/>
            <charset val="134"/>
          </rPr>
          <t xml:space="preserve">
admin:
无总户数、人数，无3种方式，无期限
</t>
        </r>
      </text>
    </comment>
    <comment ref="G173" authorId="0">
      <text>
        <r>
          <rPr>
            <b/>
            <sz val="9"/>
            <rFont val="宋体"/>
            <charset val="134"/>
          </rPr>
          <t>批注:</t>
        </r>
        <r>
          <rPr>
            <sz val="9"/>
            <rFont val="宋体"/>
            <charset val="134"/>
          </rPr>
          <t xml:space="preserve">
admin:
产权？期限？
</t>
        </r>
      </text>
    </comment>
    <comment ref="C246" authorId="0">
      <text>
        <r>
          <rPr>
            <b/>
            <sz val="9"/>
            <rFont val="宋体"/>
            <charset val="134"/>
          </rPr>
          <t>批注:</t>
        </r>
        <r>
          <rPr>
            <sz val="9"/>
            <rFont val="宋体"/>
            <charset val="134"/>
          </rPr>
          <t xml:space="preserve">
admin:
归类错误，应属于休闲农业
</t>
        </r>
      </text>
    </comment>
    <comment ref="C342" authorId="0">
      <text>
        <r>
          <rPr>
            <b/>
            <sz val="9"/>
            <rFont val="宋体"/>
            <charset val="134"/>
          </rPr>
          <t>批注:</t>
        </r>
        <r>
          <rPr>
            <sz val="9"/>
            <rFont val="宋体"/>
            <charset val="134"/>
          </rPr>
          <t xml:space="preserve">
admin:
属于产业类中的加工类
</t>
        </r>
      </text>
    </comment>
    <comment ref="G342" authorId="0">
      <text>
        <r>
          <rPr>
            <b/>
            <sz val="9"/>
            <rFont val="宋体"/>
            <charset val="134"/>
          </rPr>
          <t>批注:</t>
        </r>
        <r>
          <rPr>
            <sz val="9"/>
            <rFont val="宋体"/>
            <charset val="134"/>
          </rPr>
          <t xml:space="preserve">
admin:
无3种以上的带动方式
</t>
        </r>
      </text>
    </comment>
    <comment ref="G567" authorId="0">
      <text>
        <r>
          <rPr>
            <b/>
            <sz val="9"/>
            <rFont val="宋体"/>
            <charset val="134"/>
          </rPr>
          <t>批注:</t>
        </r>
        <r>
          <rPr>
            <sz val="9"/>
            <rFont val="宋体"/>
            <charset val="134"/>
          </rPr>
          <t xml:space="preserve">
admin:
谁承包经营、期限？收益分配不对，无3种方式
</t>
        </r>
      </text>
    </comment>
    <comment ref="C657" authorId="0">
      <text>
        <r>
          <rPr>
            <b/>
            <sz val="9"/>
            <rFont val="宋体"/>
            <charset val="134"/>
          </rPr>
          <t>批注:</t>
        </r>
        <r>
          <rPr>
            <sz val="9"/>
            <rFont val="宋体"/>
            <charset val="134"/>
          </rPr>
          <t xml:space="preserve">
admin:
环境治理
</t>
        </r>
      </text>
    </comment>
  </commentList>
</comments>
</file>

<file path=xl/sharedStrings.xml><?xml version="1.0" encoding="utf-8"?>
<sst xmlns="http://schemas.openxmlformats.org/spreadsheetml/2006/main" count="38769" uniqueCount="11761">
  <si>
    <t>附件1</t>
  </si>
  <si>
    <t>洋县2024年巩固拓展脱贫攻坚成果和乡村振兴项目库
汇总表</t>
  </si>
  <si>
    <t>序号</t>
  </si>
  <si>
    <t>项目类型</t>
  </si>
  <si>
    <t>项目个数（个）</t>
  </si>
  <si>
    <t>项目预算总投资（万元）</t>
  </si>
  <si>
    <t>合计</t>
  </si>
  <si>
    <t>1.财政衔接资金</t>
  </si>
  <si>
    <t>2.其他涉农整合资金</t>
  </si>
  <si>
    <t>3.其他财政资金</t>
  </si>
  <si>
    <t>4.群众自筹等其他资金</t>
  </si>
  <si>
    <t>总计</t>
  </si>
  <si>
    <t>一、产业发展</t>
  </si>
  <si>
    <t>1.生产项目</t>
  </si>
  <si>
    <t>2.加工流通项目</t>
  </si>
  <si>
    <t>3.配套设施项目</t>
  </si>
  <si>
    <t>4.产业服务支撑项目</t>
  </si>
  <si>
    <t>5.金融保险配套项目</t>
  </si>
  <si>
    <t>6.高质量庭院经济</t>
  </si>
  <si>
    <t>二、就业项目</t>
  </si>
  <si>
    <t>1.务工补助</t>
  </si>
  <si>
    <t>2.就业</t>
  </si>
  <si>
    <t>3.创业</t>
  </si>
  <si>
    <t>4.乡村工匠</t>
  </si>
  <si>
    <t>5.公益性岗位</t>
  </si>
  <si>
    <t>三、乡村建设行动</t>
  </si>
  <si>
    <t>1.农村基础设施（含产业配套基础设施）</t>
  </si>
  <si>
    <t>2.人居环境整治</t>
  </si>
  <si>
    <t>3.农村公共服务</t>
  </si>
  <si>
    <t>4.村庄规划编制（含修编）</t>
  </si>
  <si>
    <t>四、易地搬迁后扶</t>
  </si>
  <si>
    <t>易地搬迁后扶</t>
  </si>
  <si>
    <t>五、巩固三保障成果</t>
  </si>
  <si>
    <t>1.住房</t>
  </si>
  <si>
    <t>2.教育</t>
  </si>
  <si>
    <t>3.健康</t>
  </si>
  <si>
    <t>4.综合保障</t>
  </si>
  <si>
    <t>六、乡村治理和农村精神文明建设</t>
  </si>
  <si>
    <t>1.乡村治理</t>
  </si>
  <si>
    <t>2.农村精神文明建设</t>
  </si>
  <si>
    <t>七、项目管理费</t>
  </si>
  <si>
    <t>项目管理费</t>
  </si>
  <si>
    <t>八、其他</t>
  </si>
  <si>
    <t>其他</t>
  </si>
  <si>
    <t>附件2</t>
  </si>
  <si>
    <t>洋县2024年巩固拓展脱贫攻坚成果和乡村振兴项目库明细表</t>
  </si>
  <si>
    <t>项目名秤</t>
  </si>
  <si>
    <t>建设内容</t>
  </si>
  <si>
    <t>建设性质(新建、扩建、改建)</t>
  </si>
  <si>
    <t>实施地点（镇/村）</t>
  </si>
  <si>
    <t>绩效目标</t>
  </si>
  <si>
    <t>群众参与和利益联结机制（土地流转、带动生产、帮助产销对接、资产入股、受益分红等）</t>
  </si>
  <si>
    <t>绩效目标申报</t>
  </si>
  <si>
    <t>主管部门</t>
  </si>
  <si>
    <t>项目设施单位</t>
  </si>
  <si>
    <t>项目建设期限</t>
  </si>
  <si>
    <t>资金规模和筹资方式</t>
  </si>
  <si>
    <t>受益对象（人）</t>
  </si>
  <si>
    <t>是否以工代赈方式实施项目</t>
  </si>
  <si>
    <t>是否到户项目</t>
  </si>
  <si>
    <t>是否脱贫村项目</t>
  </si>
  <si>
    <t>是否资产受益</t>
  </si>
  <si>
    <t>是否增加村集体经济收入</t>
  </si>
  <si>
    <t>年度总目标</t>
  </si>
  <si>
    <t>产出指标</t>
  </si>
  <si>
    <t>效益指标</t>
  </si>
  <si>
    <t>满意度</t>
  </si>
  <si>
    <t>合计（万元）</t>
  </si>
  <si>
    <t>其中：1.财政资金</t>
  </si>
  <si>
    <t>2.群众自筹等其他资金</t>
  </si>
  <si>
    <t>受益总人口数</t>
  </si>
  <si>
    <t>其中脱贫人口和监测对象人数</t>
  </si>
  <si>
    <t>是否资产受益扶贫</t>
  </si>
  <si>
    <t>资产受益分配方案（简述）</t>
  </si>
  <si>
    <t>村集体经济收入分配方案（简述）</t>
  </si>
  <si>
    <t>数量指标</t>
  </si>
  <si>
    <t>质量指标</t>
  </si>
  <si>
    <t>时效指标</t>
  </si>
  <si>
    <t>成本指标</t>
  </si>
  <si>
    <t>经济效益</t>
  </si>
  <si>
    <t>社会效益</t>
  </si>
  <si>
    <t>可持续效益</t>
  </si>
  <si>
    <t>财政衔接资金</t>
  </si>
  <si>
    <t>其他涉农整合资金</t>
  </si>
  <si>
    <t>其他财政资金</t>
  </si>
  <si>
    <t>总 计</t>
  </si>
  <si>
    <t>①种植面积业基地</t>
  </si>
  <si>
    <t>2024年洋县八里关镇脱贫户、监测户产业直补项目</t>
  </si>
  <si>
    <t>全镇脱贫户/监测户发展猪80头、牛25头、中华小蜜蜂500箱、中药材75亩等</t>
  </si>
  <si>
    <t>新建</t>
  </si>
  <si>
    <t>八里关镇</t>
  </si>
  <si>
    <t>项目建成促进群众自主发展种养殖等产业，巩固脱贫成效，受益脱贫户330户927人，其中监测户31户94人，户均增收1000元</t>
  </si>
  <si>
    <t>自主发展</t>
  </si>
  <si>
    <t>新发展中华小蜜蜂数量≥500箱</t>
  </si>
  <si>
    <t>质量合格率≥99%</t>
  </si>
  <si>
    <t>项目完成及时率99%</t>
  </si>
  <si>
    <t>项目投资≥35万元</t>
  </si>
  <si>
    <t>户均增收≥1000元</t>
  </si>
  <si>
    <t>受益脱贫户、监测户≥330户</t>
  </si>
  <si>
    <t>持续促进群众发展产业增收增收</t>
  </si>
  <si>
    <t>受益群众满意率≥95%</t>
  </si>
  <si>
    <t>农业农村局</t>
  </si>
  <si>
    <t>2024年01月-2024年12月</t>
  </si>
  <si>
    <t>否</t>
  </si>
  <si>
    <t>是</t>
  </si>
  <si>
    <t>2024年洋县关帝镇脱贫户、监测户产业补贴</t>
  </si>
  <si>
    <t>较以往年度，脱贫户和监测户新发展养牛30头、食用菌1000袋、药材300亩、猪200头等，每户当年最高奖补不超过2000元。</t>
  </si>
  <si>
    <t>扩建</t>
  </si>
  <si>
    <t>关帝镇</t>
  </si>
  <si>
    <t>对发展产业脱贫户及监测户进行产业补助，385户脱贫户受益1196人</t>
  </si>
  <si>
    <t>产业发展补助</t>
  </si>
  <si>
    <t>对发展产业脱贫户及监测户进行产业补助，385户脱贫户1196人受益</t>
  </si>
  <si>
    <t>养牛≥30头、食用菌≥1000袋、药材≥300亩、猪≥200头</t>
  </si>
  <si>
    <t>质量合格率100%</t>
  </si>
  <si>
    <t>项目完成及时率100%</t>
  </si>
  <si>
    <t>项目投资≥70万元</t>
  </si>
  <si>
    <t>增收1000元</t>
  </si>
  <si>
    <t>生产奖补</t>
  </si>
  <si>
    <t>长期持续增收</t>
  </si>
  <si>
    <t xml:space="preserve">是 </t>
  </si>
  <si>
    <t>2024年洋县黄家营镇脱贫户、监测户产业直补项目</t>
  </si>
  <si>
    <t>种植面积乌药1200亩，元胡1100亩，食用菌5万袋，椴木香菇1万架，黄姜800亩，养牛300头，养猪360头。较以往年度，脱贫户和监测户新发展乌药、黄姜、食用菌等，每户当年最高奖补不超过2000元</t>
  </si>
  <si>
    <t>黄家营镇</t>
  </si>
  <si>
    <t>通过自主发展产业，带动820户2460人脱贫户及监测对象户均增收500元</t>
  </si>
  <si>
    <t>带动生产</t>
  </si>
  <si>
    <t>种植面积乌药≥1200亩、元胡≥1100亩、食用菌≥10万袋、椴木香菇≥2万架、黄姜≥800亩、养牛≥600头、养猪660头</t>
  </si>
  <si>
    <t>项目投资≥130万元</t>
  </si>
  <si>
    <t>带动群众增收500元</t>
  </si>
  <si>
    <t>带动群众≥820户</t>
  </si>
  <si>
    <t>群众满意度≥98%</t>
  </si>
  <si>
    <t>2024年洋县黄金峡镇九个村脱贫户监测对象产业直补项目</t>
  </si>
  <si>
    <t>吊瓜345亩，桔梗620亩，豆类50亩，食用菌6700架，牛80头，猪650头，羊260只，土中华小蜜蜂570箱。乌药655亩，黄姜430亩，杂粮130亩养鸡350只
香橼70亩</t>
  </si>
  <si>
    <t>黄金峡镇</t>
  </si>
  <si>
    <t>带动1024户3378脱贫户、监测户，户年增收大于200元。加大种植面积养殖产业发展。</t>
  </si>
  <si>
    <t>吊瓜≥345亩，桔梗≥620亩，豆类≥50亩，食用菌≥6700架，牛80≥头，猪650≥头，羊260只，土中华小蜜蜂≥570箱。乌药≥655亩，黄姜≥430亩，杂粮≥130亩，养鸡≥350只
香橼≥70亩</t>
  </si>
  <si>
    <t>项目验收合格率100%</t>
  </si>
  <si>
    <t>户均补助≤2000元</t>
  </si>
  <si>
    <t>户均增收≥500元</t>
  </si>
  <si>
    <t>受益脱贫户≥723户，
监测户≥32户</t>
  </si>
  <si>
    <t>洋县黄金峡镇人民政府</t>
  </si>
  <si>
    <t>2024.01—2024.12</t>
  </si>
  <si>
    <t>2024年金水镇脱贫户及监测户产业直补项目</t>
  </si>
  <si>
    <t>较去年新发展中药材500亩,天麻9730窝,牛85头、猪286头、鸡500只、养中华小蜜蜂1024箱 、桔梗350亩、西瓜350亩、养羊560只、茯苓3500窝等</t>
  </si>
  <si>
    <t>金水镇</t>
  </si>
  <si>
    <t>项目属于到户类资产，项目建成后产权归属于脱贫户及监测户所有。脱贫户及监测户较去年新发展中药材500亩,天麻9730窝,牛85头、猪286头、鸡500只、养中华小蜜蜂1024箱 、桔梗350亩、西瓜350亩、养羊560只、茯苓3500窝。受益脱贫户及监测户1192户4155人，受益方式：1、带动1192户4155人脱贫户及监测户发展产业，户均增收1500元，2、带动脱贫户及监测户自主发展种养殖产业。</t>
  </si>
  <si>
    <t>脱贫户监测对象户自主发展产业增收</t>
  </si>
  <si>
    <t>中药材500亩,天麻9730窝,牛85头、猪286头、鸡500只、养中华小蜜蜂1024箱 、桔梗350亩、西瓜350亩、养羊560只、茯苓3500窝等</t>
  </si>
  <si>
    <t>项目合格率100%</t>
  </si>
  <si>
    <t>及时完成率100%</t>
  </si>
  <si>
    <t>项目投资≥218.012万元</t>
  </si>
  <si>
    <t>带动脱贫人口4155人</t>
  </si>
  <si>
    <t>/</t>
  </si>
  <si>
    <t>群众满意度≥95％</t>
  </si>
  <si>
    <t>2024年</t>
  </si>
  <si>
    <t>2024年龙亭镇脱贫户及监测户产业直补项目</t>
  </si>
  <si>
    <t>龙亭镇22个行政村的脱贫户及监测户增量发展养猪1000头，养牛500头，养中华小蜜蜂1000箱，种植面积中药材500亩，种植面积蔬菜2000亩。</t>
  </si>
  <si>
    <t>龙亭镇</t>
  </si>
  <si>
    <t>项目属于经营性资产，项目建成后产权归属于脱贫户及监测户所有。脱贫户及监测户较去年新发展养猪1000头，养牛500头，养中华小蜜蜂1000箱，种植面积中药材500亩，种植面积蔬菜2000亩。受益脱贫户及监测户500户1820人，受益方式：1、带动500户1820人脱贫户及监测户发展产业，户均增收1500元，2、带动脱贫户及监测户自主发展种养殖产业。</t>
  </si>
  <si>
    <t>带动生产、产业发展补助</t>
  </si>
  <si>
    <t>龙亭镇22个行政村的脱贫户及监测户增量发展养猪1000头，养牛500头，养中华小蜜蜂1000箱，种植面积中药材500亩，种植面积蔬菜2000亩。受益脱贫户及监测户500户1820人，受益方式：1、带动500户1820人脱贫户及监测户发展产业，户均增收1500元，2、带动脱贫户及监测户自主发展种养殖产业。</t>
  </si>
  <si>
    <t>养猪≥1000头，养牛≥500头</t>
  </si>
  <si>
    <t>项目（工程）完成及时率100%</t>
  </si>
  <si>
    <t>项目总成本60万元</t>
  </si>
  <si>
    <t>户均增收≥1500元</t>
  </si>
  <si>
    <t>受益脱贫户及监测户≥500户1820人</t>
  </si>
  <si>
    <t>≥1年</t>
  </si>
  <si>
    <t>≥95%</t>
  </si>
  <si>
    <t>2024.1-2024.12</t>
  </si>
  <si>
    <t>2024年洋县马畅镇产业直补项目</t>
  </si>
  <si>
    <t>通过自主发展带动471户脱贫户和监测户发展产业，户均补助2000元。</t>
  </si>
  <si>
    <t>马畅镇-安巷村、高路村、东社村、东湾村、高堡村、留村村、双庙村、野猪沟村、大坝沟村、倪家沟村、尚巨村</t>
  </si>
  <si>
    <t>带动脱贫户及监测户家庭417户均增收2000元</t>
  </si>
  <si>
    <t>通过自主发展带动471户脱贫户和监测户人均受益500元</t>
  </si>
  <si>
    <t>自主发展带动≥471户</t>
  </si>
  <si>
    <t>项目合格率≥100%</t>
  </si>
  <si>
    <t>拨付及时率≧100%</t>
  </si>
  <si>
    <t>项目投资≥65万元</t>
  </si>
  <si>
    <t>带动≥471户低收入家庭人均增收500元</t>
  </si>
  <si>
    <t>带动脱贫劳动力(含监测对象)人数≧1500人</t>
  </si>
  <si>
    <t>群众满意度≥95%</t>
  </si>
  <si>
    <t>马畅镇</t>
  </si>
  <si>
    <t>2024年洋县茅坪镇脱贫户和监测对象产业直补项目</t>
  </si>
  <si>
    <t>较以往年度，脱贫户和监测户新发展种植面积天麻100窝，茯苓300窝，养猪20头，养牛20头，养中华小蜜蜂500箱，每户当年最高奖补不超过2000元。</t>
  </si>
  <si>
    <t>茅坪镇</t>
  </si>
  <si>
    <t>此项目属于到户性资产，产权归脱贫户和监测户所有，按照《洋县财政衔接资金支持产业发展奖补办法（试行）》对脱贫户、监测对象发展产业进行直补，促进脱贫监测群众自主发展种养殖等产业，增加收入巩固脱贫成效，带动182户546人脱贫户，5户18人监测对象，户均增收500元</t>
  </si>
  <si>
    <t>产业发展带动增收</t>
  </si>
  <si>
    <t>新发展种植面积天麻100窝，茯苓300窝，养猪20头，养牛20头，养中华小蜜蜂500箱；对脱贫户、监测对象发展产业进行直补，促进脱贫监测群众自主发展种养殖等产业，增加收入巩固脱贫成效，带动182户546人脱贫户，5户18人监测对象，户均增收500元</t>
  </si>
  <si>
    <t>种植面积天麻≥100
窝中华小蜜蜂≥500箱</t>
  </si>
  <si>
    <t>项目投资≥33万</t>
  </si>
  <si>
    <t>受益农户≥182户546人，其中受益脱贫户、监测户≥5户18人</t>
  </si>
  <si>
    <t>受益农户满意度≥95%</t>
  </si>
  <si>
    <t>2024年1月-2024年12月</t>
  </si>
  <si>
    <t>2024年洋县磨子桥镇脱贫户及监测户产业直补项目</t>
  </si>
  <si>
    <t>对32个村的脱贫户较去年，新发展的产业进行补助</t>
  </si>
  <si>
    <t>磨子桥镇</t>
  </si>
  <si>
    <t>按照年度产业补助标准对全镇800户脱贫户（含监测对象）进行补助，人均增收1000元</t>
  </si>
  <si>
    <t>补助人数≥1000人</t>
  </si>
  <si>
    <t>800户脱贫户（含监测对象）进行补助</t>
  </si>
  <si>
    <t>项目（工程）验收合格率100%</t>
  </si>
  <si>
    <t>项目投资≥80万元</t>
  </si>
  <si>
    <t>人均增收1000元</t>
  </si>
  <si>
    <t>全镇800户</t>
  </si>
  <si>
    <t>2024年1月-10月</t>
  </si>
  <si>
    <t>2024年洋县戚氏街道脱贫户、监测户发展种植面积产业补助项目</t>
  </si>
  <si>
    <t>全办脱贫户、监测户发展种植面积有机稻米300亩，豇豆150亩，烤烟200亩，蔬菜120亩，乌药13亩，高粱100亩，西瓜50亩，黄姜20亩及养牛180头，养猪160头，养中华小蜜蜂70箱，养鸡1200只等。</t>
  </si>
  <si>
    <t>戚氏街道</t>
  </si>
  <si>
    <t>此项目属于到户性资产，产权归脱贫户和监测户所有，按照《洋县财政衔接资金支持产业发展奖补办法（试行）》对脱贫户、监测对象发展产业进行直补，促进脱贫监测群众自主发展种养殖等产业，增加收入巩固脱贫成效，受益脱贫户、监测户520户1836人，户均增收500元</t>
  </si>
  <si>
    <t>全办脱贫户、监测户发展种植面积有机稻米300亩，豇豆150亩，烤烟200亩，蔬菜120亩，乌药13亩，高粱100亩，西瓜50亩，黄姜20亩及养牛180头，养猪160头，养中华小蜜蜂70箱，养鸡1200只等。带动520户1836人脱贫户、监测户自主发展种植面积产业，户均增收500元。</t>
  </si>
  <si>
    <t>种植面积有机稻米≥300亩，豇豆≥150亩，烤烟≥200亩，蔬菜≥120亩，乌药≥13亩，高粱≥100亩，西瓜≥50亩，黄姜≥20亩，养牛≥180头，养猪≥160头，养中华小蜜蜂≥70箱，养鸡≥1200只。</t>
  </si>
  <si>
    <t>产业补助资金≥50万元</t>
  </si>
  <si>
    <t>户均增收500元</t>
  </si>
  <si>
    <t>受益脱贫户、监测户≥520户1836人</t>
  </si>
  <si>
    <t>受益群众满意度≥96%</t>
  </si>
  <si>
    <t>戚氏街道办事处</t>
  </si>
  <si>
    <t>2024年1月—12月</t>
  </si>
  <si>
    <t>2024年洋县桑溪镇脱贫户、监测户产业直补项目</t>
  </si>
  <si>
    <t>脱贫户和监测户新发展养牛50头养猪200头家禽等，每户当年最高奖补不超过2000。</t>
  </si>
  <si>
    <t>桑溪镇</t>
  </si>
  <si>
    <t>此项目属于到户性资产，产权归脱贫户和监测户所有，按照《洋县财政衔接资金支持产业发展奖补办法（试行）》对脱贫户、监测对象发展产业进行直补，促进脱贫监测群众自主发展种养殖等产业，增加收入巩固脱贫成效，受益脱贫户、监测户403户1209人，户均增收500元</t>
  </si>
  <si>
    <t>脱贫户和监测户新发展养牛50头养猪200头家禽200等，每户当年最高奖补不超过2000</t>
  </si>
  <si>
    <t>养牛≥50头；养猪≥200头。</t>
  </si>
  <si>
    <t>种植面积作物成活率≥90%</t>
  </si>
  <si>
    <t>项目投资≥77万元</t>
  </si>
  <si>
    <t>2024年谢村镇脱贫户和监测户产业直补项目</t>
  </si>
  <si>
    <t>较往年，发展有机稻米950亩、蔬菜1360亩、中药材320亩、烤烟80亩、养牛240头、养猪1200头养羊100头</t>
  </si>
  <si>
    <t>谢村镇</t>
  </si>
  <si>
    <t>此项目属于到户性资产，产权归脱贫户和监测户所有，按照《洋县财政衔接资金支持产业发展奖补办法（试行）》对脱贫户、监测对象发展产业进行直补，促进脱贫监测群众自主发展种养殖等产业，增加收入巩固脱贫成效，带动812户2532人脱贫户及监测对象户均增收500元</t>
  </si>
  <si>
    <t>带动群众产业增收</t>
  </si>
  <si>
    <t>有机稻米950亩、蔬菜1360亩、中药材320亩、烤烟80亩、养牛240头、养猪1200头养羊100头新开小商店4个</t>
  </si>
  <si>
    <t>有机稻米≥950亩、蔬菜1360≥亩、中药材≥320亩、烤烟≥80亩、养牛≥240头、养猪≥1200头；养羊≥100头新开小商店≥4家</t>
  </si>
  <si>
    <t>质量合格率≥100%</t>
  </si>
  <si>
    <t>项目完成及时率≥100%</t>
  </si>
  <si>
    <t xml:space="preserve">项目投资≥130万元 </t>
  </si>
  <si>
    <t>带动群众增收300元</t>
  </si>
  <si>
    <t>带动群众≥812户</t>
  </si>
  <si>
    <t>2024洋县洋州街道脱贫户监测对象产业直补项目</t>
  </si>
  <si>
    <t>较以往年度，脱贫户和监测户新发展蔬菜80亩，牛15头，猪13头，土中华小蜜蜂10箱，鸡、鸭、鹅100只。</t>
  </si>
  <si>
    <t>洋州街道</t>
  </si>
  <si>
    <t>项目属于到户性资产，产权归脱贫户和监测户所有，按照《洋县财政衔接资金支持产业发展奖补办法》对脱贫户、监测对象发展产业进行直补，促进脱贫监测群众自主发展种养殖等产业，增加收入巩固脱贫成效，受益脱贫户145户480人，监测户32户96人，户均增收450元</t>
  </si>
  <si>
    <t>产业发展带动</t>
  </si>
  <si>
    <t>较以往年度，脱贫户和监测户新发展蔬菜80亩，牛15头，猪13头，土中华小蜜蜂10箱，鸡、鸭、鹅100只。对脱贫户、监测对象发展产业进行直补，促进脱贫监测群众自主发展种养殖等产业，增加收入巩固脱贫成效，受益脱贫户145户480人，监测户32户96人，户均增收450元。</t>
  </si>
  <si>
    <t>145户低收入户增收500元</t>
  </si>
  <si>
    <t>质量合格率=100%</t>
  </si>
  <si>
    <t>拨付及时率100%</t>
  </si>
  <si>
    <t>项目投资≥6.8万元</t>
  </si>
  <si>
    <t>鼓励群众增收≥500元</t>
  </si>
  <si>
    <t>带动脱贫户≥145户</t>
  </si>
  <si>
    <t>2024年溢水镇脱贫户、监测户产业补贴项目</t>
  </si>
  <si>
    <t>全镇脱贫户/监测户新发展食用菌500架，，养牛300头，养猪1200头，养羊200头等</t>
  </si>
  <si>
    <t>溢水镇</t>
  </si>
  <si>
    <t>全镇脱贫户/监测户发展食用菌500架，养牛300头，养猪1200头，养羊200头等；促进群众自主发展种养殖等产业，巩固脱贫成效，受益脱贫户783户2177人，监测户39户112人，人均增收300元</t>
  </si>
  <si>
    <t>群众自主发展增收</t>
  </si>
  <si>
    <t>项目属于奖补类，鼓励全镇脱贫户/监测户发展食用菌500架，养牛300头，养猪1200头，养羊200头等；促进群众自主发展种养殖等产业，巩固脱贫成效，受益脱贫户783户2177人，监测户39户112人，人均增收300元</t>
  </si>
  <si>
    <t>新发展食用菌数量≥500架</t>
  </si>
  <si>
    <t>项目补助金额80万元</t>
  </si>
  <si>
    <t>脱贫户、监测户总受益增加≥80万元</t>
  </si>
  <si>
    <t>受益脱贫户783户2177人，监测户39户112人</t>
  </si>
  <si>
    <t>持续促进群众发展产业增收</t>
  </si>
  <si>
    <t>纸坊街道2024年脱贫户及监测户产业直补项目</t>
  </si>
  <si>
    <t>较以往年度，脱贫户和监测户新发展养牛30头、食用菌1000袋、药材300亩、猪200头等</t>
  </si>
  <si>
    <t>纸坊办</t>
  </si>
  <si>
    <t>此项目属于到户性资产，产权归脱贫户和监测户所有，按照《洋县财政衔接资金支持产业发展奖补办法》对脱贫户、监测对象发展产业进行直补，促进脱贫监测群众自主发展种养殖等产业，增加收入巩固脱贫成效，受益脱贫户1009户2807人，监测户100户303人，户均增收1000元”。</t>
  </si>
  <si>
    <t>带动脱贫户及监测户产业发展，增加收入</t>
  </si>
  <si>
    <t>对发展产业脱贫户及监测户进行产业补助，173户脱贫户受益</t>
  </si>
  <si>
    <t>项目投资≥60万元</t>
  </si>
  <si>
    <t>带动群众户均增收≥1000元</t>
  </si>
  <si>
    <t>带动群众≥173户</t>
  </si>
  <si>
    <t>2024.1月-12月</t>
  </si>
  <si>
    <t>2024年洋县黄安镇脱贫户监测对象产业直补项目</t>
  </si>
  <si>
    <t>种植面积椴木香菇500架，优质稻米200亩，中药材100亩，蔬菜种植面积500亩，黑谷种植面积100亩，养殖猪200头，牛150头，鸡3000只等</t>
  </si>
  <si>
    <t>黄安镇</t>
  </si>
  <si>
    <t>通过自主发展产业，带动脱贫户和监测对象，户均增收100元，受益脱贫户220户647人，监测对象30户62人</t>
  </si>
  <si>
    <t>种植面积椴木香菇500架，优质稻米200亩，中药材100亩，蔬菜种植面积500亩，黑谷种植面积100亩，养殖猪200头，牛150头，鸡3000只等；通过自主发展产业，带动脱贫户和监测对象，户均增收100元，受益脱贫户320户947人，监测对象30户62人</t>
  </si>
  <si>
    <t>优质稻米≥200亩；种植面积中药材≥100亩；种植面积蔬菜≥500亩；养殖牛≥150头；鸡≥3000只；猪≥200头；黑谷≥100亩</t>
  </si>
  <si>
    <t>种植面积作物成活率≧98%</t>
  </si>
  <si>
    <t>项目投资≧30万元</t>
  </si>
  <si>
    <t>户均年增收≧100元</t>
  </si>
  <si>
    <t>受益已脱贫户≧320户</t>
  </si>
  <si>
    <t>保障并粮食供给</t>
  </si>
  <si>
    <t>受益脱贫户满意度≧95%</t>
  </si>
  <si>
    <t>2024年1-12月</t>
  </si>
  <si>
    <t>2024年洋县华阳镇脱贫户、监测户产业直补项目</t>
  </si>
  <si>
    <t>较以往年度，脱贫户和监测户新发展中药材75亩，种植面积经济作物50亩，土中华小蜜蜂养殖100箱，养家禽100只（头）等，产业每户当年最高奖补不超过2000元</t>
  </si>
  <si>
    <t>华阳镇8个村</t>
  </si>
  <si>
    <t>此项目属于到户性资产，产权归脱贫户和监测户所有，按照《洋县财政衔接资金支持产业发展奖补办法（试行）》对脱贫户、监测对象发展产业进行直补，促进脱贫监测群众自主发展种养殖等产业，增加收入巩固脱贫成效，带动180户540人脱贫户、监测户自主发展种植面积养殖等产业，人均增收100元</t>
  </si>
  <si>
    <t>较以往年度，脱贫户和监测户新发展中药材75亩，种植面积经济作物50亩，土中华小蜜蜂养殖100箱，养家禽100只（头）等产业。促进脱贫监测群众自主发展种养殖等产业，增加收入巩固脱贫成效，带动180户540人脱贫户、监测户自主发展种植面积养殖等产业，人均增收100元</t>
  </si>
  <si>
    <t>产业发展中药材≥75亩；土中华小蜜蜂养殖≥100箱；经济作物≥50亩；家禽≥100只</t>
  </si>
  <si>
    <t>项目投资33万元</t>
  </si>
  <si>
    <t>带动脱贫户、监测户增收≥100元</t>
  </si>
  <si>
    <t>带动脱贫户、监测户受益≥540人</t>
  </si>
  <si>
    <t>华阳镇</t>
  </si>
  <si>
    <t>2024年1月-12月</t>
  </si>
  <si>
    <t>2024年槐树关镇产业直补项目</t>
  </si>
  <si>
    <t>种植面积药材500亩，养猪1000头，牛200头，土中华小蜜蜂300箱等</t>
  </si>
  <si>
    <t>槐树关镇</t>
  </si>
  <si>
    <t>促进群众自主发展种养殖等产业，巩固脱贫成效，受益脱贫户2412人，人均增收200元</t>
  </si>
  <si>
    <t>补贴人数≥2412人</t>
  </si>
  <si>
    <t>项目合格率≥95%</t>
  </si>
  <si>
    <t>项目完成及时率≥95%</t>
  </si>
  <si>
    <t>项目补助金额≥200万元</t>
  </si>
  <si>
    <t>脱贫户、监测户总受益增加≥200元</t>
  </si>
  <si>
    <t>受益脱贫户、监测户≥2412</t>
  </si>
  <si>
    <t>合作社带动</t>
  </si>
  <si>
    <t>2024年洋县八里关镇八里关村有机水稻种植面积基地烘干机塔及晾晒棚建设项目</t>
  </si>
  <si>
    <t>新建15吨烘干机塔1套，晾晒棚高7米占地800平方米</t>
  </si>
  <si>
    <t>八里关镇八里关村</t>
  </si>
  <si>
    <t>此项目属于经营性资产项目，项目建成后产权归八里关村集体所有，由八里关村股份经济合作社承包运营。村集体保每年受益3万元，由村集体制定受益分配方案，实行差异化分配。项目建成后带动312户895人发展有机水稻种植面积产业，其中脱贫户184户524人，监测户14户44人，户均增收150元。</t>
  </si>
  <si>
    <t>务工增收、带动生产、受益分红</t>
  </si>
  <si>
    <t>新建15吨烘干机塔≥1套，晾晒棚面积≥800平方米</t>
  </si>
  <si>
    <t>项目投资≥49万元</t>
  </si>
  <si>
    <t>户均增收≥150元</t>
  </si>
  <si>
    <t>带动脱贫户、监测户受益农户数≥184户</t>
  </si>
  <si>
    <t>工程使用年限≥20年</t>
  </si>
  <si>
    <t>八里关村</t>
  </si>
  <si>
    <t>40%用于发展壮大村集体经济，60%向集体经济组织成员分红，并重点倾斜脱贫户和监测对象。</t>
  </si>
  <si>
    <t>项目属于经营性资产项目，项目建成后产权归八里关村集体所有，由八里关村股份经济合作社承包运营。村集体保每年受益3万元，由村集体制定受益分配方案，实行差异化分配。</t>
  </si>
  <si>
    <t>2024年洋县关帝镇安丰村茯苓种植面积项目</t>
  </si>
  <si>
    <t>发展茯苓种植面积产业15亩，流转土地15亩。</t>
  </si>
  <si>
    <t>关帝镇安丰村</t>
  </si>
  <si>
    <t>项目属于经营性资产，建成后产权归安丰村集体所有，由王土明户承包经营，村集体年增收2万元，由村集体制定受益分配方案实行差异化分配。其中40%用于发展壮大村集体经济，60%向集体经济组织成员分红，并重点倾斜脱贫户和监测对象。受益总人口438户1395人，其中脱贫户和监测对象125户421人，户均增收500元。其他农户增收100元，受益方式：1.集体分红带动438户，1395人，其中脱贫户120户，监测对象7户；2.劳务用工受益18户18人其中脱贫户6户11人。3带动3户9人发展茯苓产业</t>
  </si>
  <si>
    <t>土地流转</t>
  </si>
  <si>
    <t>茯苓种植面积种15亩。流转土地15亩。</t>
  </si>
  <si>
    <t>茯苓种植面积15亩。流转土地15亩。</t>
  </si>
  <si>
    <t>产业发展</t>
  </si>
  <si>
    <t>2024年洋县关帝镇鸭岭村椴木香菇种植面积扩建项目</t>
  </si>
  <si>
    <t>村集体发展椴木香菇，建设滴灌管配套设施，种植面积椴木香菇400架。</t>
  </si>
  <si>
    <t>关帝镇鸭岭村</t>
  </si>
  <si>
    <t>项目属于经营性资产，建成后产权归鸭岭村集体所有，建成后移交给村集体管理维护，村集体年增收4万元，由村集体制定受益分配方案，实行差异化分配。其中40%用于发展壮大村集体经济，60%向集体经济组织成员分红，并重点倾斜脱贫户和监测对象。受益总人口185户601人，其中脱贫户,59户203人，监测户9户27人，户均增收300元。受益方式：1.集体分红受益185户601人，其中脱贫户59户203人，监测户9户27人。2.劳务用工带动25户55人，其中脱贫户及监测户15户36人。3、土地流转增收6户22人。</t>
  </si>
  <si>
    <t>土地流转、带动生产、村集体经济受益分红及群众务工增收</t>
  </si>
  <si>
    <t>发展椴木香菇，建设滴灌管配套设施，种植面积椴木香菇400架。村集体经济增收4万元、户均增收300元</t>
  </si>
  <si>
    <t>椴木香菇400架、流转土地10亩。</t>
  </si>
  <si>
    <t>项目投资≧42万元</t>
  </si>
  <si>
    <t>户均增收300元</t>
  </si>
  <si>
    <t>发展产业带动务工及增收</t>
  </si>
  <si>
    <t>持续增收</t>
  </si>
  <si>
    <t>2024年洋县关帝镇杆柏村地栽木耳产业项目</t>
  </si>
  <si>
    <t>地栽木耳 8万袋</t>
  </si>
  <si>
    <t>关帝镇杆柏村</t>
  </si>
  <si>
    <t>项目属于经营性资产，产权归杆柏村所有，建成后由王三德户承包经营。地栽木耳 8万袋，村集体经济当年受益1万元，其中40%用于发展壮大村集体经济，60%向集体经济组织成员分红，并重点倾斜脱贫户和监测对象。该项目的实施可有效助力乡村振兴，助推三农发展，壮大村集体经济，受益群众20户62人，其中已脱贫户10户30人，户均年增收350元。受益方式：1.集体分红带动20户62人，其中脱贫户10户30人；2.劳务用工受益6户10人，其中脱贫户2户4人；3.带动周边群众发展木耳产业2户6人。</t>
  </si>
  <si>
    <t>项目投资≥20万</t>
  </si>
  <si>
    <t>户均增收350元</t>
  </si>
  <si>
    <t>发展产业群众增收</t>
  </si>
  <si>
    <t>2024年洋县关帝镇李家店村魔芋种植面积项目</t>
  </si>
  <si>
    <t>租赁土地50亩，整理土地、购置种芋，有机肥，工人工资、种植面积魔芋50亩，修建仓储100平方米。</t>
  </si>
  <si>
    <t>关帝镇李家店村</t>
  </si>
  <si>
    <t>项目属于经营性资产，建成后产权归李家店村村集体所有。建成后由洋县秦兴农林种植面积专业合作社承包经营，承包期限不低于3年，促进村集体经济发展年均收入2.5万元，由村集体制定受益分配方案，实行差异化分配。其中40%用于发展壮大村集体经济，60%向集体经济组织成员分红，受益总人口254户781人，其中脱贫126户385人，户均增收206元。受益方式：1.集体分红带动254户，781人，其中脱贫户126户385人，户均增收206元；2.务工受益5户15人；3.带动2户6人发展魔芋产业。</t>
  </si>
  <si>
    <t>群众到合作社务工</t>
  </si>
  <si>
    <t>种植面积魔芋50亩，修建仓储100平方米。</t>
  </si>
  <si>
    <t>项目投资≧50万元</t>
  </si>
  <si>
    <t>户均年增收206元</t>
  </si>
  <si>
    <t>发展产业，村集体经济增收</t>
  </si>
  <si>
    <t>工程设计使用年限≥15年</t>
  </si>
  <si>
    <t>2024年洋县关帝镇铁河街村洋荷产业园建设项目</t>
  </si>
  <si>
    <t>种植面积洋荷50亩，建冷库长7米，宽3.5米，高4米，建加工厂房7米，宽3.5米，高4米，购买机械(真空机、包装机)设备</t>
  </si>
  <si>
    <t>关帝镇
铁河街村</t>
  </si>
  <si>
    <t>项目属于经营性资产,产权归铁河街村集体所有,建成后投资到洋县益寿康生态农业有限公司,投资期限5年以上,通过资产受益,村股份经济合作社年受益4.2万元、由村集体制定受益分配方案,实行差异化分配。其中40%用于发展壮大村集体经济。3%向活经济组织成员分红,并重点倾斜和监对象,受益总人口257户759人,户均年增收202元。其中脱贫户及监测户99户298人、户均年增收入1000元,受益方式:1、集体分红45户130人,其中脱贫户及监测户6户13人;2.劳务用工带动45户49人,其中脱贫户和监测对象6户13人;3.土地流转涉及10户2.5万元。</t>
  </si>
  <si>
    <t>务工增收，带动产业发展</t>
  </si>
  <si>
    <t>种植面积洋荷50亩，建冷库长7米，宽3.5米，高4米，建加工厂房7米，宽3.5米，高4米，购买机械设备</t>
  </si>
  <si>
    <t>户均年增收入1000元</t>
  </si>
  <si>
    <t>壮大村集体经济</t>
  </si>
  <si>
    <t>2024年洋县关帝镇鸭岭村地栽木耳种植面积项目</t>
  </si>
  <si>
    <t>村发展地栽木耳种植面积10万袋、流转土地10亩、配套设施一批。</t>
  </si>
  <si>
    <t>项目属于经营性资产，建成后产权归鸭岭村集体所有，由关帝镇鸭岭村互助合作社承包经营，村集体年增收2.75万元，由村集体制定受益分配方案，实行差异化分配。其中40%用于发展壮大村集体经济，60%向集体经济组织成员分红，并重点倾斜脱贫户和监测对象。受益总人口185户601人，其中脱贫户,59户203人，监测户9户27人，户均增收300元。受益方式：1.集体分红受益185户601人，其中脱贫户59户203人，监测户9户27人。2.劳务用工带动25户55人，其中脱贫户及监测户18户46人。3、土地流转增收5户12人。</t>
  </si>
  <si>
    <t>土地流转、村集体经济受益分红及群众务工增收</t>
  </si>
  <si>
    <t>村发展地栽木耳种植面积10万袋、流转土地10亩。村集体收入年3万元、户均增收300元</t>
  </si>
  <si>
    <t>村集体发展地栽木耳种植面积10万代、流转土地10亩、配套设施一批。</t>
  </si>
  <si>
    <t>项目投资≧25万元</t>
  </si>
  <si>
    <t>务工及分红增收</t>
  </si>
  <si>
    <t>2024年洋县关帝镇杆柏村茶园提升项目</t>
  </si>
  <si>
    <t>除草242亩、 施肥242亩 补苗20亩、更换灌道1000米</t>
  </si>
  <si>
    <t>改建</t>
  </si>
  <si>
    <t>项目属于经营性资产，产权归杆柏村所有，建成后由张珠成户承包经营。村集体经济年受益3.5万元，其中40%用于发展壮大村集体经济，60%向集体经济组织成员分红，并重点倾斜脱贫户和监测对象。受益250户520人，脱贫户102户329人受益方式：1.集体分红受益脱贫户59户203人，监测户9户27人。2.劳务用工带动6户18人，其中脱贫户及监测户2户5人。3、土地流转增收3户8人</t>
  </si>
  <si>
    <t>项目投资率≥65万</t>
  </si>
  <si>
    <t>户均增收100元</t>
  </si>
  <si>
    <t>杆柏村</t>
  </si>
  <si>
    <t>2024年洋县关帝镇白刘村中药材产业园建设项目</t>
  </si>
  <si>
    <t>种植面积矮化枳壳、丹参、知母、射干、虎杖等中药材种植面积300亩，配套建设初加工车间100平方米及设备、新建仓库等附属建筑物200平方米，新建机耕路一条，长1300米，宽2.5米。</t>
  </si>
  <si>
    <t>关帝镇白刘村</t>
  </si>
  <si>
    <t>1、流转土地300亩，土地流转由村集体负责，流转费群众受益；2、配套建设设施属于经营性资产，建成后产权归白刘村集体所有。由杨静梅户承包经营，承包期限不低于3年。村集体按照保本受益，年增收15.6万元，由村集体制定受益分配方案，实行差异化分配。其中40%用于发展壮大村集体经济，60%向集体经济组织成员分红，并重点倾斜脱贫户和监测对象。3、受益总人口321户1106人，其中脱贫户和监测对象125户422人，户均增收500元。4、受益方式：1.集体分红带动321户，1106人，其中脱贫户119户，监测对象6户；2.劳务用工受益18户53人其中脱贫户4户11人。3.土地流转增3户9人。</t>
  </si>
  <si>
    <t>村集体经济受益分红，带动产业发展</t>
  </si>
  <si>
    <t>新增矮化紫阙、丹参、生地、虎杖等中药材种植面积300亩，配套建设初加工车间100平方米及设备、新建仓库等附属建筑物200平方米，新建机耕路一条，长1300米，宽2.5米。</t>
  </si>
  <si>
    <t>中药材种植面积300亩，配套建设初加工车间100平方米及设备、新建仓库等附属建筑物200平方米，新建机耕路一条，长1300米，宽2.5米。</t>
  </si>
  <si>
    <t>项目投资≥260万元</t>
  </si>
  <si>
    <t>2024年洋县关帝镇铁河街村椴木香菇产业发展项目</t>
  </si>
  <si>
    <t>发展椴木香菇300架</t>
  </si>
  <si>
    <t>项目属于经营性资产,产权归铁河街村集体所有,建成后投资到洋县益寿康生态农业有限公司,投资期限5年以上,通过资产受益,村股份经济合作社年受益3.2万元、由村集体制定受益分配方案,实行差异化分配。其中40%用于发展壮大村集体经济，60%向集体经济组织成员分红,并重点倾斜和监对象,受益总人口257户759人,户均年增收100元。其中脱贫户及监测户99户298人、户均年增收入500元,受益方式:1、集体分红45户130人,其中脱贫户及监测户6户13人;2.劳务用工带动45户49人,其中脱贫户和监测对象6户13人;3.土地流转涉及10户1万元。</t>
  </si>
  <si>
    <t>椴木香菇300架</t>
  </si>
  <si>
    <t>项目投资≥45万元</t>
  </si>
  <si>
    <t>增收500元</t>
  </si>
  <si>
    <t>2024年洋县槐树关镇茶坊村椴木食用菌种植面积项目</t>
  </si>
  <si>
    <t>发展椴木食用菌200架</t>
  </si>
  <si>
    <t>槐树关镇茶坊村</t>
  </si>
  <si>
    <t>项目属于经营性资产，建成后产权归茶坊村集体所有，由茶坊村股份经济合作社自营，村集体年增收0.6万元，由村集体制定受益分配方案，实行差异化分配。其中40%用于发展壮大村集体经济，60%向集体经济组织成员分红，并重点倾斜脱贫户和监测对象。受益总人口6户18人，其中脱贫户及监测户2户3人，户均增收500元。受益方式：1.集体分红6户18人，其中脱贫户2户3人；2.劳务用工4户4人，其中脱贫户2户2人；3、食用菌技能培训4户4人。</t>
  </si>
  <si>
    <t>合作社带动发展</t>
  </si>
  <si>
    <t>发展椴木食用菌200架。村集体年增收0.6万元，由村集体制定受益分配方案，实行差异化分配。其中40%用于发展壮大村集体经济，60%向集体经济组织成员分红，并重点倾斜脱贫户和监测对象。受益总人口6户18人，其中脱贫户及监测户2户3人，户均增收500元。受益方式：1.集体分红6户18人，其中脱贫户2户3人；2.劳务用工4户4人，其中脱贫户2户2人；3、食用菌技能培训4户4人。</t>
  </si>
  <si>
    <t>发展椴木食用菌≥200架</t>
  </si>
  <si>
    <t>项目验收合格率≥95%</t>
  </si>
  <si>
    <t>项目补助金额≥10万元</t>
  </si>
  <si>
    <t>脱贫户、监测户总受益增加≥500元</t>
  </si>
  <si>
    <t>受益脱贫户、监测户≥3人</t>
  </si>
  <si>
    <t>2024.1-2024.6</t>
  </si>
  <si>
    <t>按股分配</t>
  </si>
  <si>
    <t>2024年度洋县槐树关镇高桥村金木耳种植面积产业园</t>
  </si>
  <si>
    <t>种植面积金木耳10余架，4个温棚，1个小型烘干机设施棚</t>
  </si>
  <si>
    <t>槐树关镇高桥村</t>
  </si>
  <si>
    <t>项目属于经营性资产，建成后产权归高桥村集体所有，由高桥村股份经济合作社自营，村集体年增收0.3万元，由村集体制定受益分配方案，实行差异化分配。其中40%用于发展壮大村集体经济，60%向集体经济组织成员分红，并重点倾斜脱贫户和监测对象。受益总人口3户8人，脱贫户及监测户1户3人，户均增收500元。受益方式：1.集体分红3户8人，其中脱贫户1户3人；2.劳务用工2户3人，其中脱贫户1户2人；3、食用菌技能培训2户3人。</t>
  </si>
  <si>
    <t>种植面积金木耳10余架，4个温棚，1个小型烘干机设施棚。村集体年增收0.3万元，由村集体制定受益分配方案，实行差异化分配。其中40%用于发展壮大村集体经济，60%向集体经济组织成员分红，并重点倾斜脱贫户和监测对象。受益总人口3户8人，脱贫户及监测户1户3人，户均增收500元。受益方式：1.集体分红3户8人，其中脱贫户1户3人；2.劳务用工2户3人，其中脱贫户1户2人；3、食用菌技能培训2户3人。</t>
  </si>
  <si>
    <t>建温棚≥4个</t>
  </si>
  <si>
    <t>项目补助金额≥5万元</t>
  </si>
  <si>
    <t>2024年度洋县槐树关镇高桥村中药材种植面积基地</t>
  </si>
  <si>
    <t>高桥村一组、七组种植面积中药材20亩</t>
  </si>
  <si>
    <t>项目属于经营性资产，建成后产权归高桥村集体所有，由高桥村股份经济合作社自营，村集体年增收0.3万元，由村集体制定受益分配方案，实行差异化分配。其中40%用于发展壮大村集体经济，60%向集体经济组织成员分红，并重点倾斜脱贫户和监测对象。受益总人口99人，其中脱贫户及监测户26户84人。受益方式：1.集体分红99人，其中脱贫户26户84人；2.劳务用工4户4人，其中脱贫户2户2人；3、土地流转3户6人，其中脱贫户及监测户1户2人。</t>
  </si>
  <si>
    <t>种植面积中药材≥20亩</t>
  </si>
  <si>
    <t>项目验收合格率≥100%</t>
  </si>
  <si>
    <t>受益脱贫户、监测户≥84人</t>
  </si>
  <si>
    <t>2024年度洋县槐树关镇罗曲村金木耳项目</t>
  </si>
  <si>
    <t>发展金木耳200架</t>
  </si>
  <si>
    <t>槐树关镇罗曲村</t>
  </si>
  <si>
    <t>项目属于经营性资产，建成后产权归罗曲村集体所有。通过承包给大户杨明德经营，承包期限不低于3年，村集体年增加收入0.6万元，由村集体制定受益分配方案，实行差异化分配。其中40%用于发展壮大村集体经济，60%向集体经济组织成员分红，并重点倾斜脱贫户和监测对象。受益总人口5户15人，其中脱贫户5户15人，户均增收80元。受益方式：1.集体分红5户15人，其中脱贫户5户15人；2.劳务用工4户4人，其中脱贫户2户2人；3、食用菌技能培训4户4人。</t>
  </si>
  <si>
    <t>发展金木耳≥200架</t>
  </si>
  <si>
    <t>受益脱贫户、监测户≥15人</t>
  </si>
  <si>
    <t>2024年马转村博落回种植面积基地</t>
  </si>
  <si>
    <t>村集体土地复垦整理、除草，种植面积博落回20亩</t>
  </si>
  <si>
    <t>槐树关镇马转村</t>
  </si>
  <si>
    <t>项目属于经营性资产，产权归马转村所有，建成后移交给村马转村股份经济合作社进行管理维护。已与经销商联系，待成熟后收购，保底价每斤7元，通过种植面积博落回，带动全村3户9人（已脱贫户以及监测户2户4人）产业发展，户均增收560元。受益方式：1.集体分红3户9人，其中脱贫户及监测户2户4人；2.劳务用工2户2人，其中脱贫户1户1人；3、技能培训2户2人，其中脱贫户1户1人。</t>
  </si>
  <si>
    <t>种植面积面积≥20亩</t>
  </si>
  <si>
    <t>项目补助金额≥3.5万元</t>
  </si>
  <si>
    <t>脱贫户、监测户总受益增加≥560元</t>
  </si>
  <si>
    <t>受益脱贫户、监测户≥4人</t>
  </si>
  <si>
    <t>2024年度洋县槐树关镇万春村千亩烤烟种植面积项目</t>
  </si>
  <si>
    <t>新建仓库5个约450m²、车间3处510m²、连接路部分拓宽、烤烟炉40座、大型抽水泵1台、灌溉管道3000米、30kw发电机2台、蓄水池3个、配套机井、水箱、管件等</t>
  </si>
  <si>
    <t>槐树关镇万春村</t>
  </si>
  <si>
    <t>项目属于经营性资产，建成后产权归万春村集体所有，由万春村股份经济合作社自营，村集体年增收7.8万元，由村集体制定受益分配方案，实行差异化分配。其中40%用于发展壮大村集体经济，60%向集体经济组织成员分红，并重点倾斜脱贫户和监测对象。受益总人口220户1371人，其中脱贫户及监测户158人。户均增收400元。受益方式：1.集体分红220户1371人，其中脱贫户及监测户158人；2.劳务用工10户13人，其中脱贫户5户8人；3、订单收购带动25户81人，其中脱贫户15户46人。</t>
  </si>
  <si>
    <t>新建仓库≥5个</t>
  </si>
  <si>
    <t>项目补助金额≥127万元</t>
  </si>
  <si>
    <t>脱贫户、监测户总受益增加≥400元</t>
  </si>
  <si>
    <t>受益脱贫户、监测户≥158人</t>
  </si>
  <si>
    <t>2024年洋县槐树关镇阳河村壮大村集体发展产业项目</t>
  </si>
  <si>
    <t>发展椴木食用菌300架</t>
  </si>
  <si>
    <t>槐树关镇阳河村</t>
  </si>
  <si>
    <t>项目属于经营性资产，建成后产权归阳河村集体所有，由阳河村股份经济合作社自营，村集体年增收0.8万元，由村集体制定受益分配方案，实行差异化分配。其中40%用于发展壮大村集体经济，60%向集体经济组织成员分红，并重点倾斜脱贫户和监测对象。受益总人口698人，其中脱贫户及监测户318人。户均增收200元。受益方式：1.集体分红698人，其中脱贫户及监测户318人；2.劳务用工5户5人，其中脱贫户2户2人；3、技能培训5户5人，其中脱贫户2户2人。</t>
  </si>
  <si>
    <t>发展椴木食用菌≥300架</t>
  </si>
  <si>
    <t>项目补助金额≥16万元</t>
  </si>
  <si>
    <t>受益脱贫户、监测户≥318人</t>
  </si>
  <si>
    <t>2024年度槐树关镇月蔡村椴木木耳产业项目</t>
  </si>
  <si>
    <t>发展椴木金耳200架</t>
  </si>
  <si>
    <t>槐树关镇月蔡村</t>
  </si>
  <si>
    <t>项目属于经营性资产，建成后产权归月蔡村集体所有，由月蔡村股份经济合作社自营，村集体年增收0.5万元，由村集体制定受益分配方案，实行差异化分配。其中40%用于发展壮大村集体经济，60%向集体经济组织成员分红，并重点倾斜脱贫户和监测对象。受益总人口856人，其中脱贫户及监测户606人。人均增收150元。受益方式：1.集体分红856人，其中脱贫户及监测户606人；2.劳务用工3户3人，其中脱贫户2户2人；3、技能培训3户3人，其中脱贫户2户2人。</t>
  </si>
  <si>
    <t>脱贫户、监测户总受益增加≥150元</t>
  </si>
  <si>
    <t>受益脱贫户、监测户≥606人</t>
  </si>
  <si>
    <t>2024.6-2024.12</t>
  </si>
  <si>
    <t>2024年洋县槐树关镇张沟村的大棚滴灌种植面积项目</t>
  </si>
  <si>
    <t>1、高压水塔一座（6*4米）；2、钢架棚5个（每个约8*20米）；3、滴灌管管网约1300米；4、抽水泵一个D25—50x4泵头—流量25方扬程200米/台</t>
  </si>
  <si>
    <t>槐树关镇张沟村</t>
  </si>
  <si>
    <t>项目建成后，产权归村集体所有，产权归张沟村集体所有，通过承包大户刘汉丽经营，承包期限不低于5年，村集体每年受益1万元，由村集体制定受益分配方案，实行差异化分配，其中40%用于发展壮大集体经济，60%向集体经济组织分红并重点倾斜已脱贫户和监测对象。受益总人口238户870人，其中已脱贫户84户288人，监测对象8户19人。户均增收200元以上。受益方式：1.集体分红238户870人，其中已脱贫户84户288人，监测对象8户19人；2.劳务用工5户5人，其中脱贫户2户2人；3、滴灌技能培训3户3人，其中脱贫户2户2人。</t>
  </si>
  <si>
    <t>高压水塔≥1个</t>
  </si>
  <si>
    <t>项目补助金额≥20万元</t>
  </si>
  <si>
    <t>受益脱贫户、监测户≥307人</t>
  </si>
  <si>
    <t>2024年槐树关镇洛川村奶油南瓜中华小蜜蜂糖李产业园建设项目</t>
  </si>
  <si>
    <t>开挖平整土地50亩，配套管网等灌溉设备，用于种植面积中华小蜜蜂糖李、套种奶油南瓜。</t>
  </si>
  <si>
    <t>槐树关镇洛川村</t>
  </si>
  <si>
    <t>项目属于经营性资产，产权归洛川村集体所有，租赁给张虎成经营，租赁期限不低于3年，村集体年增收1.75万元，由村集体制定受益分配方案，实行差异化分配。其中40%用于发展壮大村集体经济，60%向集体经济组织成员分红，并重点倾斜脱贫户和监测对象。受益总人口436户1361人，其中脱贫户216户728人，监测对象20户60人。受益方式：1.集体分红436户1361人，其中脱贫户216户728人，监测对象20户60人。2.劳务用工带动4户4人，其中脱贫户及监测户2户2人。3.技能培训带动4户4人，其中脱贫户及监测户2户2人。</t>
  </si>
  <si>
    <t>开挖平整土地50亩，配套灌溉设备，用于种植面积中华小蜜蜂糖李、套种奶油南瓜。，村集体年增收1.75万元，由村集体制定受益分配方案，实行差异化分配。其中40%用于发展壮大村集体经济，60%向集体经济组织成员分红，并重点倾斜脱贫户和监测对象。受益总人口436户1361人，其中脱贫户216户728人，监测对象20户60人。受益方式：1.集体分红436户1361人，其中脱贫户216户728人，监测对象20户60人。2.劳务用工带动4户4人，其中脱贫户及监测户2户2人。3.技能培训带动4户4人，其中脱贫户及监测户2户2人。</t>
  </si>
  <si>
    <t>平整土地≥50亩</t>
  </si>
  <si>
    <t>项目补助金额≥29万元</t>
  </si>
  <si>
    <t>受益脱贫户、监测户≥788人</t>
  </si>
  <si>
    <t>2024年度洋县槐树关镇王湾村沙坪茅草湾建设项目</t>
  </si>
  <si>
    <t>王湾村沙坪茅草湾30亩五贝产业园，种植面积五贝树1650棵，产业园内修50U型排水渠500米，修产业路1条长500米宽3米，购买大型烘干机机械1台，促进王湾村产业发展。</t>
  </si>
  <si>
    <t>槐树关镇王湾村</t>
  </si>
  <si>
    <t>项目属于公益性资产，项目建成后产权归王湾村股份经济合作社所有，机械等设备由村合作社进行经营维护管理。改善产业园生产、灌溉条件，降低生产成本，促进村集体经济产业发展，受益群众219户741人，其中脱贫户26户86人，监测户5户20人，户均增收1000元。项目建成预计带动务工人数20人（其中脱贫户及监测户10人），劳务报酬人均务工增收1500元。受益方式：1.集体分红219户741人，其中脱贫户26户86人，监测户5户20人。2.劳务用工带动15户20人，其中脱贫户及监测户8户10人。3.带动生产15户20人，其中脱贫户及监测户8户10人。</t>
  </si>
  <si>
    <t>修建排水渠≥500m</t>
  </si>
  <si>
    <t>项目补助金额≥35.5万元</t>
  </si>
  <si>
    <t>脱贫户、监测户总受益增加≥1500元</t>
  </si>
  <si>
    <t>受益脱贫户、监测户≥106人</t>
  </si>
  <si>
    <t>2024年洋县黄安镇何家村河坝蔬菜基地的大棚项目</t>
  </si>
  <si>
    <t>设施蔬菜的大棚提升80个。更换钢架及塑料薄膜。</t>
  </si>
  <si>
    <t>维修</t>
  </si>
  <si>
    <t>何家村</t>
  </si>
  <si>
    <t>项目属于经营性资产，发展种植面积产业，形成资产归何家村所有，通过能人大户贾友亮承包经营，承包期3年以上，村集体年增收1.44万元，由村集体制定受益分配方案，实行差异化分配。其中40%用于发展壮大村集体经济，60%向集体经济组织成员分红，并重点倾斜脱贫户和监测对象。受益总人口12户42人，户均年增收600元，其中脱贫户和监测对象6户20人，户均年增收600元。受益方式：1.集体分红带动12户42人，其中脱贫户和监测对象6户20人；2.入园务工受益3户10人，其中脱贫户1户4人；3.土地流转带动5户12人，其中脱贫户2户7人</t>
  </si>
  <si>
    <t>的大棚提升≧80个</t>
  </si>
  <si>
    <t>项目投资≧24万元</t>
  </si>
  <si>
    <t>户均增收≧600元</t>
  </si>
  <si>
    <t>受益已脱贫户≧6户</t>
  </si>
  <si>
    <t>工程设计使用年限≧10年</t>
  </si>
  <si>
    <t>乡村振兴局</t>
  </si>
  <si>
    <t>项目形成资产归村集体所有。由村集体制定受益分配方案，实行差异化分配。其中40%用于发展壮大村集体经济，60%向集体经济组织成员分红，并重点倾斜脱贫户和监测对象。</t>
  </si>
  <si>
    <t>2024年洋县黄安镇闫堡村养殖场建设项目</t>
  </si>
  <si>
    <t>建设现代化养牛场5000平方米，储料加工房8间，设备饲料机一台，水电设施等</t>
  </si>
  <si>
    <t>闫堡村</t>
  </si>
  <si>
    <t>项目属于经营性资产，发展养殖产业，形成资产归闫堡村所有，通过能人大户朱欢承包经营，承包期3年以上，村集体年增收9万元，由村集体制定受益分配方案，实行差异化分配。其中40%用于发展壮大村集体经济，60%向集体经济组织成员分红，并重点倾斜脱贫户和监测对象。受益总人口75户236人，户均年增收500元，其中脱贫户和监测对象25户81人，户均年增收500元。受益方式：1.集体分红带动75户236人，其中脱贫户和监测对象25户81人；2.入园务工受益6户8人，其中脱贫户2户3人；3.土地流转带动10户19人，其中脱贫户2户6人</t>
  </si>
  <si>
    <t>建设现代化养牛场5000平方米，储料加工房8间，设备饲料机一台，水电设施</t>
  </si>
  <si>
    <t>建设现代化养牛场≧5000平方</t>
  </si>
  <si>
    <t>项目投资≧150万元</t>
  </si>
  <si>
    <t>户均增收≧500元</t>
  </si>
  <si>
    <t>受益已脱贫户≧25户</t>
  </si>
  <si>
    <t>2024年洋县黄安镇界牌村戈条坝椴木香菇产业基地项目</t>
  </si>
  <si>
    <t>椴木香菇种植面积1100架，建50平米储藏室、30平米烘室及烘干机机2台。</t>
  </si>
  <si>
    <t>界牌村</t>
  </si>
  <si>
    <t>项目属于经营性资产，发展种植面积产业，形成资产归界牌村所有，通过能人大户曾涛承包方式经营，承包期3年以上，村集体年增收5.1万元，由村集体制定受益分配方案，实行差异化分配。其中40%用于发展壮大村集体经济，60%向集体经济组织成员分红，并重点倾斜脱贫户和监测对象。受益总人口43户127人，户均年增收800元，其中脱贫户和监测对象14户45人，户均年增收800元。受益方式：1.集体分红带动43户127人，其中脱贫户和监测对象14户45人；2.入园务工受益4户6人，其中脱贫户2户5人；3.土地流转带动10户23人，其中脱贫户2户7人</t>
  </si>
  <si>
    <t>自主发展产业</t>
  </si>
  <si>
    <t>种植面积椴木香菇≧1100架</t>
  </si>
  <si>
    <t>项目投资≧85万元</t>
  </si>
  <si>
    <t>户均增收≧800元</t>
  </si>
  <si>
    <t>受益已脱贫户≧14户</t>
  </si>
  <si>
    <t>2024年洋县黄安镇何家村集体经济合作社养养牛场产业发展项目</t>
  </si>
  <si>
    <t>新建现代化养养牛场3000平方米，养殖牛300头</t>
  </si>
  <si>
    <t>项目属于经营性资产，发展养殖产业，形成资产归何家村所有，通过能人大户肖伟承包经营，承包期3年以上，村集体年增收12万元，由村集体制定受益分配方案，实行差异化分配。其中40%用于发展壮大村集体经济，60%向集体经济组织成员分红，并重点倾斜脱贫户和监测对象。受益总人口100户328人，户均年增收500元，其中脱贫户和监测对象42户102人，户均年增收500元。受益方式：1.集体分红带动100户328人，其中脱贫户和监测对象42户102人；2.入园务工受益8户26人，其中脱贫户3户10人；3.土地流转带动6户21人，其中脱贫户2户8人</t>
  </si>
  <si>
    <t>助推产业发展、受益分红</t>
  </si>
  <si>
    <t>建设现代化养牛场≧3000平方；养殖牛≧300头</t>
  </si>
  <si>
    <t>项目投资≧200万元</t>
  </si>
  <si>
    <t>受益已脱贫户≧42户</t>
  </si>
  <si>
    <t>2024年洋县黄安镇朴树村经济合作社生猪养殖产业</t>
  </si>
  <si>
    <t>一、利用村集体土地3600平方米米米，项目共投资150万元，兴办年出栏5000头生猪代养养殖场。二、建设圈舍2600平方米米米；料房、宿舍600平方米米；投资资金115万。三、清粪车一辆，投资资金8万元。四、三级沉淀化粪池150平方，投资资金12万元。五、电力、加工机械、秤等设施安装投资资金15万元。总投资150万元。</t>
  </si>
  <si>
    <t>朴树村</t>
  </si>
  <si>
    <t>项目属于经营性资产，发展养殖产业，形成资产归朴树村所有，通过能人大户张宝军承包经营，承包期3年以上，村集体年增收9万元，由村集体制定受益分配方案，实行差异化分配。其中40%用于发展壮大村集体经济，60%向集体经济组织成员分红，并重点倾斜脱贫户和监测对象。受益总人口75户212人，户均年增收500元，其中脱贫户和监测对象30户94人，户均年增收500元。受益方式：1.集体分红带动75户212人，其中脱贫户和监测对象30户94人；2.入园务工受益10户13人，其中脱贫户2户3人；3.土地流转带动7户13人，其中脱贫户2户6人</t>
  </si>
  <si>
    <t>建设圈舍≧2600平方米米米；养殖猪≧5000头</t>
  </si>
  <si>
    <t>受益已脱贫户≧30户</t>
  </si>
  <si>
    <t>2024年洋县黄安镇法师坟村二组三台梁养养牛场建设项目</t>
  </si>
  <si>
    <t>二组三台梁养养牛场建设，圈舍20间、储料池100平米、排污运输车辆1台、100头牛，管护房30平米。</t>
  </si>
  <si>
    <t>法师坟村</t>
  </si>
  <si>
    <t>项目属于经营性资产，发展养殖产业，形成资产归法师坟村所有，通过能人大户商正正承包经营，承包期3年以上，村集体年增收5.88万元，由村集体制定受益分配方案，实行差异化分配。其中40%用于发展壮大村集体经济，60%向集体经济组织成员分红，并重点倾斜脱贫户和监测对象。受益总人口49户147人，户均年增收500元，其中脱贫户和监测对象17户54人，户均年增收500元。受益方式：1.集体分红带动49户147人，其中脱贫户和监测对象17户54人；2.入园务工受益8户10人，其中脱贫户2户3人；3.土地流转带动14户40人，其中脱贫户5户14人</t>
  </si>
  <si>
    <t>养殖牛≧300头</t>
  </si>
  <si>
    <t>养殖家畜家禽成活率≧96%</t>
  </si>
  <si>
    <t>项目投资≧98万元</t>
  </si>
  <si>
    <t>受益已脱贫户≧17户</t>
  </si>
  <si>
    <t>2024年洋县黄安镇何家村地龙、玉米综合种养及深加工业</t>
  </si>
  <si>
    <t>养殖地龙30亩；玄参、玉米套种100亩；烘干机房、储藏室各一间。</t>
  </si>
  <si>
    <t>项目属于经营性资产，发展种植面积产业，形成资产归何家村所有，租赁给陕西金御源中医发展有限公司经营，租赁期3年以上，村集体年增收10.8万元，由村集体制定受益分配方案，实行差异化分配。其中40%用于发展壮大村集体经济，60%向集体经济组织成员分红，并重点倾斜脱贫户和监测对象。受益总人口90户284人，户均年增收200元，其中脱贫户和监测对象36户109人，户均年增收200元。受益方式：1.集体分红带动90户284人，其中脱贫户和监测对象36户109人；2.入园务工受益7户25人，其中脱贫户2户7人；3.土地流转带动24户75人，其中脱贫户10户23人</t>
  </si>
  <si>
    <t>参与务工、受益分红</t>
  </si>
  <si>
    <t>养殖地龙≧30亩；种植面积玄参、玉米≧100亩；新建烘干机房≧1间；新建储藏室≧1间</t>
  </si>
  <si>
    <t>项目投资≧180万元</t>
  </si>
  <si>
    <t>户均增收≧100元</t>
  </si>
  <si>
    <t>受益已脱贫户≧90户</t>
  </si>
  <si>
    <t>2024年洋县黄家营镇华沟村羊肚菌产业园项目</t>
  </si>
  <si>
    <t>羊肚菌种植面积20亩，及其他配套设施</t>
  </si>
  <si>
    <t>黄家营镇华沟村</t>
  </si>
  <si>
    <t>项目属于经营性资产，形成资产归村集体所有，建成陕西瑞鑫茂丰农业发展有限公司经营，年受益1.2万元，制定受益分配方案，实行差异化分配。受益总人口18户54人，其中脱贫户和监测户共8户18人，户均增收120元。受益方式：1.集体分红带动8户18人，其中脱贫户和监测户共8户18人；2.劳务用工受益农户12户12人，其中脱贫户8户8人；3.带动种植面积技术培训6户6人。</t>
  </si>
  <si>
    <t>发展羊肚菌≥20亩</t>
  </si>
  <si>
    <t>项目投资≥20万元</t>
  </si>
  <si>
    <t>带动脱贫户增收</t>
  </si>
  <si>
    <t>带动脱贫劳动力增收≥8户</t>
  </si>
  <si>
    <t>华沟村</t>
  </si>
  <si>
    <t>2024年洋县黄家营镇华沟村淫羊藿种植面积项目</t>
  </si>
  <si>
    <t>利用大樱桃产业园间隔栽培淫羊藿30亩</t>
  </si>
  <si>
    <t>项目属于经营性资产，形成资产归村集体所有，建成陕西瑞鑫茂丰农业发展有限公司经营，年受益1.8万元，制定受益分配方案，实行差异化分配。18户54人，其中脱贫户和监测户共8户18人，户均增收120元。受益方式：1.集体分红带动8户18人，其中脱贫户和监测户共8户18人；2.劳务用工受益农户13户13人，其中脱贫户9户9人；3.带动种植面积技术培训7户7人。</t>
  </si>
  <si>
    <t>种植面积淫羊藿≥30亩</t>
  </si>
  <si>
    <t>项目投资≥30万元</t>
  </si>
  <si>
    <t>2024洋县黄家营镇骆驼项村香菇产业园项目</t>
  </si>
  <si>
    <t>1、机电设备2套。2、香菇产业园修复的大棚40个。3、智能烘干机设备4套。4.灌溉设备2套
5.购置菌棒1000架。</t>
  </si>
  <si>
    <t>黄家营镇骆驼项村</t>
  </si>
  <si>
    <t>项目属于经营性资产，形成资产归村集体所有，建成骆驼项村扶贫互助专业合作社经营，年受益3.75万元，制定受益分配方案，实行差异化分配。受益总人口38户114人，其中脱贫户和监测户共13户39人，户均增收120元。受益方式：1.受益分红带动13户39人，其中脱贫户和监测户共13户39人；2.劳务用工受益农户15户15人，其中脱贫户12户12人；3.带动种植面积技术培训8户8人。</t>
  </si>
  <si>
    <t>机电设备≥2套，香菇产业园修复的大棚≥40个，智能烘干机设备≥4套，灌溉设备≥2套，
购置菌棒≥1000架。</t>
  </si>
  <si>
    <t>项目完成率100%</t>
  </si>
  <si>
    <t>项目投资≥62.5万元</t>
  </si>
  <si>
    <t>带动脱贫劳动力增收≥13户</t>
  </si>
  <si>
    <t>骆驼项村</t>
  </si>
  <si>
    <t>2024年洋县黄家营镇三岔村产业园中华小蜜蜂糖李种植面积项目</t>
  </si>
  <si>
    <t>种植面积中华小蜜蜂糖李15亩，共计1500株</t>
  </si>
  <si>
    <t>黄家营镇三岔村</t>
  </si>
  <si>
    <t>项目属于经营性资产，形成资产归村集体所有，建成后由三岔村种植面积大户李厚军经营，年受益0.6万元，制定受益分配方案，实行差异化分配。受益农户16户48人，其中脱贫户和监测户6户18人。1.受益分红带动6户18人，其中脱贫户和监测户共6户18人；2.劳务用工受益农户8户8人，其中脱贫户6户6人；3.带动种植面积技术培训6户6人。</t>
  </si>
  <si>
    <t>种植面积中华小蜜蜂糖李≥15亩≥1500株</t>
  </si>
  <si>
    <t xml:space="preserve">质量合格率≥100％
</t>
  </si>
  <si>
    <t>项目完成率≥100％</t>
  </si>
  <si>
    <t>项目投资≥10万</t>
  </si>
  <si>
    <t xml:space="preserve">带动脱贫户增收
</t>
  </si>
  <si>
    <t>带动群众≥16户</t>
  </si>
  <si>
    <t>三岔村</t>
  </si>
  <si>
    <t>2024年度洋县黄家营镇三岔村产业园椴木香菇种植面积项目</t>
  </si>
  <si>
    <t xml:space="preserve">新建椴木香菇1000架，主要用于发展椴木香菇
</t>
  </si>
  <si>
    <t>项目属于经营性资产，形成资产归村集体所有，建成后由三岔村种植面积大户王甲成经营，年受益3万元，制定受益分配方案，实行差异化分配。受益农户32户96人，其中脱贫户和监测户12户36人。1.受益分红带动12户36人，其中脱贫户和监测户共12户36人；2.劳务用工受益农户10户10人，其中脱贫户8户8人；3.带动种植面积技术培训7户7人。</t>
  </si>
  <si>
    <t xml:space="preserve">新建塑料的大棚1000架，主要用于发展椴木香菇
</t>
  </si>
  <si>
    <t xml:space="preserve">种植面积椴木香菇≥1000架
</t>
  </si>
  <si>
    <t>质量合格率≥100％</t>
  </si>
  <si>
    <t>项目投资≥50万</t>
  </si>
  <si>
    <t>带动群众≥32户</t>
  </si>
  <si>
    <t>2024年度洋县黄家营镇三岔村香菇产业园建设
项目</t>
  </si>
  <si>
    <t>新建香菇钢架的大棚24架</t>
  </si>
  <si>
    <t>项目属于经营性资产，形成资产归村集体所有，建成后由三岔村种植面积大户王甲成经营，年受益1.2万元，制定受益分配方案，实行差异化分配。受益农户16户53人的生产问题，其中脱贫户8户26人监测户。1.受益分红带动8户26人，其中脱贫户和监测户共8户26人；2.劳务用工受益农户6户6人，其中脱贫户5户5人；3.带动种植面积技术培训5户5人。</t>
  </si>
  <si>
    <t>新建钢架的大棚24架</t>
  </si>
  <si>
    <t>的大棚≥24架</t>
  </si>
  <si>
    <t>2024年洋县黄家营镇寨沟村天麻产业园项目</t>
  </si>
  <si>
    <t>安沟组新建天麻种植面积产业园10亩</t>
  </si>
  <si>
    <t>黄家营镇寨沟村</t>
  </si>
  <si>
    <t>项目属于经营性资产，形成资产归村集体所有，建成后由洋县高境栋养殖场经营，年受益1.92万元，制定受益分配方案，实行差异化分配。受益农户23户69人的生产问题，其中脱贫户8户26人监测户。1.受益分红带动8户26人，其中脱贫户和监测户共8户26人；2.劳务用工受益农户7户7人，其中脱贫户6户6人；3.带动种植面积技术培训5户5人。</t>
  </si>
  <si>
    <t>天麻种植面积≥10亩</t>
  </si>
  <si>
    <t>项目投资≥32万元</t>
  </si>
  <si>
    <t>带动群众增收≥400元</t>
  </si>
  <si>
    <t>带动群众≥23户</t>
  </si>
  <si>
    <t>寨沟村</t>
  </si>
  <si>
    <t>2024年洋县黄家营镇寨沟村茯苓产业园</t>
  </si>
  <si>
    <t>寨沟组新建茯苓产业园种植面积基地12亩</t>
  </si>
  <si>
    <t>项目属于经营性资产，形成资产归村集体所有，建成后由洋县高境栋养殖场经营，年受益1.32万元，制定受益分配方案，实行差异化分配。受益农户16户48人的生产问题，其中脱贫户6户18人监测户。1.受益分红带动6户18人，其中脱贫户和监测户共6户18人；2.劳务用工受益农户6户6人，其中脱贫户6户6人；3.带动种植面积技术培训5户5人。</t>
  </si>
  <si>
    <t>茯苓种植面积≥12亩</t>
  </si>
  <si>
    <t>项目投资≥22万元</t>
  </si>
  <si>
    <t>2024年度洋县黄家营镇周家沟村淫羊藿产业园</t>
  </si>
  <si>
    <t>发展20亩的大棚淫羊藿产业及配套设施</t>
  </si>
  <si>
    <t>黄家营镇周家沟村</t>
  </si>
  <si>
    <t>项目属于经营性资产，形成资产归村集体所有，建成陕西瑞鑫茂丰农业发展有限公司经营，年受益1.8万元，制定受益分配方案，实行差异化分配。受益农户20户63人的生产问题，其中脱贫户8户26人监测户。1.受益分红带动8户26人，其中脱贫户和监测户共8户26人；2.劳务用工受益农户6户6人，其中脱贫户6户6人；3.带动种植面积技术培训5户5人。</t>
  </si>
  <si>
    <t>种植面积淫羊藿≥20亩</t>
  </si>
  <si>
    <t>带动群众增收≥500元</t>
  </si>
  <si>
    <t>带动群众≥169户</t>
  </si>
  <si>
    <t>周家沟村</t>
  </si>
  <si>
    <t>2024年洋县黄金峡镇北沟村食用菌种植面积椴木香菇项目</t>
  </si>
  <si>
    <t>1、椴木香菇1000架；2、流转土地5亩；3、购置烘干机3台；4、修建储物间60平方米。</t>
  </si>
  <si>
    <t>北沟村</t>
  </si>
  <si>
    <t>项目属于经营性资产，发展椴木香菇产业，形成资产归村集体所有，种植面积大户黄占林承包经营，承包期3年以上，村集体年增收3.1万元，由村集体制定受益分配方案，实行差异化分配。其中40%用于发展壮大村集体经济，60%向集体经济组织成员分红，并重点倾斜脱贫户和监测对象。受益总人口53户185人，户均年增收300元，其中脱贫户18户63人，监测户1户3人，户均年增收300元。受益方式：1.集体分红带动53户185人，其中脱贫户18户63人，监测户1户3人；2.入园务工受益5户8人，其中脱贫户3户4人；3.带动周边群众种植面积椴木香菇3户9人。</t>
  </si>
  <si>
    <t>土地流转、受益分红、务工增收</t>
  </si>
  <si>
    <t>1.村集体年受益3.1万元；2.流转1户土地2亩，亩均年增收600元；3.务工增收5户8人，其中脱贫户3户4人，户均增收300元以上</t>
  </si>
  <si>
    <t>椴木香菇≥500架；
流转土地≥2亩</t>
  </si>
  <si>
    <t>项目补助12万</t>
  </si>
  <si>
    <t>村集体年受益3.1万元</t>
  </si>
  <si>
    <t>受益群众≥53户
脱贫户≥18户</t>
  </si>
  <si>
    <t>项目经营期限≥3年司</t>
  </si>
  <si>
    <t>村集体年增收3.1万元，由村集体制定受益分配方案，实行差异化分配。其中40%用于发展壮大村集体经济，60%向集体经济组织成员分红，并重点倾斜脱贫户和监测对象。</t>
  </si>
  <si>
    <t>2024年洋县黄金峡镇韩庄村丹参产业园项目</t>
  </si>
  <si>
    <t>流转土地60亩，种植面积丹参60亩，新建烘干机房3个，仓库60平方米。</t>
  </si>
  <si>
    <t>韩庄村</t>
  </si>
  <si>
    <t>项目属于经营性资产，发展丹参种植面积产业，形成资产归村集体所有，通过种植面积大户韩涛承包经营，承包期3年以上，村集体年增收1.5万元，由村集体制定受益分配方案，实行差异化分配。其中40%用于发展壮大村集体经济，60%向集体经济组织成员分红，并重点倾斜脱贫户和监测对象。受益总人口87户304人，户均年增收300元，其中脱贫户29户101人，监测户2户6人，户均年增收300元。受益方式：1.集体分红带动87户304人，其中脱贫户29户101人，监测户2户6人；2.入园务工受益30户30人，其中脱贫户10户10人；3.带动周边群众种植面积丹参2户5人。</t>
  </si>
  <si>
    <t>受益分红</t>
  </si>
  <si>
    <t>1.村集体年受益1.5万元；2.流转土地60亩，亩均年增收300元；3.务工增收30人，其中脱贫户10户10人，户均增收300元以上</t>
  </si>
  <si>
    <t>流转土地≥60亩</t>
  </si>
  <si>
    <t>项目补助30万</t>
  </si>
  <si>
    <t>村集体年受益1.5万元</t>
  </si>
  <si>
    <t>受益群众≥87户
脱贫户≥29户</t>
  </si>
  <si>
    <t>村集体年增收1.5万元，由村集体制定受益分配方案，实行差异化分配。其中40%用于发展壮大村集体经济，60%向集体经济组织成员分红，并重点倾斜脱贫户和监测对象。</t>
  </si>
  <si>
    <t>2024年金水镇草坝河村肉羊养殖及设施建设项目</t>
  </si>
  <si>
    <t>建羊圈8间，饮水管道800米</t>
  </si>
  <si>
    <t>金水镇草坝河村</t>
  </si>
  <si>
    <t>项目属于经营性资产，发展肉羊产业，形成资产归村集体所有，由润康源合作社承包经营，承包期3年以上，村集体年增收0.6万元，由村集体制定受益分配方案，实行差异化分配。其中40%用于发展壮大村集体经济，60%向集体经济组织成员分红，并重点倾斜脱贫户和监测对象。受益总人口受益群众8户27人，其中脱贫户4户15人，户均增收300元。受益方式：1.集体受益分配带动8户27人，其中脱贫户4户15人；2.入园务工受益1户4人，其中脱贫户1户4人；3、肉羊养殖技术服务带动3户12人。</t>
  </si>
  <si>
    <t>带动生产、帮助产销对接、受益分红</t>
  </si>
  <si>
    <t>项目投资≧12万元</t>
  </si>
  <si>
    <t>集体经济收入增加0.6万元</t>
  </si>
  <si>
    <t>使用年限≥10年</t>
  </si>
  <si>
    <t>2024年1月—2024年12月</t>
  </si>
  <si>
    <t>年收入按2：2:3:3比例进行分配</t>
  </si>
  <si>
    <t xml:space="preserve">2024年洋县金水镇金水村大梁果业产业园改造提升项目
</t>
  </si>
  <si>
    <t>1、200亩产业园水肥一体化建设；</t>
  </si>
  <si>
    <t>金水镇—金水村</t>
  </si>
  <si>
    <t>项目属于经营性资产，形成资产归村集体所有，由鸿源现代农业循环发展有限公司经营，村集体年增收3.8万元，由村集体制定受益分配方案，实行差异化分配。其中40%用于发展壮大村集体经济，60%向集体经济组织成员分红，并重点倾斜脱贫户和监测对象。受益总人口受益群众40户135人，其中脱贫户14户48人，户均增收200元。受益方式：1.集体受益分配带动40户135人，其中脱贫户14户48人；2.入园务工受益5户15人，其中脱贫户3户9人。</t>
  </si>
  <si>
    <t>基础设施助推</t>
  </si>
  <si>
    <t>项目投资≧76万元</t>
  </si>
  <si>
    <t>集体经济收入增加3.8万元</t>
  </si>
  <si>
    <t>金水镇金水村</t>
  </si>
  <si>
    <t>2024.1月--2024年12月</t>
  </si>
  <si>
    <t>2024年洋县黄金峡镇中沟村板蓝根种植面积项目</t>
  </si>
  <si>
    <t>种植面积板蓝根240亩、连翘苗36000株，采用种植面积板蓝与连翘套种的形式。流转土地240亩，流转3年，每年300元，计21.6万元；机械开挖平整土地450小时，每小时200元，计9万元；板蓝根种子约1200斤，每斤35元，计4.2万元；连翘36000株，每株3.5元，计12.6万元；药材烘干机设备3套，每套4.5万元，计13.5万元；产业园运输三轮车2辆，每辆3万元，计6万元。</t>
  </si>
  <si>
    <t>中沟村</t>
  </si>
  <si>
    <t>项目属于经营性资产，发展板蓝根种植面积产业，形成资产归村集体所有，村种植面积大户李定安承包，承包期3年以上，村集体年增收3.5万元，由村集体制定受益分配方案，实行差异化分配。其中40%用于发展壮大村集体经济，60%向集体经济组织成员分红，并重点倾斜脱贫户和监测对象。受益总人口55户192人，户均年增收300元，其中脱贫户及监测户15户52人，户均年增收300元。受益方式：1.集体分红带动55户192人，其中脱贫户及监测户15户52人；2.入园务工受益30户30人，其中脱贫户10户10人；3.带动周边群众种植面积板蓝根2户5人。</t>
  </si>
  <si>
    <t>1.村集体年受益3.5万元；2.流转土地240亩，亩均年增收300元；3.务工增收30人，其中脱贫户10户10人，户均增收300元以上</t>
  </si>
  <si>
    <t>种植面积板蓝根≥240亩、连翘苗≥36000株，流转土地≥240亩</t>
  </si>
  <si>
    <t>项目补助70万</t>
  </si>
  <si>
    <t>村集体年受益3.5万元</t>
  </si>
  <si>
    <t>受益群众≥55户，脱贫户≥15户</t>
  </si>
  <si>
    <t>建成后产权归中沟村集体所有，村集体负责监管。由村种植面积大户承包自行管理，承包期限为3年。承包方先向村集体缴纳8万元的质保金，每年向村上缴纳总收入的30%作为村级租赁费，承包方出售中药材时需通知村级监委会参与，记录出售受益。承包期结束后，240亩中药材种植面积面积如未减少，中药材烘干机设备、产业园运输车辆保证正常使用，中沟村如数退还质保金。承包结束后，承包方不得缩减240亩的中药材种植面积面积，要确保连翘存活率不低于90%，如低于90%，按照每株4.5元从质保金中扣除药材树苗成本、人工费用、肥料等；中药材烘干机设备、产业园运输车辆如不能正常使用，从质保金中扣除采购时的80%成本价；质保金不够时再次协商处理。</t>
  </si>
  <si>
    <t>2024年洋县黄金峡镇杨庄村养养牛场项目</t>
  </si>
  <si>
    <t>种植面积500亩牧草。场地硬化600㎡；20*60养殖棚2个，杂物棚800㎡；设备一套，建设水塔设备1座以及自来水设施；购买饲料加工设备一套。</t>
  </si>
  <si>
    <t>杨庄村</t>
  </si>
  <si>
    <t>项目属于经营性资产，发展肉牛养殖产业，形成资产归村集体所有，通过养殖大户梁虎林承包经营，承包期3年以上，村集体年增收5万元，由村集体制定受益分配方案，实行差异化分配。其中40%用于发展壮大村集体经济，60%向集体经济组织成员分红，并重点倾斜脱贫户和监测对象。受益总人口100户350人，户均年增收300元，其中脱贫户25户88人，监测户1户33人，户均年增收300元。受益方式：1.集体分红带动100户350人，其中脱贫户脱贫户25户88人，监测户1户33人；2.入园务工受益30户30人，其中脱贫户10户10人；3.带动周边群众养殖肉牛2户5人。</t>
  </si>
  <si>
    <t>1.村集体年受益5万元；2.流转土地500亩，亩均年增收300元；3.务工增收30人，其中脱贫户10户10人，户均增收300元以上</t>
  </si>
  <si>
    <t>种植面积牧草≥500亩牧草，场地硬化≥600㎡；养殖棚≥2个；杂物棚≥800㎡；建设水塔设备≥1座；购买饲料加工设备≥1套</t>
  </si>
  <si>
    <t>项目补助100万</t>
  </si>
  <si>
    <t>村集体年受益5万元</t>
  </si>
  <si>
    <t>受益群众≥100户，脱贫户≥25户</t>
  </si>
  <si>
    <t>村集体年增收5万元，由村集体制定受益分配方案，实行差异化分配。其中40%用于发展壮大村集体经济，60%向集体经济组织成员分红，并重点倾斜脱贫户和监测对象。</t>
  </si>
  <si>
    <t>2024年洋县黄金峡镇渭门村连翘种植面积项目</t>
  </si>
  <si>
    <t>1、种植面积连翘60亩；2、流转土地60亩</t>
  </si>
  <si>
    <t>渭门村</t>
  </si>
  <si>
    <t>项目属于经营性资产，发展连翘产业，形成资产归村集体所有，村种植面积大户楚荣庆承包，承包期3年以上，村集体年增收3万元，由村集体制定受益分配方案，实行差异化分配。其中40%用于发展壮大村集体经济，60%向集体经济组织成员分红，并重点倾斜脱贫户和监测对象。受益总人口78户273人，户均年增收300元，其中脱贫户26户91人，监测户1户3人，户均年增收300元。受益方式：1.集体分红带动78户273人，其中脱贫户26户91人，监测户1户3人；2.入园务工受益30户30人，其中脱贫户10户10人；3.带动周边群众种植面积连翘3户9人。</t>
  </si>
  <si>
    <t>1.村集体年受益3万元；2.流转13户土地60亩，亩均年增收300元；3.务工增收30户30人，其中脱贫户10户10人，户均增收300元以上</t>
  </si>
  <si>
    <t>种连翘≥60亩，流转土地≥60亩</t>
  </si>
  <si>
    <t>项目补助60万</t>
  </si>
  <si>
    <t>村集体年受益4.2万元（7%）</t>
  </si>
  <si>
    <t>受益群众≥78户
脱贫户≥91户</t>
  </si>
  <si>
    <t>村集体年增收3万元，由村集体制定受益分配方案，实行差异化分配。其中40%用于发展壮大村集体经济，60%向集体经济组织成员分红，并重点倾斜脱贫户和监测对象。</t>
  </si>
  <si>
    <t>2024年洋县黄金峡镇新铺村椴木香菇产业园项目</t>
  </si>
  <si>
    <t>种植面积椴木香菇500架，新建香菇烘房1间60㎡，香菇储存室1间70㎡</t>
  </si>
  <si>
    <t>新铺村</t>
  </si>
  <si>
    <t>项目属于经营性资产，发展椴木香菇产业，形成资产归村集体所有，通过种植面积大户屈继成承包经营，承包期3年以上，村集体年增收2.75万元，由村集体制定受益分配方案，实行差异化分配。其中40%用于发展壮大村集体经济，60%向集体经济组织成员分红，并重点倾斜脱贫户和监测对象。受益总人口80户280人，户均年增收300元，其中脱贫户38户133人，监测户2户6人，户均年增收300元。受益方式：1.集体分红带动80户280人，其中脱贫户38户133人，监测户2户6人；2.入园务工受益30户30人，其中脱贫户10户10人；3.带动周边群众种植面积椴木香菇2户5人。</t>
  </si>
  <si>
    <t>受益分红，务工增收</t>
  </si>
  <si>
    <t>1.村集体年受益2.75万元；2.流转13户土地40亩，亩均年增收300元；3.务工增收30户30人，其中脱贫户10户10人，户均增收300元以上</t>
  </si>
  <si>
    <t>种植面积椴木香菇≥500架，香菇烘房≥1间60㎡，香菇储存室≥1间70㎡</t>
  </si>
  <si>
    <t>项目补助55万</t>
  </si>
  <si>
    <t>户均增收≥300元</t>
  </si>
  <si>
    <t>受益群众≥80户
，脱贫户≥40户</t>
  </si>
  <si>
    <t>村集体年受益385万元（7%），年村集体受益60%优先用于群众参与村集体事业，20%用于公积金，20%用于公益金。</t>
  </si>
  <si>
    <t>2024年洋县金水镇碗牛坝村猪苓产业发展项目</t>
  </si>
  <si>
    <t>发展猪苓种植面积1000窝。</t>
  </si>
  <si>
    <t>金水镇碗牛坝村</t>
  </si>
  <si>
    <t>项目属于经营性资产，发展猪苓种植面积产业，形成资产归村集体所有，由李德武承包经营，承包期3年以上，村集体年增收0.5万元，由村集体制定受益分配方案，实行差异化分配。其中40%用于发展壮大村集体经济，60%向集体经济组织成员分红，并重点倾斜脱贫户和监测对象。受益总人口受益群众7户22人，其中脱贫户3户11人，户均增收200元。受益方式：1.集体受益分配带动7户22人，其中脱贫户3户11人；2.入园务工受益4户12人，其中脱贫户3户9人；3、猪苓种植面积技术服务带动4户12人。</t>
  </si>
  <si>
    <t>土地流转、带动生产</t>
  </si>
  <si>
    <t>发展猪苓≥1000窝。</t>
  </si>
  <si>
    <t>项目投资≥10万元</t>
  </si>
  <si>
    <t>集体经济收入增加0.5万元</t>
  </si>
  <si>
    <t>使用年限≥3年</t>
  </si>
  <si>
    <t>2024年1月—2023年11月</t>
  </si>
  <si>
    <t>2024年洋县金水镇碗牛坝村香菇产业发展项目</t>
  </si>
  <si>
    <t>发展香菇300架。</t>
  </si>
  <si>
    <t>项目属于经营性资产，发展椴木食用菌产业，形成资产归村集体所有，由李德武承包经营，承包期1年以上，村集体年增收0.5万元，由村集体制定受益分配方案，实行差异化分配。其中40%用于发展壮大村集体经济，60%向集体经济组织成员分红，并重点倾斜脱贫户和监测对象。受益总人口受益群众8户25人，其中脱贫户4户13人，户均增收200元。受益方式：1.集体受益分配带动8户25人，其中脱贫户4户11人；2.入园务工受益4户12人，其中脱贫户3户9人；3、香菇种植面积技术服务带动4户12人。</t>
  </si>
  <si>
    <t>2024年洋县金水镇草坝河村猪苓种植面积项目</t>
  </si>
  <si>
    <t>林下种植种植面积猪苓2000窝</t>
  </si>
  <si>
    <t>项目属于经营性资产，发展猪苓种植面积产业，形成资产归村集体所有，由种植面积大户陈高明承包经营，承包期3年以上，村集体年增收1万元，由村集体制定受益分配方案，实行差异化分配。其中40%用于发展壮大村集体经济，60%向集体经济组织成员分红，并重点倾斜脱贫户和监测对象。受益总人口受益群众11户35人，其中脱贫户4户12人，户均增收200元。受益方式：1.集体受益分配带动11户35人，其中脱贫户4户12人；2.入园务工受益3户9人，其中脱贫户2户6人；3、猪苓种植面积技术服务带动5户15人。</t>
  </si>
  <si>
    <t>土地流转、受益分红</t>
  </si>
  <si>
    <t>种植面积猪苓2000窝</t>
  </si>
  <si>
    <t>集体经济收入增加1万元</t>
  </si>
  <si>
    <t>2024年金水镇大地村猪苓种植面积产业发展项目</t>
  </si>
  <si>
    <t>金水镇大地村</t>
  </si>
  <si>
    <t>项目属于经营性资产，发展猪苓种植面积产业，形成资产归大地村所有，由种植面积大户刘树林承包经营，承包期3年以上，村集体年增收1万元，由村集体制定受益分配方案，实行差异化分配。其中40%用于发展壮大村集体经济，60%向集体经济组织成员分红，并重点倾斜脱贫户和监测对象。受益总人口受益群众11户35人，其中脱贫户4户12人，户均增收200元。受益方式：1.集体受益分配带动11户35人，其中脱贫户4户12人；2.入园务工受益3户9人，其中脱贫户2户6人；3、猪苓种植面积技术服务带动5户15人。</t>
  </si>
  <si>
    <t>劳务用工，合作社带动</t>
  </si>
  <si>
    <t>大地村</t>
  </si>
  <si>
    <t>2024年洋县金水镇牛角坝村袋料香菇生产种植面积项目</t>
  </si>
  <si>
    <t>4万袋袋料香菇生产</t>
  </si>
  <si>
    <t>牛角坝村委会</t>
  </si>
  <si>
    <t>项目属于经营性资产，项目建成后项目产权归属牛角坝村集体。由大户杨树峰承包经营，村集体经济受益1万元，其中40%用于发展壮大村集体经济，60%向集体经济组织成员分红，并重点倾斜脱贫户和监测对象，受益群众12户39人，户均年增收100元，其中脱贫户6户20人，户均年增收200元。受益方式：1.带动务工人数8人（其中脱贫户和监测户3人），发放劳务报酬1.65万元，人均务工增收2000元；2.村集体分红12户39人，其中脱贫户6户20人；3.带动周边群众发展香菇产业3户15人。</t>
  </si>
  <si>
    <t>带动生产、受益分红、土地流转。</t>
  </si>
  <si>
    <t>金水镇牛角坝村</t>
  </si>
  <si>
    <t>2024年2月—2024年5月</t>
  </si>
  <si>
    <t>2024年洋县金水镇牛角坝村羊肚菌产业种植面积项目</t>
  </si>
  <si>
    <t>15亩羊肚菌生产</t>
  </si>
  <si>
    <t>项目属于经营性资产，项目建成后项目产权归属牛角坝村集体。由杨树峰承包经营，村集体经济受益1.3万元，其中40%用于发展壮大村集体经济，60%向集体经济组织成员分红，并重点倾斜脱贫户和监测对象，受益群众18户60人，户均年增收100元，其中脱贫户10户32人，户均年增收200元。受益方式：1.带动务工人数6人（其中脱贫户和监测户3人），发放劳务报酬1.85万元，人均务工增收3000元；2.村集体分红18户60人，其中脱贫户10户32人；3.带动周边群众发展羊肚菌产业3户12人。</t>
  </si>
  <si>
    <t>15亩羊肚菌及附属设施建设</t>
  </si>
  <si>
    <t>项目投资≥25万元</t>
  </si>
  <si>
    <t>集体经济收入增加1.3万元</t>
  </si>
  <si>
    <t>使用年限≥1年</t>
  </si>
  <si>
    <t>2024年2月—2024年6月</t>
  </si>
  <si>
    <t>年收入按2：2:3:4比例进行分配</t>
  </si>
  <si>
    <t>2024年洋县金水镇周家台村中药材种植面积项目</t>
  </si>
  <si>
    <t>种植面积猪苓2100窝</t>
  </si>
  <si>
    <t>周家台村移民点</t>
  </si>
  <si>
    <t>项目属于经营性资产，项目建成后项目产权归属周家台村集体。由大户宋正伟承包经营，村集体经济受益1.2万元，其中40%用于发展壮大村集体经济，60%向集体经济组织成员分红，并重点倾斜脱贫户和监测对象，受益群众15户52人，户均年增收100元，其中脱贫户6户20人，户均年增收200元。受益方式：1.带动务工人数8人（其中脱贫户和监测户3人），发放劳务报酬1.65万元，人均务工增收2000元；2.村集体分红15户52人，其中脱贫户6户20人；3.带动周边群众发展猪苓产业3户15人。</t>
  </si>
  <si>
    <t>项目投资≥21万元</t>
  </si>
  <si>
    <t>集体经济收入增加1.2万元</t>
  </si>
  <si>
    <t>使用年限≥4年</t>
  </si>
  <si>
    <t>金水镇周家台村</t>
  </si>
  <si>
    <t>2024年3月—2024年9月</t>
  </si>
  <si>
    <t>村集体扶贫资产当年总受益，提取20％公积金，20％公益金，剩余60％为可分配受益。</t>
  </si>
  <si>
    <t>2024年洋县金水镇石桥村七组连翘产业园建设项目</t>
  </si>
  <si>
    <t>发展种植面积连翘50亩</t>
  </si>
  <si>
    <t>金水镇石桥村七组</t>
  </si>
  <si>
    <t>项目属于经营性资产，项目建成后项目产权归属石桥村集体。由朱明庆承包经营，村集体经济受益0.4万元，其中40%用于发展壮大村集体经济，60%向集体经济组织成员分红，并重点倾斜脱贫户和监测对象，受益群众6户18人，户均年增收200元，其中脱贫户3户12人，户均年增收200元。受益方式：1.带动务工人数3人（其中脱贫户和监测户2人），发放劳务报酬1.2万元，人均务工增收4000元；2.村集体分红6户18人，其中脱贫户3户12人；连翘种植面积培训5户15人。</t>
  </si>
  <si>
    <t>土地流转 、带动生产、受益分红</t>
  </si>
  <si>
    <t>合格率100%</t>
  </si>
  <si>
    <t>项目投资≧8万元</t>
  </si>
  <si>
    <t>集体经济收入增加0.4万元</t>
  </si>
  <si>
    <t>群众满意度≧95％</t>
  </si>
  <si>
    <t>金水镇石桥村</t>
  </si>
  <si>
    <t>2024年3月--2024年12月</t>
  </si>
  <si>
    <t>2024年洋县金水镇张家庄村黄精产业发展项目</t>
  </si>
  <si>
    <t>种植面积黄精20亩</t>
  </si>
  <si>
    <t>张家庄村</t>
  </si>
  <si>
    <t>项目属于经营性资产，项目建成后项目产权归属村集体。由庞月女承包经营，村集体经济受益1.5万元，其中40%用于发展壮大村集体经济，60%向集体经济组织成员分红，并重点倾斜脱贫户和监测对象，受益群众15户48人，户均年增收200元，其中脱贫户6户18人，户均年增收200元。受益方式：1.带动务工人数3人（其中脱贫户和监测户2人），发放劳务报酬1.2万元，人均务工增收4000元；2.村集体分红15户48人，其中脱贫户6户18人；黄精种植面积培训6户18人。</t>
  </si>
  <si>
    <t>集体经济收入增加1.5万元</t>
  </si>
  <si>
    <t>工程设计使用年限≧3年</t>
  </si>
  <si>
    <t>金水镇张家庄村</t>
  </si>
  <si>
    <t>2024年洋县金水镇张坪村香椿的大棚种植面积项目</t>
  </si>
  <si>
    <t>新建智慧的大棚5亩；有机香椿种植面积5亩</t>
  </si>
  <si>
    <t>张坪村三组水沟</t>
  </si>
  <si>
    <t>项目属于经营性资产，项目建成后项目产权归张坪村所有。由尚善娃承包经营，村集体经济受益1.75万元，其中40%用于发展壮大村集体经济，60%向集体经济组织成员分红，并重点倾斜脱贫户和监测对象，受益群众20户78人，户均年增收200元，其中脱贫户8户24人，户均年增收200元。受益方式：1.带动务工人数3人（其中脱贫户和监测户1人），发放劳务报酬0.6万元，人均务工增收2000元；2.村集体分红20户78人，其中脱贫户8户24人；香椿种植面积培训6户18人。</t>
  </si>
  <si>
    <t>1.完成项目建设全部内容；
2.受益农户满意度100%</t>
  </si>
  <si>
    <t>项目投资≧35万元</t>
  </si>
  <si>
    <t>集体经济收入增加1.75万元</t>
  </si>
  <si>
    <t>金水镇张坪村</t>
  </si>
  <si>
    <t>2024年洋县金水镇站房村枣皮种植面积产业发展项目</t>
  </si>
  <si>
    <t>种植面积枣皮60亩</t>
  </si>
  <si>
    <t>金水镇站房村</t>
  </si>
  <si>
    <t>项目属于经营性资产，项目建成后项目产权归属村集体。由能人大户杨庆庆承包经营，村集体经济受益0.7万元，其中40%用于发展壮大村集体经济，60%向集体经济组织成员分红，并重点倾斜脱贫户和监测对象，受益群众20户78人，户均年增收200元，其中脱贫户10户32人，户均年增收200元。受益方式：1.带动务工人数3人（其中脱贫户和监测户1人），发放劳务报酬0.9万元，人均务工增收3000元；2.村集体分红20户78人，其中脱贫户10户32人。</t>
  </si>
  <si>
    <t>项目投资≧13.5万元</t>
  </si>
  <si>
    <t>集体经济收入增加0.7万元</t>
  </si>
  <si>
    <t>2024年3月—2024年4月</t>
  </si>
  <si>
    <t>2024年洋县金水镇站房村种植面积百亩李园项目</t>
  </si>
  <si>
    <t>种植面积李子200亩</t>
  </si>
  <si>
    <t>项目属于经营性资产，项目建成后项目产权归属村集体。由王启安承包经营，村集体经济受益1.4万元，其中40%用于发展壮大村集体经济，60%向集体经济组织成员分红，并重点倾斜脱贫户和监测对象，受益群众25户85人，户均年增收200元，其中脱贫户12户42人，户均年增收200元。受益方式：1.带动务工人数4人（其中脱贫户和监测户2人），发放劳务报酬1.2万元，人均务工增收3000元；2.村集体分红25户85人，其中脱贫户12户42人；培训李籽种植面积技术12户42人。</t>
  </si>
  <si>
    <t>项目投资≧27万元</t>
  </si>
  <si>
    <t>集体经济收入增加1.4万元</t>
  </si>
  <si>
    <t>2024年洋县龙亭镇陈靳村中药材种植面积项目</t>
  </si>
  <si>
    <t>陈靳村流转土地18亩，发展种植面积中药材博落茴18亩。</t>
  </si>
  <si>
    <t>龙亭镇-陈靳村</t>
  </si>
  <si>
    <t>项目属于经营性资产，项目建成后产权归属于陈靳村集体所有。通过承包由洋县恒昌种养专业合作社运行经营，承包期限5年以上，村集体每年受益1万元。由村集体制定受益分配方案，实行差异化分配。其中40%用于发展壮大村集体经济，60%向集体经济组织成员分红，并重点倾斜脱贫户和监测对象。受益农户134户302人，其中脱贫户34户102人、监测对象1户5人，户均增收300元。受益方式：1.通过劳务用工增加工资性收入，带动务工人数13人（其中脱贫户和监测户6人），人均务工增收500元；2.村集体分红34户102人，其中脱贫户4户11人。3.土地流转带动12户21人，其中脱贫户4户11人。</t>
  </si>
  <si>
    <t>土地流转、带动生产、受益分红</t>
  </si>
  <si>
    <t>流转土地18亩，发展种植面积中药材博落茴18亩。通过承包由陈靳村股份经济合作社运行经营，承包期限5年以上，村集体每年受益1万元。由村集体制定受益分配方案，实行差异化分配。其中40%用于发展壮大村集体经济，60%向集体经济组织成员分红，并重点倾斜脱贫户和监测对象。受益农户134户302人，其中脱贫户34户102人、监测对象1户5人，户均增收300元。受益方式：1.通过劳务用工增加工资性收入，带动务工人数13人（其中脱贫户和监测户6人），人均务工增收500元；2.村集体分红34户102人，其中脱贫户4户11人。3.土地流转带动12户21人，其中脱贫户4户11人。</t>
  </si>
  <si>
    <t>中药材种植面积≥18亩</t>
  </si>
  <si>
    <t>项目总成本16.7万元</t>
  </si>
  <si>
    <t>村集体经济年受益增加≥3万元</t>
  </si>
  <si>
    <t>受益人口数≥13人</t>
  </si>
  <si>
    <t>≥96%</t>
  </si>
  <si>
    <t>陈靳村</t>
  </si>
  <si>
    <t>由村集体制定受益分配方案，实行差异化分配。其中40%用于发展壮大村集体经济，60%向集体经济组织成员分红，并重点倾斜脱贫户和监测对象。</t>
  </si>
  <si>
    <t>按照集体受益的60%，按照人口进行分红。</t>
  </si>
  <si>
    <t>2024年龙亭镇柳山村休闲农业产业园改造提升、改头换良项目</t>
  </si>
  <si>
    <t>柳山村易春桃15亩改头更换优良桃子。</t>
  </si>
  <si>
    <t>龙亭镇-柳山村</t>
  </si>
  <si>
    <t>项目属于经营性资产，项目建成后产权归属柳山村村集体所有。由刘定国户承包经营，期限5年以上，村集体每年受益1.2万元。增收方式：通过该项目的实施带动劳务用工增加工资性收入，预计带动务工人数22人（其中脱贫户和监测户12人），人均务工增收3000元。受益方式：1.通过劳务用工增加工资性收入，带动务工人数13人（其中脱贫户和监测户6人），人均务工增收300元；2.村集体受益分红474户1668人，其中脱贫户110户388人。</t>
  </si>
  <si>
    <t>带动生产、受益分红</t>
  </si>
  <si>
    <t>易春桃15亩改头更换优良桃子。通过该项目运行经营，期限5年以上，村集体每年受益1.2万元。增收方式：通过该项目的实施带动劳务用工增加工资性收入，预计带动务工人数22人（其中脱贫户和监测户12人），人均务工增收3000元。受益方式：1.通过劳务用工增加工资性收入，带动务工人数13人（其中脱贫户和监测户6人），人均务工增收300元；2.村集体受益分红474户1668人，其中脱贫户110户388人。</t>
  </si>
  <si>
    <t>≥15亩</t>
  </si>
  <si>
    <t>20万元</t>
  </si>
  <si>
    <t>村集体经济年受益增加≥1.2万元</t>
  </si>
  <si>
    <t>受益人口数≥22人</t>
  </si>
  <si>
    <t>≥5年</t>
  </si>
  <si>
    <t>柳山村</t>
  </si>
  <si>
    <t>增收方式：通过该项目的实施带动劳务用工增加工资性收入，预计带动务工人数22人（其中脱贫户和监测户12人），人均务工增收3000元。</t>
  </si>
  <si>
    <t>2024年龙亭镇龙亭村软籽石榴园示范园建设项目</t>
  </si>
  <si>
    <t>龙亭村流转土地150亩，栽植软籽石榴产业150亩</t>
  </si>
  <si>
    <t>龙亭镇-龙亭村</t>
  </si>
  <si>
    <t>项目属于经营性资产，项目建成后产权归属于龙亭村集体所有。通过承包由洋县鸿源公司运行经营，承包期限5年以上，村集体每年受益6.6万元。由村集体制定受益分配方案，实行差异化分配。其中40%用于发展壮大村集体经济，60%向集体经济组织成员分红，并重点倾斜脱贫户和监测对象。受益农户120户361人，其中脱贫户35户155人、监测对象6户19人，户均增收300元。受益方式：1.通过劳务用工增加工资性收入，带动务工人数60人（其中脱贫户和监测户10人），人均务工增收2000元；2.村集体受益分红1312户3261人，其中脱贫户116户354人。3.土地流转带动62户192人，其中脱贫户3户9人.</t>
  </si>
  <si>
    <t>流转土地150亩，栽植软籽石榴产业150亩，村集体每年受益5.7万元。由村集体制定受益分配方案，实行差异化分配。其中40%用于发展壮大村集体经济，60%向集体经济组织成员分红，并重点倾斜脱贫户和监测对象。受益农户120户361人，其中脱贫户35户155人、监测对象6户19人，户均增收300元。受益方式：1.通过劳务用工增加工资性收入，带动务工人数60人（其中脱贫户和监测户10人），人均务工增收2000元；2.村集体受益分红1312户3261人，其中脱贫户116户354人。3.土地流转带动62户192人，其中脱贫户3户9人.</t>
  </si>
  <si>
    <t>≥150亩</t>
  </si>
  <si>
    <t>132万元</t>
  </si>
  <si>
    <t>受益群众≥120户361人</t>
  </si>
  <si>
    <t>受益脱贫户及监测户人数≥41户174人</t>
  </si>
  <si>
    <t>≥10年</t>
  </si>
  <si>
    <t>龙亭村</t>
  </si>
  <si>
    <t>由洋县鸿源公司运行经营，承包期限5年以上，村集体每年受益5.7万元象</t>
  </si>
  <si>
    <t>村集体每年受益5.7万元；其中40%用于发展壮大村集体经济，60%向集体经济组织成员分红，并重点倾斜脱贫户和监测对象</t>
  </si>
  <si>
    <t>2024年龙亭镇麻洞村发展种植面积中药材、蔬菜项目</t>
  </si>
  <si>
    <t>麻洞村流转土地50亩，栽植地膜洋芋产业20亩，乌药20亩，生姜10亩。</t>
  </si>
  <si>
    <t>龙亭镇-麻洞村</t>
  </si>
  <si>
    <t>项目属于经营性资产，项目建成后产权归属于麻洞村集体所有。通过承包由：洋县青山茶家庭农场运行经营，承包期限5年以上，村集体每年受益1.5万元。由村集体制定受益分配方案，实行差异化分配。其中40%用于发展壮大村集体经济，60%向集体经济组织成员分红，并重点倾斜脱贫户和监测对象。受益农户148户457人，其中脱贫户93户313人、监测对象13户50人，户均增收40元。受益方式：1.通过劳务用工增加工资性收入，带动务工人数30人（其中脱贫户和监测户19人），人均务工增收1200元；2.村集体受益分红32户110人，其中脱贫户20户68人。3.土地流转带动18户60人，其中脱贫户7户25人.</t>
  </si>
  <si>
    <t>流转土地50亩，栽植地膜洋芋产业20亩，乌药20亩，生姜10亩。受益农户248户857人，其中脱贫户93户313人、监测对象13户50人，户均增收40元。受益方式：1.通过劳务用工增加工资性收入，带动务工人数30人（其中脱贫户和监测户19人），人均务工增收1200元；2.村集体受益分红32户110人，其中脱贫户20户68人。3.土地流转带动18户60人，其中脱贫户7户25人.</t>
  </si>
  <si>
    <t>流转土地≥50亩，栽植地膜洋芋产业≥20亩，乌药≥20亩，生姜≥10亩。</t>
  </si>
  <si>
    <t>项目总成本25万元</t>
  </si>
  <si>
    <t>受益农户≥248户857人</t>
  </si>
  <si>
    <t>受益脱贫户及监测户≥106户363人</t>
  </si>
  <si>
    <t>1年</t>
  </si>
  <si>
    <t>麻洞村</t>
  </si>
  <si>
    <t>40%用于壮大集体经济，60%给户下分红。</t>
  </si>
  <si>
    <t>40%用于壮大集体经济，60%给户下分红和公益性岗位。</t>
  </si>
  <si>
    <t>2024年龙亭镇麻洞村80亩淫羊藿林下种植种植面积项目</t>
  </si>
  <si>
    <t>麻洞村林下种植种植面积淫羊藿80亩。</t>
  </si>
  <si>
    <t>项目属于经营性资产，项目建成后产权归属于麻洞村集体所有。通过承包由：洋县青山茶家庭农场运行经营，承包期限5年以上，村集体每年受益3万元。由村集体制定受益分配方案，实行差异化分配。其中40%用于发展壮大村集体经济，60%向集体经济组织成员分红，并重点倾斜脱贫户和监测对象。受益农户148户253人，其中脱贫户93户313人、监测对象13户50人，户均增收120元。受益方式：1.通过劳务用工增加工资性收入，带动务工人数40人（其中脱贫户和监测户25人），人均务工增收3000元；2.村集体受益分红40户138人，其中脱贫户25户86人。</t>
  </si>
  <si>
    <t>林下种植种植面积淫羊藿80亩。受益农户248户857人，其中脱贫户93户313人、监测对象13户50人，户均增收120元。受益方式：1.通过劳务用工增加工资性收入，带动务工人数30人（其中脱贫户和监测户22人），人均务工增收3000元；2.村集体受益分红40户138人，其中脱贫户25户86人。</t>
  </si>
  <si>
    <t>林下种植种植面积淫羊藿≥80亩。</t>
  </si>
  <si>
    <t>项目总成本52万元</t>
  </si>
  <si>
    <t>受益农户≥148户357人</t>
  </si>
  <si>
    <t>受益脱贫户及监测户≥106户253人</t>
  </si>
  <si>
    <t>5年</t>
  </si>
  <si>
    <t>2024年龙亭镇杨家湾村猕猴桃微喷灌溉项目</t>
  </si>
  <si>
    <t>杨家湾村猕猴桃微喷灌溉300亩</t>
  </si>
  <si>
    <t>龙亭镇-杨家湾村</t>
  </si>
  <si>
    <t>项目属于经营性资产，项目建成后产权归属于杨家湾村集体所有。通过承包由汉中博远军绿公司运行经营，承包期限5年以上，村集体每年受益7.7万元。由村集体制定受益分配方案，实行差异化分配。其中40%用于发展壮大村集体经济，60%向集体经济组织成员分红，并重点倾斜脱贫户和监测对象。受益农户80户238人，其中脱贫户44户85人、监测对象10户32人，户均增收300元。受益方式：1.通过劳务用工增加工资性收入，带动务工人数46人（其中脱贫户和监测户12人），人均务工增收2000元；2.村集体分红843户3127人，其中脱贫户74户242人。3.土地流转带动221户543人，其中脱贫户12户42人.</t>
  </si>
  <si>
    <t>猕猴桃微喷灌溉300亩。受益农户843户3127人，其中脱贫户74户242人、监测对象10户32人，户均增收300元。受益方式：1.通过劳务用工增加工资性收入，带动务工人数46人（其中脱贫户和监测户12人），人均务工增收2000元；2.村集体分红843户3127人，其中脱贫户116户354人。3.土地流转带动221户543人，其中脱贫户12户42人.</t>
  </si>
  <si>
    <t>≥300亩</t>
  </si>
  <si>
    <t>项目总成本154万元</t>
  </si>
  <si>
    <t xml:space="preserve">壮大集体经济2
.7万元
</t>
  </si>
  <si>
    <t>受益脱贫户及监测户44户85人</t>
  </si>
  <si>
    <t>杨家湾村</t>
  </si>
  <si>
    <t>由汉中博远军绿公司运行经营，承包期限5年以上，村集体每年受益2.7万元象</t>
  </si>
  <si>
    <t>村集体每年受益2.7万元；其中40%用于发展壮大村集体经济，60%向集体经济组织成员分红，并重点倾斜脱贫户和监测对象</t>
  </si>
  <si>
    <t>2024年龙亭镇长岭村红高粱发展项目</t>
  </si>
  <si>
    <t>长岭村流转土地50亩，种植面积红高粱产业50亩及配套设施</t>
  </si>
  <si>
    <t>续建</t>
  </si>
  <si>
    <t>龙亭镇-长岭村</t>
  </si>
  <si>
    <t>项目属于经营性资产，项目建成后产权归属于长岭村集体所有。通过流转土地，由村集体种植面积红高粱，村集体每年受益0.5万元。由村集体制定受益分配方案，实行差异化分配。其中40%用于发展壮大村集体经济，60%向集体经济组织成员分红，并重点倾斜脱贫户和监测对象。受益农户15户35人，其中脱贫户6户18人（含监测对象3户6人），户均增收300元。受益方式：1.通过高粱种植面积，收获增加工资性收入，带动务工人数20人；2.村集体受益分红15户35人，其中脱贫户6户18人。3.土地流转带动5户15人.</t>
  </si>
  <si>
    <t>流转土地50亩，种植面积红高粱产业50亩及配套设施。受益农户273户873人，其中脱贫户97户320人、监测对象3户13人，户均增收300元。受益方式：1.通过高粱种植面积，收获增加工资性收入，带动务工人数20人；2.村集体受益分红273户873人，其中脱贫户97户320人。3.土地流转带动50户155人，其中脱贫户30户96人.户均增收300元</t>
  </si>
  <si>
    <t>种植面积红高粱产业≥50亩</t>
  </si>
  <si>
    <t>项目总成本10万元</t>
  </si>
  <si>
    <t>受益农户15户35人</t>
  </si>
  <si>
    <t>受益脱贫户及监测户≥6户18人</t>
  </si>
  <si>
    <t>长岭村</t>
  </si>
  <si>
    <t>其中40%用于发展壮大村集体经济，60%向集体经济组织成员分红，并重点倾斜脱贫户和监测对象</t>
  </si>
  <si>
    <t>2024年龙亭镇长溪村豇豆种植面积及烘干机设施项目</t>
  </si>
  <si>
    <t>长溪村流转土地20亩，种植面积红豇豆产业20亩，烘干机设施1台。</t>
  </si>
  <si>
    <t>龙亭镇-长溪村</t>
  </si>
  <si>
    <t>项目属于经营性资产，项目建成后产权归属于长溪村集体所有。通过承包叶建安种植面积豇豆，村集体每年受益0.5万元。由村集体制定受益分配方案，实行差异化分配。其中40%用于发展壮大村集体经济，60%向集体经济组织成员分红，并重点倾斜脱贫户和监测对象。受益农户5户15人，其中脱贫户2户6人、监测对象1户2人，户均增收500元。受益方式：1.通过劳务用工增加工资性收入，带动务工人数3人；2.村集体受益分红5户15人，其中脱贫户2户6人。3.土地流转带动5户15人.</t>
  </si>
  <si>
    <t>流转土地20亩，种植面积红豇豆产业20亩，烘干机设施1台。受益农户238户736人，其中脱贫户79户239人、监测对象4户13人，户均增收500元。受益方式：1.通过劳务用工增加工资性收入，带动务工人数30人；2.村集体受益分红238户736人，其中脱贫户79户239人。3.土地流转带动20户75人，其中脱贫户15户55人.</t>
  </si>
  <si>
    <t>种植面积红豇豆产业≥20亩，烘干机设施≥1台。</t>
  </si>
  <si>
    <t>受益农户≥5户15人</t>
  </si>
  <si>
    <t>受益脱贫户及监测户≥3户8人</t>
  </si>
  <si>
    <t>长溪村</t>
  </si>
  <si>
    <t>2024年龙亭镇长溪村奶油南瓜种植面积项目</t>
  </si>
  <si>
    <t>长溪村流转土地20亩，种植面积奶油南瓜产业20亩</t>
  </si>
  <si>
    <t>项目属于经营性资产，项目建成后产权归属于长溪村集体所有。通过承包叶建安地种植面积奶油南瓜，村集体每年受益0.3万元。由村集体制定受益分配方案，实行差异化分配。其中40%用于发展壮大村集体经济，60%向集体经济组织成员分红，并重点倾斜脱贫户和监测对象。受益农户5户15人，其中脱贫户3户10人，户均增收500元。受益方式：1.通过劳务用工增加工资性收入，带动务工人数5人；2.村集体受益分红5户15人，其中脱贫户3户10人。3.土地流转带动5户15人.</t>
  </si>
  <si>
    <t>流转土地20亩，种植面积奶油南瓜产业20亩。受益农户238户736人，其中脱贫户79户239人、监测对象4户13人，户均增收500元。受益方式：1.通过劳务用工增加工资性收入，带动务工人数30人；2.村集体受益分红238户736人，其中脱贫户79户239人。3.土地流转带动20户75人，其中脱贫户15户55人.</t>
  </si>
  <si>
    <t>种植面积奶油南瓜产业≥20亩</t>
  </si>
  <si>
    <t>项目总成本5万元</t>
  </si>
  <si>
    <t>受益脱贫户及监测户≥3户30人</t>
  </si>
  <si>
    <t>2024年龙亭镇庙垭村香菇种植面积项目</t>
  </si>
  <si>
    <t>庙垭村25户贫困户每户发展椴木香菇20架，共计500架。</t>
  </si>
  <si>
    <t>龙亭镇-庙垭村</t>
  </si>
  <si>
    <t>项目属于经营性资产，项目建成后产权归属于庙垭村集体所有。庙垭村25户贫困户每户发展椴木香菇20架，共计500架。通过代管由汉中蒋河宇茂种养殖场公司进行经营，承包期限5年以上，户均增收500元。受益脱贫户25户76人户均增收500元。受益方式：1.通过劳务用工增加工资性收入，带动务工人数30人（其中脱贫户和监测户20人），人均务工增收2000元；2.村集体受益分红30户30人，其中脱贫户20户20人。受益方式：1.村集体分红409户1482人，其中脱贫户105户328人，三类人群3户6人，人均增收300元。2.入园务工3人，人均增收2000元。3、集体分红409户1482人。</t>
  </si>
  <si>
    <t>庙垭村25户贫困户每户发展椴木香菇20架，共计500架。通过代管由汉中蒋河宇茂种养殖场公司进行经营，承包期限5年以上，户均增收500元。受益脱贫户25户76人户均增收500元。受益方式：1.通过劳务用工增加工资性收入，带动务工人数30人（其中脱贫户和监测户20人），人均务工增收2000元；2.村集体受益分红30户30人，其中脱贫户20户20人。</t>
  </si>
  <si>
    <t>椴木香菇种植面积≥500架</t>
  </si>
  <si>
    <t>项目总成本30万元</t>
  </si>
  <si>
    <t>受益群众≥203户594人</t>
  </si>
  <si>
    <t>受益脱贫户及监测户≥82户260人</t>
  </si>
  <si>
    <t>庙垭村</t>
  </si>
  <si>
    <t>40%用于发展壮大村集体经济，60%向集体经济组织成员分红，并重点倾斜脱贫户和监测对象</t>
  </si>
  <si>
    <t>2024年龙亭镇三合村有机红薯种植面积项目</t>
  </si>
  <si>
    <t>三合村流转土地110亩，栽植有机红薯.魔芋产业110亩</t>
  </si>
  <si>
    <t>龙亭镇-三合村</t>
  </si>
  <si>
    <t>项目属于经营性资产，项目建成后产权归属于三合村集体所有。通过承包由陕西三秦森工有限公司运行经营，承包期限3年以上，村集体每年受益5万元。由村集体制定受益分配方案，实行差异化分配。其中40%用于发展壮大村集体经济，60%向集体经济组织成员分红，并重点倾斜脱贫户和监测对象。受益农户52户113人，其中脱贫户38户100人、监测对象4户13人，户均增收800元。受益方式：1.通过劳务用工增加工资性收入，带动务工人数56人（其中脱贫户和监测户38人），人均务工增收1000元；2.村集体受益分红126户387人，其中脱贫户38户38人。3.土地流转带动95户334人，其中脱贫户1户2人.</t>
  </si>
  <si>
    <t>流转土地110亩，栽植有机红薯.魔芋产业110亩。受益农户42户113人，其中脱贫户38户100人、监测对象4户13人，户均增收800元。受益方式：1.通过劳务用工增加工资性收入，带动务工人数56人（其中脱贫户和监测户38人），人均务工增收1000元；2.村集体受益分红126户387人，其中脱贫户38户38人。3.土地流转带动95户334人，其中脱贫户1户2人.</t>
  </si>
  <si>
    <t>栽植有机红薯.魔芋产业≥110亩</t>
  </si>
  <si>
    <t>项目总成本100万元</t>
  </si>
  <si>
    <t>受益农户数≥42户113人</t>
  </si>
  <si>
    <t>受益脱贫户及监测户≥42户113人</t>
  </si>
  <si>
    <t>三合村</t>
  </si>
  <si>
    <t>2024年龙亭镇三合村乌药种植面积项目</t>
  </si>
  <si>
    <t>三合村流转土地10亩，栽植乌药产业10亩。</t>
  </si>
  <si>
    <t>项目属于经营性资产，项目建成后产权归属于三合村集体所有。通过承包由陕西三秦森工有限公司运行经营，承包期限3年以上，村集体每年受益0.42万元。由村集体制定受益分配方案，实行差异化分配。其中40%用于发展壮大村集体经济，60%向集体经济组织成员分红，并重点倾斜脱贫户和监测对象。受益农户42户113人，其中脱贫户38户100人、监测对象4户13人，户均增收200元。受益方式：1.通过劳务用工增加工资性收入，带动务工人数16人（其中脱贫户和监测户38人），人均务工增收70元；2.村集体受益分红42户113人，其中脱贫户38户38人。3.土地流转带动5户16人，其中脱贫户1户2人.</t>
  </si>
  <si>
    <t>流转土地10亩，栽植乌药产业10亩。受益农户42户113人，其中脱贫户38户100人、监测对象4户13人，户均增收200元。受益方式：1.通过劳务用工增加工资性收入，带动务工人数16人（其中脱贫户和监测户38人），人均务工增收70元；2.村集体分红126户387人，其中脱贫户38户38人。3.土地流转带动95户334人，其中脱贫户1户2人.</t>
  </si>
  <si>
    <t>栽植乌药产业≥10亩。</t>
  </si>
  <si>
    <t>项目总成本7万元</t>
  </si>
  <si>
    <t>2024年龙亭镇平溪沟村石榴园产业配套设施项目</t>
  </si>
  <si>
    <t>平溪沟村石榴园灌溉配套设施项目，新建浮筒式抽水泵站1座，50T蓄水池1座，配套机电抽水设备1套，共铺设Ø90PE输水管道260米，共铺设Ø63PE配套水管6750米，共铺设D16PE滴灌管45000米。</t>
  </si>
  <si>
    <t xml:space="preserve">龙亭镇-平溪沟村
</t>
  </si>
  <si>
    <t>该项目属于经营性资产，补植改良后经营性资产60万元归平溪沟村所有。采取租赁经营方式，建成后投资到洋县英达颐康软籽石榴农业有限公司运营，投资期限5年以上，村集体每年受益3.12万元，由村集体制定受益分配方案，实行差异化分配，其中40%用于发展壮大集体经济，60%向集体经济组织分红并重点倾斜已脱贫户和监测对象。受益总人口85户165人 ， 其 中 脱 贫 户 45户86人，三类人群3户6人，户均增收300元以上。受益方式：1、集体分红85户165人，其 中 脱 贫 户 45户86人，三类人群3户6人，2.劳务用工带动25户58人，其中脱贫户12户30人。3.土地流转带动6户19人，其中脱贫户17户69人。</t>
  </si>
  <si>
    <t>新建浮筒式抽水泵站1座，50T蓄水池1座，配套机电抽水设备1套，共铺设Ø90PE输水管道260米，共铺设Ø63PE配套水管6750米，共铺设D16PE滴灌管45000米。受益总人口409户1482人 ， 其 中 脱 贫 户 105户328人，三类人群3户6人，户均增收300元以上。受益方式：1、集体分红409户1482人，其 中 脱 贫 户 105户328人，三类人群3户6人，2.劳务用工带动25户58人，其中脱贫户12户30人。3.土地流转带动212户326人，其中脱贫户17户69人。</t>
  </si>
  <si>
    <t>新建浮筒式抽水泵站≥1座，≥50T蓄水池1座，配套机电抽水设备1套，共铺设Ø90PE输水管道≥260米，共铺设Ø63PE配套水管≥6750米，共铺设D16PE滴灌管45000米。</t>
  </si>
  <si>
    <t>受益总人口≥85户165人</t>
  </si>
  <si>
    <t>受益脱贫户及监测户人数≥45户86人</t>
  </si>
  <si>
    <t>10年</t>
  </si>
  <si>
    <t>平溪沟村</t>
  </si>
  <si>
    <t>投资期限5年以上，村集体每年受益3.12万元，由村集体制定受益分配方案，实行差异化分配，其中40%用于发展壮大集体经济，60%向集体经济组织分红并重点倾斜已脱贫户和监测对象。</t>
  </si>
  <si>
    <t>该项目属于经营性资产，补植改良后经营性资产60万元归平溪沟村所有。采取租赁经营方式，建成后投资到洋县英达颐康软籽石榴农业有限公司运营，投资期限5年以上，村集体每年受益3.12万元，由村集体制定受益分配方案，实行差异化分配，其中40%用于发展壮大集体经济，60%向集体经济组织分红并重点倾斜已脱贫户和监测对象。受益总人口409户1482人 ， 其 中 脱 贫 户 105户328人，三类人群3户6人，户均增收300元以上。受益方式：1、集体分红409户1482人，其 中 脱 贫 户 105户328人，三类人群3户6人，2.劳务用工带动25户58人，其中脱贫户12户30人。3.土地流转带动212户326人，其中脱贫户17户69人。</t>
  </si>
  <si>
    <t>2024年洋县茅坪镇茅坪村魔芋种植面积项目</t>
  </si>
  <si>
    <t>流转土地20亩，种植面积魔芋20亩。</t>
  </si>
  <si>
    <t>茅坪镇——茅坪村</t>
  </si>
  <si>
    <t>此项目属于经营性资产，产权归茅坪村所有，建成后移交给村集体进行管理维护。承包给王金全经营，承包期不低于3年，促进村集体经济年收入增加0.5万元。由村制定受益分配方案，实行差异化分配 ，其中40%用于发展壮大村集体经济，60%向集体经济组织成员分红，并重点倾斜脱贫户和监测对象。受益群众5户12人，其中已脱贫户2户5人，户均增收300元。受益方式：1.集体分红受益5户12人，其中已脱贫户2户5人 2.项目建设期预计带动务工人数5人（其中脱贫户2人） 3.土地流转涉及3户10人，100元/亩。</t>
  </si>
  <si>
    <t>务工增收</t>
  </si>
  <si>
    <t>流转土地20亩，种植面积魔芋20亩。经济年收入增加0.5万元。由村制定受益分配方案，实行差异化分配 ，其中40%用于发展壮大村集体经济，60%向集体经济组织成员分红，并重点倾斜脱贫户和监测对象。受益群众5户12人，其中已脱贫户2户5人，户均增收300元。受益方式：1.集体分红受益5户12人，其中已脱贫户2户5人 2.项目建设期预计带动务工人数5人（其中脱贫户2人） 3.土地流转涉及3户10人，100元/亩。</t>
  </si>
  <si>
    <t>魔芋种植面积≥20亩，土地流转≥20亩</t>
  </si>
  <si>
    <t>受益农户≥5户12人，其中受益脱贫户、监测户≥2户5人</t>
  </si>
  <si>
    <t>长期持续受益</t>
  </si>
  <si>
    <t>由村集体制定受益分配方案，实行差异化分配。其中40%用于发展壮大村集体经济，60%向集体经济组织成员分红，并重点倾斜脱贫户和监测对象</t>
  </si>
  <si>
    <t>2024年洋县茅坪镇洪溪村椴木香菇种植面积项目</t>
  </si>
  <si>
    <t>种植面积椴木香菇500架，修建场地2处，烘干机房2座及烘干机设备</t>
  </si>
  <si>
    <t>茅坪镇——洪溪村</t>
  </si>
  <si>
    <t>此项目属于经营性资产，产权归洪溪村所有，建成后移交给村集体进行管理维护。资产承包农户袁绪华经营 ，承包期不低于3年，促进村集体经济年收入增加 2.8万元。由村制定受益分配方案，实行差异化分配 ，其中40%用于发展壮大村集体经济，60%向集体经济组织成员分红，并重点倾斜脱贫户和监测对象。受益群众28户84人，其中已脱贫户9户25人，户均增收300元。受益方式：1.集体分红受益28户84人，其中已脱贫户9户25人2.项目建设期预计带动务工人数5人（其中脱贫户2人） 3.带动脱贫户6户28人发展香菇产业，户均增收200元</t>
  </si>
  <si>
    <t>种植面积椴木香菇500架，每架投资，修建场地2处，烘干机房2座及烘干机设备；促进村集体经济年收入增加 2.8万元。由村制定受益分配方案，实行差异化分配 ，其中40%用于发展壮大村集体经济，60%向集体经济组织成员分红，并重点倾斜脱贫户和监测对象。受益群众28户84人，其中已脱贫户9户25人，户均增收300元。受益方式：1.集体分红受益28户84人，其中已脱贫户9户25人2.项目建设期预计带动务工人数5人（其中脱贫户2人） 3.带动脱贫户6户28人发展香菇产业，户均增收200元</t>
  </si>
  <si>
    <t>种植面积椴木香菇≥500架</t>
  </si>
  <si>
    <t>项目投资≥56万</t>
  </si>
  <si>
    <t>户均增收≥200元</t>
  </si>
  <si>
    <t>受益农户≥28户84人，其中脱贫户、监测户9户25人</t>
  </si>
  <si>
    <t>产业持续年限每批≥6年</t>
  </si>
  <si>
    <t>2024年洋县茅坪镇朝阳村种植面积中药材项目</t>
  </si>
  <si>
    <t>栀子、丹参种植面积基地40亩，其中修建药材储存室1个，烘干机房1个，烘干机设备1台，水电改造200米；等其他配套设施。</t>
  </si>
  <si>
    <t>茅坪镇——朝阳村</t>
  </si>
  <si>
    <t>项目属于经营性资产，建成后产权归村集体所有。通过承包给张小丽经营，承包期不低于3年，促进村集体经济年收入增加收入3万元。由村集体制定受益分配方案，实行差异化分配。其中40%用于发展壮大村集体经济，60%向集体经济组织成员分红，并重点倾斜脱贫户和监测对象。受益人口33户101人，其中脱贫户11户32人，监测对象1户2人，户均增收300元，受益方式：1.集体分红受益33户101人，其中脱贫户11户32人，监测对象1户2人.2.劳务用工带动5户5人，其中脱贫户2户2人。3.中药材种植面积技术服务2户3人</t>
  </si>
  <si>
    <t>壮大集体经济，受益分红增加群众收入。</t>
  </si>
  <si>
    <t>新建中药材种植面积基地40亩，其中修建药材储存室1个，烘干机房1个，烘干机设备1台，水电改造200米；等其他配套设施。由村集体制定受益分配方案，实行差异化分配。其中40%用于发展壮大村集体经济，60%向集体经济组织成员分红，并重点倾斜脱贫户和监测对象。受益人口33户101人，其中脱贫户11户32人，监测对象1户2人，户均增收300元，受益方式：1.集体分红受益33户101人，其中脱贫户11户32人，监测对象1户2人.2.劳务用工带动5户5人，其中脱贫户2户2人。3.中药材种植面积技术服务2户3人</t>
  </si>
  <si>
    <t>新建药材基地≥40亩</t>
  </si>
  <si>
    <t>项目投资≥60万</t>
  </si>
  <si>
    <t>受益农户≥33户101人，其中受益脱贫户、监测户≥12户34人</t>
  </si>
  <si>
    <t>2024年洋县茅坪镇新华村茯苓种植面积项目</t>
  </si>
  <si>
    <t>6组（黄鳝钩）新发展种植面积12亩茯苓</t>
  </si>
  <si>
    <t>茅坪镇——新华村</t>
  </si>
  <si>
    <t>此项目属于经营性资产，产权归新华村所有，建成后由村集体所有。通过承包农户肖政平经营，承包期不低于3年，村级村集体增收0.6万元。由村集体制定受益分配方案，实行差异化分配。其中40%用于发展壮大村集体经济，60%向集体经济组织成员分红，并重点倾斜脱贫户和监测对象。受益人口10户31人，户均增收300元，其中脱贫户5户12人，监测对象1户1人，户均增收500元，受益方式：1.集体分红受益10户31人，其中脱贫户5户12人，监测对象1户1人.2.劳务用工带动20户82人，其中脱贫户5户10人。3.茯苓种植面积技术服务7户20人。</t>
  </si>
  <si>
    <t>务工增收 受益分红</t>
  </si>
  <si>
    <t>在现有土地的基础上，新发展种植面积12亩茯苓；由村集体制定受益分配方案，实行差异化分配。其中40%用于发展壮大村集体经济，60%向集体经济组织成员分红，并重点倾斜脱贫户和监测对象。受益人口10户31人，户均增收300元，其中脱贫户5户12人，监测对象1户1人，户均增收500元，受益方式：1.集体分红受益10户31人，其中脱贫户5户12人，监测对象1户1人.2.劳务用工带动20户82人，其中脱贫户5户10人。3.茯苓种植面积技术服务7户20人。</t>
  </si>
  <si>
    <t>种植面积12亩茯苓</t>
  </si>
  <si>
    <t>项目投资≥15万</t>
  </si>
  <si>
    <t>受益农户≥10户31人，其中受益脱贫户、监测户≥6户13人</t>
  </si>
  <si>
    <t>2024年度洋县磨子桥镇罗坝村芦笋产业种植面积基地</t>
  </si>
  <si>
    <t>新建100亩芦笋种植面积产业基础设施，硬化道路2400m，宽3m，厚0.18m，装设围栏5000m，排水渠2000m</t>
  </si>
  <si>
    <t>磨子桥镇罗坝村</t>
  </si>
  <si>
    <t>项目属于经营性资产，建成后产权归罗坝村集体所有，由村上翁岗进行承包，村集体每年增收 6万元，由村集体制定受益分配方案，实行差异化分配。其中40%用于发展壮大村集体经济，60%向集体经济组织成员分红，并重点倾斜脱贫户和监测对象，带动群众增收，带动农户130户320人，其中低收入及三类人群50户174人，人均增收500元，带动村上10名脱贫劳动力务工，人均增收1000元，3带动村上5户种植面积芦笋。</t>
  </si>
  <si>
    <t>新建100亩芦笋种植面积产业基础设施</t>
  </si>
  <si>
    <t>项目投资≥98万元</t>
  </si>
  <si>
    <t>带动农户130户320人</t>
  </si>
  <si>
    <t>工程使用年限≥10年</t>
  </si>
  <si>
    <t>罗坝村</t>
  </si>
  <si>
    <t>2024年洋县磨子桥镇长沟村林下种植养殖</t>
  </si>
  <si>
    <t>建设土鸡养殖场1座，鸡圈、鸡舍等基础设施。</t>
  </si>
  <si>
    <t>磨子桥镇长沟村</t>
  </si>
  <si>
    <t>该项目属于经营性资产，建成后归长沟村集体所有，由村上养鸡大户（吴志祥）进行管理，村集体每年增收 3万元，由村集体制定受益分配方案，实行差异化分配。其中40%用于发展壮大村集体经济，60%向集体经济组织成员分红，并重点倾斜脱贫户和监测对象，由村集体进行分红，受益群众80户250人，其中脱贫群众30户100人，2吸纳脱贫劳动力10人务工，人均增收500元，3带动养鸡户3户。</t>
  </si>
  <si>
    <t>帮助群众就业增收</t>
  </si>
  <si>
    <t>养鸡数量大于≥10000只</t>
  </si>
  <si>
    <t>项目投资≥90万元</t>
  </si>
  <si>
    <t>人均增收500元</t>
  </si>
  <si>
    <t>受益群众80户250人</t>
  </si>
  <si>
    <t>长沟村</t>
  </si>
  <si>
    <t>2023年白何村葡萄避雨的大棚建设项目</t>
  </si>
  <si>
    <t>的大棚占地150亩，修建的大棚宽208米，长60米，共338个</t>
  </si>
  <si>
    <t>磨子桥镇白何村</t>
  </si>
  <si>
    <t>项目属于经营性资产，建成后产权归白何村集体所有，建成后交由东惠果业进行经营，期限10年，每年增收7.5万，由村集体制定受益分配方案，实行差异化分配。其中40%用于发展壮大村集体经济，60%向集体经济组织成员分红，并重点倾斜脱贫户和监测对象，受益群众80户300人，其中脱贫户20户60人，带动10名脱贫户务工，人均增加500元，带动村上3户种植面积葡萄。</t>
  </si>
  <si>
    <t>带动脱贫户务工，实现增收</t>
  </si>
  <si>
    <t>项目投资≥120万元</t>
  </si>
  <si>
    <t>人均增加500元</t>
  </si>
  <si>
    <t>，受益群众80户300人</t>
  </si>
  <si>
    <t>白何村</t>
  </si>
  <si>
    <t>2024年洋县戚氏街道山后村柑橘、车厘子、软籽石榴种植面积产业园建设项目</t>
  </si>
  <si>
    <t>种植面积柑橘200亩，车厘子100亩，软籽石榴100亩。</t>
  </si>
  <si>
    <t>戚氏街道-山后村</t>
  </si>
  <si>
    <t>此项目属于经营性资产，发展种植面积柑橘、车厘子、软籽石榴产业，建成后产权归山后村集体所有，由山后村王书昌户承包经营，承包期为5年，村集体年增收6万元，由村集体制定受益分配方案，实行差异化分配。其中40%用于发展壮大村集体经济，60%向集体经济组织成员分红，并重点倾斜脱贫户和监测对象。受益总人口62户217人，户均年增收580元，其中脱贫户21户68人，监测户2户5人，户均年增收580元。受益方式：1.集体分红带动62户217人，其中脱贫户21户68人，监测2户5人；2.带动群众务工26人，其中脱贫户10人。3.土地流转受益群众186户651人。</t>
  </si>
  <si>
    <t>土地流转、带动生产、受益分红、</t>
  </si>
  <si>
    <t>种植面积柑橘≥200亩，车厘子≥100亩，软籽石榴≥100亩。</t>
  </si>
  <si>
    <t>项目建设预算投资≥120万元</t>
  </si>
  <si>
    <t>受益群众≥62户217人，其中受益脱贫户≥21户68人。监测户≥2户5人</t>
  </si>
  <si>
    <t xml:space="preserve">
2024年1月—12月</t>
  </si>
  <si>
    <t xml:space="preserve"> </t>
  </si>
  <si>
    <t xml:space="preserve">否 </t>
  </si>
  <si>
    <t>2024年洋县戚氏街道魏家庙村红缨子高粱及优质农作物物种植面积项目</t>
  </si>
  <si>
    <t>种植面积红缨子高粱及优质农作物500亩</t>
  </si>
  <si>
    <t>戚氏街道-魏家庙村</t>
  </si>
  <si>
    <t>此项目属于经营性资产，发展种植面积红缨子高粱产业，建成后产权归魏家庙村集体所有，由魏家庙村吕成春户承包经营，承包期为5年，村集体年增收0.5万元，由村集体制定受益分配方案，实行差异化分配。其中40%用于发展壮大村集体经济，60%向集体经济组织成员分红，并重点倾斜脱贫户和监测对象。受益总人口8户26人，户均年增收375元，其中脱贫户4户15人，监测户1户2人，户均年增收375元。受益方式：1.集体分红带动8户26人，其中脱贫户4户15人，监测1户2人；2.带动群众务工15人，其中脱贫户8人。3.土地流转受益群众52户162人。</t>
  </si>
  <si>
    <t>种植面积红缨子高粱及优质农作物500亩，</t>
  </si>
  <si>
    <t>种植面积红缨子高粱及优质农作物≥500亩。</t>
  </si>
  <si>
    <t>项目建设预算投资≥10万元</t>
  </si>
  <si>
    <t>受益群众≥8户26人，其中受益脱贫户≥4户15人。监测户≥1户2人</t>
  </si>
  <si>
    <t>2024年洋县戚氏街道张沟村烤烟、南瓜种植面积项目</t>
  </si>
  <si>
    <t>种植面积烤烟100亩，南瓜30亩。</t>
  </si>
  <si>
    <t>戚氏街道-张沟村</t>
  </si>
  <si>
    <t>此项目属于经营性资产，发展种植面积红烤烟、南瓜产业，建成后产权归张沟村集体所有，由张沟村王全明户承包经营，承包期5年，村集体年增收1.1万元，由村集体制定受益分配方案，实行差异化分配。其中40%用于发展壮大村集体经济，60%向集体经济组织成员分红，并重点倾斜脱贫户和监测对象。受益总人口15户52人，户均年增收440元，其中脱贫户5户17人，监测户1户3人，户均年增收440元。受益方式：1.集体分红带动15户52人，其中脱贫5户17人，监测1户3人；2.带动群众务工20人，其中脱贫户9人。3.土地流转受益群众36户109人。</t>
  </si>
  <si>
    <t>种植面积烤烟≥100亩，南瓜≥30亩。</t>
  </si>
  <si>
    <t>项目建设预算投资22万元≥</t>
  </si>
  <si>
    <t>受益群众≥15户52人，其中受益脱贫户≥5户17人。监测户≥1户3人</t>
  </si>
  <si>
    <t>2024年洋县桑溪镇杏树岭村板栗种植面积项目</t>
  </si>
  <si>
    <t>对村集体200亩板栗产业园进行嫁接改造。</t>
  </si>
  <si>
    <t>桑溪镇—杏树岭村</t>
  </si>
  <si>
    <t>项目属于经营性资产，建成后产权归杏树岭村集体所有，有李三春户承包经营，承包期不低3年，村集体年度增收1.2万元，由村集体制定受益分配方案，实行差异化分配。其中40%用于发展壮大村集体经济，60%向集体经济组织成员分红，并重点倾斜脱贫户和监测对象。受益总人口58户168人，户均年增收110元，其中脱贫户32户83人，监测户2户4人，户均年增收300元。受益方式：1.集体分红58户168人，其中脱贫户32户83人，监测户2户4人；2.劳务用工带动16户52人，其中脱贫户6户20人；3.板栗嫁接技术服务17户51人。</t>
  </si>
  <si>
    <t>务工收，产业发展带动</t>
  </si>
  <si>
    <t>板栗嫁接种植面积≥200亩</t>
  </si>
  <si>
    <t>带动群众人数≥21人</t>
  </si>
  <si>
    <t>2024年洋县桑溪镇湘子村中药材种植面积项</t>
  </si>
  <si>
    <t>种植面积中药材桔梗100亩。</t>
  </si>
  <si>
    <t>桑溪镇-湘子村</t>
  </si>
  <si>
    <t>项目属于经营性资产，建成后产权归湘子村集体所有。有亢月成户承包经营，村集体实现增收1.2万元，由村集体制定受益分配方案实行差异化分配。其中40%用于发展壮大村集体经济 ，60%向集体经济组织成员分红，并重点倾斜脱贫户和监测对象 。受益总人口220户665人、户均增收100元、其中脱贫户和监测对象110户324人，户均增收200元。受益方式：1. 集体分红带动220户665人，其中脱贫户及监测户110户324人；2.劳务用工带动。3.技术指导种植面积中药材3户15人。</t>
  </si>
  <si>
    <t>种植面积面积≥100亩</t>
  </si>
  <si>
    <t>2024年洋县桑溪镇临江村软籽石榴种植面积项目</t>
  </si>
  <si>
    <t>种植面积软籽石榴40亩。</t>
  </si>
  <si>
    <t>桑溪镇-临江村</t>
  </si>
  <si>
    <t>项目属于经营性资产，建成后产权归临江村集体所有，有杨夭福户承包经营，承包期不低3年，村集体增收0.36万元，由村集体制定受益分配方案实行差异化分配。其中40%用于发展壮大村集体经济 ，60%向集体经济组织成员分红，并重点倾斜脱贫户和监测对象 。受益总人口361户1287人、其中脱贫户和监测对象197户784人，户均增收100元。受益方式：1. 集体分红带动361户1287人，其中脱贫户及监测户197户784人；2.劳务用工带动10户30人，其中脱贫户4户12人。3.技术指导种植面积石榴3户15人。</t>
  </si>
  <si>
    <t>入园务工、合作社带动</t>
  </si>
  <si>
    <t>种植面积软籽石榴≥40亩≥</t>
  </si>
  <si>
    <t>项目投资≥6万元</t>
  </si>
  <si>
    <t>带动脱贫增收≥100元</t>
  </si>
  <si>
    <t>带动群众人数≥6人</t>
  </si>
  <si>
    <t>项目属于经营性资产，建成后产权归临江村集体所有。项目建成后由村集体经营，股份经济合作社实现增收0.18万元；其中40%用于发展壮大村集体经济 ，60%向集体经济组织成员分红，并重点倾斜脱贫户和监测对象 。受益总人口361户1287人、其中脱贫户和监测对象197户784人，户均增收100元。受益方式：1. 集体分红带动361户1287人，其中脱贫户及监测户197户784人；2.劳务用工带动。</t>
  </si>
  <si>
    <t>2024年洋县桑溪镇临江村板栗种植面积项目</t>
  </si>
  <si>
    <t>板栗种植面积200亩</t>
  </si>
  <si>
    <t>项目属于经营性资产，建成后产权归临江村集体所有，有杨夭福户承包经营，承包期不低3年，村集体年增收0.9万元，由村集体制定受益分配方案实行差异化分配。其中40%用于发展壮大村集体经济 ，60%向集体经济组织成员分红，并重点倾斜脱贫户和监测对象 。受益总人口361户1287人、其中脱贫户和监测对象197户784人，户均增收200元。受益方式：1. 集体分红带动361户1287人，其中脱贫户及监测户197户784人；2.劳务用工带动15户45人，其中脱贫户5户16人。3.技术指导板栗嫁接3户15人。</t>
  </si>
  <si>
    <t>种植面积板栗≥200亩</t>
  </si>
  <si>
    <t>项目投资≥15万元</t>
  </si>
  <si>
    <t>带动脱贫增收≥500元</t>
  </si>
  <si>
    <t>项目属于经营性资产，建成后产权归临江村集体所有。项目建成后由村集体经营，股份经济合作社实现增收1万元；其中40%用于发展壮大村集体经济 ，60%向集体经济组织成员分红，并重点倾斜脱贫户和监测对象 。受益总人口361户1287人、其中脱贫户和监测对象197户784人，户均增收100元。受益方式：1. 集体分红带动361户1287人，其中脱贫户及监测户197户784人；2.劳务用工带动。</t>
  </si>
  <si>
    <t>2024年洋县桑溪镇临江村椴木香菇种植面积项目</t>
  </si>
  <si>
    <t>种植面积椴木香菇1000架。</t>
  </si>
  <si>
    <t>项目属于经营性资产，建成后产权归临江村集体所有。有杨夭福户承包经营，承包期不低3年，村集体实现增收3万元，由村集体制定受益分配方案实行差异化分配。其中40%用于发展壮大村集体经济 ，60%向集体经济组织成员分红，并重点倾斜脱贫户和监测对象 。受益总人口50户150人、其中脱贫户和监测对象20户60人，户均增收300元。受益方式：1、 集体分红带动43户129人，其中脱贫户及监测户13户39人；2.劳务用工受益10户32人其中脱贫户5户15人；3.带动周边群众发展椴木香菇产业3户15人。</t>
  </si>
  <si>
    <t>种植面积香菇1000架。</t>
  </si>
  <si>
    <t>种植面积香菇≥1000架</t>
  </si>
  <si>
    <t>项目投资≥50万元</t>
  </si>
  <si>
    <t>带动脱贫增收≥800元</t>
  </si>
  <si>
    <t>带动群众人数≥10人</t>
  </si>
  <si>
    <t>项目属于经营性资产，建成后产权归临江村集体所有。项目建成后由村集体经营，股份经济合作社实现增收3万元；其中40%用于发展壮大村集体经济 ，60%向集体经济组织成员分红，并重点倾斜脱贫户和监测对象 。受益总人口361户1287人、其中脱贫户和监测对象197户784人，户均增收100元。受益方式：1. 集体分红带动361户1287人，其中脱贫户及监测户197户784人；2.劳务用工带动。</t>
  </si>
  <si>
    <t>2024年桑溪镇碌竹坪村有性天麻育种项目</t>
  </si>
  <si>
    <t>场地租赁、的大棚搭建10000㎡配套完成喷灌设施、电力设施等基础工程。</t>
  </si>
  <si>
    <t>桑溪镇-
碌竹坪
村</t>
  </si>
  <si>
    <t>项目属于经营性资产，建成后产权归碌竹坪村集体所有。由曹剑户签订租赁合同承包经营，承包期不低3年，村集体年增收11.1万元，由村集体制定受益分配方案实行差异化分配。其中40%用于发展壮大村集体经济 ，60%向集体经济组织成员分红，并重点倾斜脱贫户和监测对象 。受益总人口93户279人，其中脱贫户和监测对象52户153人，户均增收100元。受益方式：1. 集体分红带动176户，542人，其中脱贫户及监测户52户453人；2.劳务用工受益20户35人其中脱贫户12户35人；3.带动周边群众发展天麻产业3户15人。</t>
  </si>
  <si>
    <t>带动生产、务工增收</t>
  </si>
  <si>
    <t>的大棚搭建≥1处</t>
  </si>
  <si>
    <t>项目投资≥185万元</t>
  </si>
  <si>
    <t>带动群众增收≥1000元</t>
  </si>
  <si>
    <t>村集体扶贫资产当年总受益，提取20％公积金，20％公益金，剩余60％为可分配受益。可分配受益中50％，用于设立防返贫致贫风险救助金和脱贫人口、监测群体防返贫保险；剩余50％，优先用于脱贫户、边缘户、突发困难户参加村内公共服务等公益岗实现劳动增收。</t>
  </si>
  <si>
    <t>2024年桑溪镇碌竹坪村椴木香菇种植面积项目</t>
  </si>
  <si>
    <t>1、新建遮阳棚12个占地8000㎡；2、购买椴木2000架、香菇菌15000斤；3、购买烘干机机4台，配套完成喷灌设施、电力设施等基础工程。</t>
  </si>
  <si>
    <t>项目属于经营性资产，建成后产权归碌竹坪村集体所有。有曹剑户签订租赁合同承包经营，承包期不低3年，村集体年增收9万元，由村集体制定受益分配方案实行差异化分配。其中40%用于发展壮大村集体经济 ，60%向集体经济组织成员分红，并重点倾斜脱贫户和监测对象 。受益总人口76户228人，其中脱贫户和监测对象22户66人，户均增收100元。受益方式：1. 集体分红带动35户，109人，其中脱贫户及监测户15户45人；2.劳务用工受益20户35人其中脱贫户12户35人；3.带动周边群众发展椴木香菇产业3户15人。</t>
  </si>
  <si>
    <t>项目投资≥150万元</t>
  </si>
  <si>
    <t>带动群众增收≥100元</t>
  </si>
  <si>
    <t>带动群众人数≥35人</t>
  </si>
  <si>
    <t>2024年洋县桑溪镇桑溪沟村发展红缨子高粱种植面积产业项目</t>
  </si>
  <si>
    <t>桑溪沟村二组、六组、七组种植面积红缨子高粱260亩（该项目由集体种植面积10亩，农户种植面积250亩）</t>
  </si>
  <si>
    <t>桑溪镇-桑溪沟村</t>
  </si>
  <si>
    <t>项目属于经营性资产，建成后产权归桑溪沟村集体所有。有周先发户签订租赁合同承包经营，承包期不低3年，村集体年增收1.2万元，由村集体制定受益分配方案实行差异化分配。其中40%用于发展壮大村集体经济 ，60%向集体经济组织成员分红，并重点倾斜脱贫户和监测对象 。受益总人口89户256人，户均年增收200元，其中脱贫户和监测对象39户133人，户均增收500元。受益方式：1. 集体分红带动39户133人，其中脱贫户及监测户39户133人；2.带动群众务工29人，其中脱贫户10人；3.收购群众红缨子高粱。带动39户133人贫困户自主发展种植面积产业增收</t>
  </si>
  <si>
    <t>帮助产销、受益分红</t>
  </si>
  <si>
    <t>种植面积高粱≥260亩</t>
  </si>
  <si>
    <t>2024年洋县洋州街道云阳村三产融合示范园有机的大棚建设项目</t>
  </si>
  <si>
    <t>建设15100平方米的有机的大棚2个，种植面积有机蔬菜，水产养殖的大棚3个，养殖淡水鱼。</t>
  </si>
  <si>
    <t>洋州街道云阳村</t>
  </si>
  <si>
    <t>项目属于经营性资产，发展我村种养殖产业，形成资产归村集体所有，通过徐振明承包方式经营，承包期5年以上，村集体年增收12万元，由村集体制定受益分配方案，实行差异化分配。其中40%用于发展壮大村集体经济，60%向集体经济组织成员分红，并重点倾斜脱贫户和监测对象。受益总人口399户1533人，户均年增收100元，其中脱贫户125户375人，监测户3户8人，户均年增收150元。受益方式：1.集体分红带动399户1533人，其中脱贫户125户375人，监测户3户8人；2.入园务工受益28户31人，其中脱贫户6户7人。3、壮大集体经济受益。</t>
  </si>
  <si>
    <t>建设15100平方米的有机的大棚2个，种植面积有机蔬菜，水产养殖的大棚3个，养殖淡水鱼。受益总人口399户1533人，户均年增收100元，其中脱贫户57户199人，监测户3户8人，户均年增收150元。受益方式：1.集体分红带动399户1533人，其中脱贫户125户375人，监测户3户8人；2.入园务工受益28户31人，其中脱贫户6户7人。3、壮大集体经济受益。</t>
  </si>
  <si>
    <t>建设15100平方米的，有机的大棚≧5个</t>
  </si>
  <si>
    <t>项目投资≧170万元</t>
  </si>
  <si>
    <t>带动399户1533人产业增收≥100元</t>
  </si>
  <si>
    <t>群众满意度≧95%</t>
  </si>
  <si>
    <t>分红</t>
  </si>
  <si>
    <t>2024年洋县洋州街道云阳村三产融合示范园有机水果建设项目</t>
  </si>
  <si>
    <t>在云阳村三产融合示范园林间小憩内种植面积40亩碧根果和大樱桃，沿园区道路两旁种植面积2000棵软籽石榴</t>
  </si>
  <si>
    <t>项目属于经营性资产，发展我村种养产业，形成资产归村集体所有，通过承包给任秦齐方式经营，承包期5年，村集体年增收6万元，由村集体制定受益分配方案，实行差异化分配。其中40%用于发展壮大村集体经济，60%向集体经济组织成员分红，并重点倾斜脱贫户和监测对象。受益总人口120户370人，户均年增收80元，其中脱贫户37户105人，监测户1户2人，户均年增收100元。受益方式：1.集体分红带动280户866人，其中脱贫户35户105人，监测户1户2人；2.入园务工受益18户21人，其中脱贫户1户1人；3.壮大集体经济受益。</t>
  </si>
  <si>
    <t>在云阳村三产融合示范园林间小憩内种植面积40亩碧根果和大樱桃，沿园区道路两旁种植面积2000棵软籽石榴，受益总人口120户370人，户均年增收80元，其中脱贫户37户105人，监测户1户2人，户均年增收100元。受益方式：1.集体分红带动120户370人，其中脱贫户37户105人，监测户1户2人；2.入园务工受益18户21人，其中脱贫户1户1人；3.壮大集体经济受益。</t>
  </si>
  <si>
    <t>种植面积有机水果≧40亩</t>
  </si>
  <si>
    <t>2024年度溢水镇波溪村中药材种植面积配套项目</t>
  </si>
  <si>
    <t>围栏防护网长1600米，高2米；挖机平整土地、道路，渠帮砌护长70米，140立方，灌溉设施蓄水池1个，水井1口，水泵1个，电力设施线路长800米，硬化晾晒场300平方米。</t>
  </si>
  <si>
    <t>溢水镇波溪村</t>
  </si>
  <si>
    <t>项目属于经营性资产，发展中药材种植面积产业，形成资产归村集体所有，通过承包给产业大户段瓜经济经营，承包期5年，村集体预计年增收2万元，由村集体制定受益分配方案，实行差异化分配。其中40%用于发展壮大村集体经济，60%向集体经济组织成员分红，并重点倾斜脱贫户和监测对象。受益总人口83户277人，其中脱贫户70户244人，户均增收171元。受益方式：1、集体分红带动83户277人，其中脱贫户70户244人。2、入园务工人数5人（其中脱贫户及监测户2人），人均务工增收2000元。</t>
  </si>
  <si>
    <t>新发展中药材种植面积</t>
  </si>
  <si>
    <t>项目补助38万元</t>
  </si>
  <si>
    <t>村集体年均增收≥2万元</t>
  </si>
  <si>
    <t>受益群众≥83户277人，其中脱贫户70户244人</t>
  </si>
  <si>
    <t>工程使用≧20年</t>
  </si>
  <si>
    <t>波溪村</t>
  </si>
  <si>
    <t>无分配方案</t>
  </si>
  <si>
    <t>村集体预计年增收2万元，由村集体制定受益分配方案，实行差异化分配。其中40%用于发展壮大村集体经济，60%向集体经济组织成员分红，并重点倾斜脱贫户和监测对象。受益总人口83户277人，其中脱贫户70户244人，户均增收171元。</t>
  </si>
  <si>
    <t>2024年洋县溢水镇窑坪村椴木香菇种植面积项目</t>
  </si>
  <si>
    <t>新种植面积椴木香菇1000架50万元，购烘干机机2台16万元，大口井及抽水设施16万元，蓄水堰4万元。</t>
  </si>
  <si>
    <t>新发展</t>
  </si>
  <si>
    <t>溢水镇窑坪村</t>
  </si>
  <si>
    <t>通过发展椴木香菇产业，形成资产归村集体所有，通过对外承包经营，承包期5年以上，村集体年增收4.7万元，由村集体制定受益分配方案，实行差异化分配。其中40%用于发展壮大村集体经济，60%向集体经济组织成员分红，并重点倾斜脱贫户和监测对象。受益总人口182户565人，其中脱贫户169户525人，户均增收200元。受益方式：1.集体分红带动302户796人，其中脱贫户169户525人；2.劳务用工受益45户163人，其中脱贫户32户105人；3、技术服务劳动力3户12人，其中脱贫户1户2人；</t>
  </si>
  <si>
    <t>务工增收、受益分红</t>
  </si>
  <si>
    <t>新建椴木香菇烘干机房≥1座种植面积椴木香菇≥1000架</t>
  </si>
  <si>
    <t>项目补助金额86万元</t>
  </si>
  <si>
    <t>村集体年受益增加≥4.7万元</t>
  </si>
  <si>
    <t>受益群众≥182户565人，其中脱贫户169户525人</t>
  </si>
  <si>
    <t>工程使用≥5年</t>
  </si>
  <si>
    <t>村集体年增收4.7万元，由村集体制定受益分配方案，实行差异化分配。其中40%用于发展壮大村集体经济，60%向集体经济组织成员分红，并重点倾斜脱贫户和监测对象。受益总人口182户565人，其中脱贫户169户525人，户均增收200元。受益方式：1.集体分红带动302户796人，其中脱贫户169户525人；2.劳务用工受益45户163人，其中脱贫户32户105人。</t>
  </si>
  <si>
    <t>2024年溢水镇药树坝村椴木食用菌产业项目</t>
  </si>
  <si>
    <t>新发展椴木食用菌1000架</t>
  </si>
  <si>
    <t>溢水镇药树坝村</t>
  </si>
  <si>
    <t>项目属于经营性资产，发展椴木香菇产业，形成资产归村集体所有，通过承包给产业大户张新明，承包期5年以上，村集体年增收3万元，由村集体制定受益分配方案，实行差异化分配。其中40%用于发展壮大村集体经济，60%向集体经济组织成员分红，并重点倾斜脱贫户和监测对象。受益总人口69户185人，其中脱贫户37户116人，户均增收260元。受益方式：1.集体分红带动69户185人，其中脱贫户37户116人；2、入园务工6户25人，其中脱贫户4户14人；3、技术服务劳动力3户12人，其中脱贫户1户2人</t>
  </si>
  <si>
    <t>项目补助金额60万元</t>
  </si>
  <si>
    <t xml:space="preserve">村集体年增收≥3万元
</t>
  </si>
  <si>
    <t>受益群众≥69户185人，其中脱贫户37户116人</t>
  </si>
  <si>
    <t>村集体年增收3万元，由村集体制定受益分配方案，实行差异化分配。其中40%用于发展壮大村集体经济，60%向集体经济组织成员分红，并重点倾斜脱贫户和监测对象。受益总人口69户185人，其中脱贫户37户116人，户均增收260元。受益方式：1.集体分红带动69户185人，其中脱贫户37户116人；2、入园务工6户25人，其中脱贫户4户14人；3、技术服务劳动力3户12人，其中脱贫户1户2人</t>
  </si>
  <si>
    <t>2024年溢水镇西山村椴木香菇产业园扩建项目</t>
  </si>
  <si>
    <t>遮阳的大棚3500平方米，产业园灌溉和电力设施、监控设备设施；附属配套塑料薄膜、红砖、种植面积椴木香菇450架。</t>
  </si>
  <si>
    <t>溢水镇-西山村八组</t>
  </si>
  <si>
    <t>项目属于经营性资产，发展椴木香菇产业，形成资产归村集体所有，通过承包给产业大户张望奎经营，承包期3年以上，村集体年增收2万元，由村集体制定受益分配方案，实行差异化分配。其中40%用于发展壮大村集体经济，60%向集体经济组织成员分红，并重点倾斜脱贫户和监测对象。受益总人口133户437人，其中脱贫户88户325人，户均增收60元。受益方式：1.集体分红带动133户437人，其中脱贫户88户325人；2.劳务用工受益30户30人，其中脱贫户21户21人；3、土地流转受益8户23人，其中脱贫户4户12人。</t>
  </si>
  <si>
    <t>集体带动、务工增收</t>
  </si>
  <si>
    <t>遮阳的大棚≥3500平方米</t>
  </si>
  <si>
    <t>项目补助金额38万元</t>
  </si>
  <si>
    <t>村集体年增收≥2万元</t>
  </si>
  <si>
    <t>受益群众≥133户437人，其中脱贫户88户325人</t>
  </si>
  <si>
    <t>持续增加村集体经济</t>
  </si>
  <si>
    <t>溢水镇西山村</t>
  </si>
  <si>
    <t>村集体年增收2万元，由村集体制定受益分配方案，实行差异化分配。其中40%用于发展壮大村集体经济，60%向集体经济组织成员分红，并重点倾斜脱贫户和监测对象。受益总人口133户437人，其中脱贫户88户325人，户均增收60元。受益方式：1.集体分红带动133户437人，其中脱贫户88户325人；2.劳务用工受益30户30人，其中脱贫户21户21人；3、土地流转受益8户23人，其中脱贫户4户12人。</t>
  </si>
  <si>
    <t>2024年洋县双亚周大黑有机食品有限公司“有机+设施+观光农业”三产融合基地建设奖补项目</t>
  </si>
  <si>
    <t>1、配套建设3000亩有机稻米种植面积基地标准化生产质量追溯管理系统1套，绿色防控设施1套。              2、购置色选机、包装机等优质稻米加工设备5台（套），对稻米精加工生产线进行升级改造，提高加工效率，提升产品质量。                     3、改造1000㎡的仓库，购置不锈钢特制储存仓3个及配套提升设备，提高企业原粮及产品的储存能力。</t>
  </si>
  <si>
    <t>洋县洋州街道办事处有机产业园区</t>
  </si>
  <si>
    <t>该项目属经营主体奖补类项目，通过项目实施提高企业生产能力，年经营收入提高20%；带动农户150户457人，其中脱贫户和监测对象50户158人，脱贫户和监测对象户均年增收2000元以上，一般农户户均年增收300元以上。                 带动方式：1.土地流转带动农户50户151人，其中脱贫户和监测对象20户62人；2.入园务工带动农户16户51人，其中脱贫户和监测对象2户7人；3.订单收购分红动农户84户255人，其中脱贫户和监测对象28户89人；</t>
  </si>
  <si>
    <t>1.土地流转带动农户50户151人，其中脱贫户和监测对象20户62人；2.入园务工带动农户16户51人，其中脱贫户和监测对象2户7人；3.订单收购分红动农户84户255人，其中脱贫户和监测对象28户89人；</t>
  </si>
  <si>
    <t xml:space="preserve">1、配套建设3000亩有机稻米种植面积基地标准化生产质量追溯管理系统1套，绿色防控设施1套。              2、购置色选机、包装机等优质稻米加工设备5台（套），对稻米精加工生产线进行升级改造，提高加工效率，提升产品质量。                     3、改造1000㎡的仓库，购置不锈钢特制储存仓3个及配套提升设备，提高企业原粮及产品的储存能力。该项目属经营主体奖补类项目，通过项目实施提高企业生产能力，年经营收入提高20%；带动农户150户457人，其中脱贫户和监测对象50户158人，脱贫户和监测对象户均年增收2000元以上，一般农户户均年增收300元以上。 </t>
  </si>
  <si>
    <t>标准化生产质量追溯管理系统1套，绿色防控设施1套，设备5台（套），储存仓3个。</t>
  </si>
  <si>
    <t>项目补助金额100万元</t>
  </si>
  <si>
    <t>脱贫户和监测对象户均年增收≥2000元，一般农户户均年增收≥300元</t>
  </si>
  <si>
    <t>受益农户≥150户，其中脱贫户、监测户50户</t>
  </si>
  <si>
    <t>洋县双亚周大黑有机食品有限公司</t>
  </si>
  <si>
    <t>2024年洋县英伦之恋有机农业发展有限公司“有机+设施农业”优粮基地建设奖补项目</t>
  </si>
  <si>
    <t>1、建设500亩标准化有机示范基地，对土地进行平整改良，购置物理杀虫灯10台。 2、购置去石机，提升机，电动叉车，自动喷码机7台（套），对稻米加工生产线进行升级改造，提高加工效率，提升产品质量. 3、建设容600吨的原粮、毛粮方仓2套及配套附属设施。</t>
  </si>
  <si>
    <t>该项目属经营主体奖补类项目，通过项目实施提高基地生产能力，年经营收入提高10%；带动农户150户423人，其中脱贫户和监测对象50户148人，脱贫户和监测对象户均年增收2000元以上，一般农户户均年增收300元以上。 带动方式：1.土地流转带动农户47户142人，其中脱贫户和监测对象22户64人；  2.入企务工带动农户24户43人，其中脱贫户和监测对象4户11人； 3.订单收购分红动农户79户238人，其中脱贫户和监测对象24户73人；</t>
  </si>
  <si>
    <t xml:space="preserve"> 带动方式：1.土地流转带动农户47户142人，其中脱贫户和监测对象22户64人；  2.入企务工带动农户24户43人，其中脱贫户和监测对象4户11人； 3.订单收购分红动农户79户238人，其中脱贫户和监测对象24户73人；</t>
  </si>
  <si>
    <t>1、建设500亩标准化有机示范基地，对土地进行平整改良，购置物理杀虫灯10台。 2、购置去石机，提升机，电动叉车，自动喷码机7台（套），对稻米加工生产线进行升级改造，提高加工效率，提升产品质量. 3、建设容600吨的原粮、毛粮方仓2套及配套附属设施。该项目属经营主体奖补类项目，通过项目实施提高基地生产能力，年经营收入提高10%；带动农户150户423人，其中脱贫户和监测对象50户148人，脱贫户和监测对象户均年增收2000元以上，一般农户户均年增收300元以上。</t>
  </si>
  <si>
    <t>建设标准化有机示范基地≥500亩，</t>
  </si>
  <si>
    <t>项目补助金额50万元</t>
  </si>
  <si>
    <t>洋县英伦之恋有机农业发展有限公司</t>
  </si>
  <si>
    <t>2024年洋县朱鹮湖果业专业合作社有机农业示范园发展五个农业奖补项目</t>
  </si>
  <si>
    <t>建设灌溉机井2口，有机莲藕种植面积基地12亩，有机秋月梨种植面积基地50亩，采摘步道600米，园区围栏600米，梨果储藏库150平方米。</t>
  </si>
  <si>
    <t>纸坊街道办事处草坝村</t>
  </si>
  <si>
    <t>该项目属于经营主体奖补类项目，通过项目实施提高有机园区产业融合发展和品牌打造能力，年经营收入提高20%，带动农户155户，612人，其中脱贫户和监测对象52户196人，脱贫户和监测户年均增收2000元以上，一般户户均年增收550元以上，带动方式：1.收购农产品带动农户155户，其中脱贫户和监测对象52人，2.入园务工带动45户45人，其中脱贫户和监测对象12户12人，3.分红172户，其中脱贫户和监测对象8户</t>
  </si>
  <si>
    <t>带动方式：1.收购农产品带动农户155户，其中脱贫户和监测对象52人，2.入园务工带动45户45人，其中脱贫户和监测对象12户12人，3.分红172户，其中脱贫户和监测对象8户</t>
  </si>
  <si>
    <t>建设灌溉机井2口，有机莲藕种植面积基地12亩，有机秋月梨种植面积基地50亩，采摘步道600米，园区围栏600米，梨果储藏库150平方米。该项目属于经营主体奖补类项目，通过项目实施提高有机园区产业融合发展和品牌打造能力，年经营收入提高20%，带动农户155户，612人，其中脱贫户和监测对象52户196人，脱贫户和监测户年均增收2000元以上，一般户户均年增收550元以上，</t>
  </si>
  <si>
    <t>建设灌溉机井≥2口，有机莲藕种植面积基地≥12亩，有机秋月梨种植面积基地≥50亩，</t>
  </si>
  <si>
    <t>受益农户≥155户，其中脱贫户、监测户52户</t>
  </si>
  <si>
    <t>洋县朱鹮湖果业专业合作社</t>
  </si>
  <si>
    <t>土壤肥力提升、棚体改造及新建</t>
  </si>
  <si>
    <t>改造187栋标准钢梁的大棚，土壤改良翻沟杀菌150亩，发展设施蔬菜种植面积150亩。</t>
  </si>
  <si>
    <t>磨子桥镇张赵杨湾村</t>
  </si>
  <si>
    <t>该项目属经营主体奖补项目。通过项目实施提高产业园销售收入，年经营收入提高15%。带动农户75户，其中脱贫户和监测对象25户，脱贫户和监测对象户均年增收2000元以上，一般农户户均增加300元以上。带动方式：1.劳务用工增加工资性收入，带动务工人数50户，其中脱贫户23户；2.土地流转带动农户25户，其中总脱贫户4；3.受益分红带动60农户，其中脱贫户13户。</t>
  </si>
  <si>
    <t>1.劳务用工增加工资性收入，带动务工人数50户，其中脱贫户23户；2.土地流转带动农户25户，其中总脱贫户4；3.受益分红带动60农户，其中脱贫户13户。</t>
  </si>
  <si>
    <t>改造187栋标准钢梁的大棚，土壤改良翻沟杀菌150亩，发展设施蔬菜种植面积150亩。该项目属经营主体奖补项目。通过项目实施提高产业园销售收入，年经营收入提高15%。带动农户75户，其中脱贫户和监测对象25户，脱贫户和监测对象户均年增收2000元以上，一般农户户均增加300元以上。</t>
  </si>
  <si>
    <t>改造标准钢梁的大棚≥187栋，土壤改良翻沟杀菌≥150亩，发展设施蔬菜种植面积≥150亩。</t>
  </si>
  <si>
    <t>受益农户≥75户，其中脱贫户、监测户25户</t>
  </si>
  <si>
    <t>洋县民联蔬菜专业合作社</t>
  </si>
  <si>
    <t>2024年洋县康原生态农业有限责任公司“有机+设施”有机红薯淀粉净化车间扩建奖补项目</t>
  </si>
  <si>
    <t xml:space="preserve">
1.新扩建框架结构淀粉净化车间840㎡（2层）；
2.配套完成供排水及电力、货运升降平台等设施建设；
3.发展订单有机红薯种植面积基地1000亩。</t>
  </si>
  <si>
    <t>洋州镇
东联村</t>
  </si>
  <si>
    <t>该项目属“五个农业”经营主体奖补类项目，通过项目实施规范厂区布局，扩大产能，新增年淀粉净化能力10吨/天，年新增销售收入提高10%；带动农户200户，其中脱贫户和监测对象50户126人，脱贫户和监测对象户均年增收2000元以上，一般农户户均年增收300元以上。
带动方式：1.劳务用工带动农户50户，其中脱贫户（监测户）15户；2.通过在基地发展订单红薯种植面积，带动农户150户，其中脱贫户（监测户）35户；3.技术示范带动农户5户。</t>
  </si>
  <si>
    <t xml:space="preserve">
带动方式：1.劳务用工带动农户50户，其中脱贫户（监测户）15户；2.通过在基地发展订单红薯种植面积，带动农户150户，其中脱贫户（监测户）35户；3.技术示范带动农户5户。</t>
  </si>
  <si>
    <t xml:space="preserve">
1.新扩建框架结构淀粉净化车间840㎡（2层）；
2.配套完成供排水及电力、货运升降平台等设施建设；
3.发展订单有机红薯种植面积基地1000亩。该项目属“五个农业”经营主体奖补类项目，通过项目实施规范厂区布局，扩大产能，新增年淀粉净化能力10吨/天，年新增销售收入提高10%；带动农户200户，其中脱贫户和监测对象50户126人，脱贫户和监测对象户均年增收2000元以上，一般农户户均年增收300元以上。</t>
  </si>
  <si>
    <t>扩建框架结构淀粉净化车间≥840㎡。发展订单有机红薯种植面积基地≥1000亩。</t>
  </si>
  <si>
    <t>受益农户≥200户，其中脱贫户、监测户50户</t>
  </si>
  <si>
    <t>洋县康原生态农业有限责任公司</t>
  </si>
  <si>
    <t>汉中市华瑞牡丹生物科技有限公司2024年有机牡丹油茶观光农业基地建设奖补项目</t>
  </si>
  <si>
    <t>建设500亩油用牡丹和油茶套种观光基地。</t>
  </si>
  <si>
    <t>洋县洋州街道办事处何家村</t>
  </si>
  <si>
    <t>该项目属经营主体奖补类项目，通过项目实施提高基地生产能力，年经营收入可提高250万元。带动农户230户778人，其中脱贫户和监测对象50户169人，脱贫户和监测对象户均年收入2200元以上，一般户户均年增收650元以上。带动方式：1.土地流转带动230户778人。2.入园务工带动184户538人。3.</t>
  </si>
  <si>
    <t>带动方式：1.土地流转带动230户778人。2.入园务工带动184户538人。3.</t>
  </si>
  <si>
    <t>建设500亩油用牡丹和油茶套种观光基地。该项目属经营主体奖补类项目，通过项目实施提高基地生产能力，年经营收入可提高250万元。带动农户230户778人，其中脱贫户和监测对象50户169人，脱贫户和监测对象户均年收入2200元以上，一般户户均年增收650元以上。</t>
  </si>
  <si>
    <t>观光基地≥500亩</t>
  </si>
  <si>
    <t>受益农户≥230户，其中脱贫户、监测户50户</t>
  </si>
  <si>
    <t>汉中市华瑞牡丹生物科技有限公司</t>
  </si>
  <si>
    <t>洋县秦龙药业有限公司“中药材基地建设及深加工配套设施”项目</t>
  </si>
  <si>
    <t>在纸坊办孟浴村建设200亩标准化中药材金银花基地及周边带动发展香橼、木瓜、厚朴等药材近千亩，需配套建设道路、灌溉水渠及烘干机加工设施。</t>
  </si>
  <si>
    <t>洋县纸坊办孟浴村</t>
  </si>
  <si>
    <t>该项目属经营主体奖补类项目，通过该项目的实施，提高了基地的生产能力，年经营收入提高18%，带动农户156户480人，其中脱贫户52户162人，脱贫户和监测对象户均增收2200元以上，一般农户户均年增收300元以上。带动方式：1.土地流转带动农户65户，2.入企务工带动38户150人次，3.订单收购带动农户53户。</t>
  </si>
  <si>
    <t>带动方式：1.土地流转带动农户65户，2.入企务工带动38户150人次，3.订单收购带动农户53户。</t>
  </si>
  <si>
    <t>在纸坊办孟浴村建设200亩标准化中药材金银花基地及周边带动发展香橼、木瓜、厚朴等药材近千亩，需配套建设道路、灌溉水渠及烘干机加工设施。该项目属经营主体奖补类项目，通过该项目的实施，提高了基地的生产能力，年经营收入提高18%，带动农户156户480人，其中脱贫户52户162人，脱贫户和监测对象户均增收2200元以上，一般农户户均年增收300元以上。</t>
  </si>
  <si>
    <t>建设标准化中药材金银花基地≥200亩</t>
  </si>
  <si>
    <t>受益农户≥156户，其中脱贫户、监测户52户</t>
  </si>
  <si>
    <t>洋县秦龙药业有限公司</t>
  </si>
  <si>
    <t>2024年洋县鑫岷食用菌专业合作社“设施+智慧+观光农业”生产基地建设奖补项目</t>
  </si>
  <si>
    <t>整理土地16亩，新建钢架的大棚30个、12000平方米，新建钢围栏600米，建设智能化生产管理系统一套。</t>
  </si>
  <si>
    <t>磨子桥镇小江村</t>
  </si>
  <si>
    <t>该项目属经营主体奖补类项目，通过项目实施提高基地生产能力，年经营收入提高15%；带动农户80户300人，其中脱贫户和监测对象43户122人，脱贫户和监测对象户均年增收2000元以上，一般农户户均年增收400元以上。带动方式：1.土地流转带动农户70户200人，其中脱贫户和监测对象12户38人；2.入社务工带动农户15户50人，其中脱贫户和监测对象11户34人；3.合作社成员分红10%。</t>
  </si>
  <si>
    <t>带动方式：1.土地流转带动农户70户200人，其中脱贫户和监测对象12户38人；2.入社务工带动农户15户50人，其中脱贫户和监测对象11户34人；3.合作社成员分红10%。</t>
  </si>
  <si>
    <t>整理土地16亩，新建钢架的大棚30个、12000平方米，新建钢围栏600米，建设智能化生产管理系统一套。该项目属经营主体奖补类项目，通过项目实施提高基地生产能力，年经营收入提高15%；带动农户80户300人，其中脱贫户和监测对象23户62人，脱贫户和监测对象户均年增收2000元以上，一般农户户均年增收400元以上。</t>
  </si>
  <si>
    <t>整理土地≥16亩，新建钢架的大棚≥30个、12000平方米，新建钢围栏≥600米</t>
  </si>
  <si>
    <t>项目补助金额46万元</t>
  </si>
  <si>
    <t>受益农户≥80户，其中脱贫户、监测户23户</t>
  </si>
  <si>
    <t>洋县鑫岷食用菌专业合作社</t>
  </si>
  <si>
    <t>2024年洋县瑞新种植面积专业合 作社“设施+智慧”中药材 标准化种植面积基地及配套设施建设奖补项目</t>
  </si>
  <si>
    <t>配套磨子桥镇150亩淫羊藿种植面积基地遮阴的大棚100000平方米，水肥灌溉及智能生产管理系统一套。新建倪家沟村淫羊藿标准化种植面积基地30亩。</t>
  </si>
  <si>
    <t>洋县磨子桥镇 一心村、马畅镇倪家沟村</t>
  </si>
  <si>
    <t>该项目属经营主体奖补类项目，通过项目实施提高基地生产能力，年经营收入提高10%;带动农户194户450人，其中脱贫户和  监测对象98户120人，脱贫户和监测对象户  均年增收2000元以上， 一般农户户均年增收 300元以上。带动方式：1.土地流转带动农  户58户100人，其中脱贫户和监测对象30户46人；2.入园务工带动农户69户200人，其  中脱贫户和监测对象40户48人；3.分红动农户67户150人，其中脱贫户和监测对象28户 46人</t>
  </si>
  <si>
    <t>带动方式：1.土地流转带动农  户58户100人，其中脱贫户和监测对象30户46人；2.入园务工带动农户69户200人，其  中脱贫户和监测对象40户48人；3.分红动农户67户150人，其中脱贫户和监测对象28户 46人</t>
  </si>
  <si>
    <t>配套磨子桥镇150亩淫羊藿种植面积基地遮阴的大棚100000平方米，水肥灌溉及智能生产管理系统一套。新建倪家沟村淫羊藿标准化种植面积基地30亩。该项目属经营主体奖补类项目，通过项目实施提高基地生产能力，年经营收入提高10%;带动农户194户450人，其中脱贫户和  监测对象98户120人，脱贫户和监测对象户  均年增收2000元以上， 一般农户户均年增收 300元以上。</t>
  </si>
  <si>
    <t>配套磨子桥镇150亩淫羊藿种植面积基地遮阴的大棚≥100000平方米，</t>
  </si>
  <si>
    <t>项目补助金额98万元</t>
  </si>
  <si>
    <t>受益农户≥194户，其中脱贫户、监测户98户</t>
  </si>
  <si>
    <t>洋县瑞新种植面积专业合作 社</t>
  </si>
  <si>
    <t>2024年洋县柳山湖水产养殖产业园“设施+智慧+观光农业”基地建设奖补项目</t>
  </si>
  <si>
    <t>整理土地100亩。新建水肥一体化建造共铺设66666.67平方米。品种改良650棵。果园围栏建设1300米。果园驱鸟设备2套。果园抽水设备一套。</t>
  </si>
  <si>
    <t>龙亭镇三合村</t>
  </si>
  <si>
    <t>该项目属经营主体奖补类项目，通过项目实施提高基地生产能力，年经营收入提高50%；带动农户70户98人，其中脱贫户21户42人，脱贫户均年增收2000元以上，一般农户均年增收300元以上。带动方式：1.土地流转带动农户30户40人，其中脱贫户10户12人；2.入园务工带动农户30户50人，其中脱贫户10户10人；3.技术服务10户带动12人。</t>
  </si>
  <si>
    <t>带动方式：1.土地流转带动农户30户40人，其中脱贫户10户12人；2.入园务工带动农户30户50人，其中脱贫户10户10人；3.技术服务10户带动12人。</t>
  </si>
  <si>
    <t>整理土地100亩。新建水肥一体化建造共铺设66666.67平方米。品种改良650棵。果园围栏建设1300米。果园驱鸟设备2套。果园抽水设备一套。该项目属经营主体奖补类项目，通过项目实施提高基地生产能力，年经营收入提高50%；带动农户70户98人，其中脱贫户20户22人，脱贫户均年增收2000元以上，一般农户均年增收300元以上。</t>
  </si>
  <si>
    <t>整理土地≥100亩。新建水肥一体化建造共铺设≥66666.67平方米。品种改良≥650棵。果园围栏建设≥1300米。</t>
  </si>
  <si>
    <t>项目补助金额40万元</t>
  </si>
  <si>
    <t>受益农户≥70户，其中脱贫户、监测户21户</t>
  </si>
  <si>
    <t>洋县柳山湖水产养殖产业园</t>
  </si>
  <si>
    <t>2024年西安盛禾长青农业科技有限公司将开展“设施观光农业”猕猴桃生产基地建设奖补项目</t>
  </si>
  <si>
    <t>1、改良嫁接猕猴桃新品种406亩，搭建钢管棚架1.2平方千米；新建抗旱机井2座、新建滴灌管系统4.5千米。
2、硬化绿化基地道路3千米、新建围栏14千米。
3、租赁5亩场地，新建钢结构厂房一座及选果生产线一条，新修100吨气调库四座，共铺设电力线路500米，增设专变一台。</t>
  </si>
  <si>
    <t>戚氏街道办全丰村</t>
  </si>
  <si>
    <t>该项目属经营主体奖补类项目，通过项目实施提高基地生产能力，年经营收入提高20%；带动农户70户210人，其中脱贫户和监测对象25户69人，脱贫户和监测对象户均年增收2000元以上，一般农户户均年增收800元以上。带动方式：1.土地流转带动农户60户180人，其中脱贫户和监测对象18户52人；2.入园务工带动农户10户30人，其中脱贫户和监测对象5户13人；3.分红2户4人，其中监测对象户2户4人.</t>
  </si>
  <si>
    <t>带动方式：1.土地流转带动农户60户180人，其中脱贫户和监测对象18户52人；2.入园务工带动农户10户30人，其中脱贫户和监测对象5户13人；3.分红2户4人，其中监测对象户2户4人.</t>
  </si>
  <si>
    <t>1、改良嫁接猕猴桃新品种406亩，搭建钢管棚架1.2平方千米；新建抗旱机井2座、新建滴灌管系统4.5千米。
2、硬化绿化基地道路3千米、新建围栏14千米。
3、租赁5亩场地，新建钢结构厂房一座及选果生产线一条，新修100吨气调库四座，共铺设电力线路500米，增设专变一台。该项目属经营主体奖补类项目，通过项目实施提高基地生产能力，年经营收入提高20%；带动农户70户210人，其中脱贫户和监测对象25户69人，脱贫户和监测对象户均年增收2000元以上，一般农户户均年增收800元以上。</t>
  </si>
  <si>
    <t>改良嫁接猕猴桃新品种≥406亩，搭建钢管棚架≥1.2平方千米；硬化绿化基地道路≥3千米、新建围栏≥14千米。</t>
  </si>
  <si>
    <t>项目补助金额49万元</t>
  </si>
  <si>
    <t>西安盛禾长青农业科技有限公司将开展</t>
  </si>
  <si>
    <t>2024年汉中濠心康诚农业发展公司“设施+智慧＋采摘”软籽石榴基地建设奖补项目</t>
  </si>
  <si>
    <t>灌溉系统一套、智能生产控制系统一套、加装围栏3000米。</t>
  </si>
  <si>
    <t>该项目属经营主体奖补类项目，通过项目实施提高基地生产能力，年经营收入提高35%；带动农户76户231人，其中脱贫户和监测对象30户91人，脱贫户和监测对象户均年增收2300元以上，一般农户户均年增收500元以上。带动方式：1.土地流转带动户15户48人，2.入园务工带动农户59户179人，其中脱贫户和监测对象24户71人；3.同步同业带动2户4人.</t>
  </si>
  <si>
    <t>带动方式：1.土地流转带动户15户48人，2.入园务工带动农户59户179人，其中脱贫户和监测对象24户71人；3.同步同业带动2户4人.</t>
  </si>
  <si>
    <t>灌溉系统一套、智能生产控制系统一套、加装围栏3000米。该项目属经营主体奖补类项目，通过项目实施提高基地生产能力，年经营收入提高35%；带动农户76户231人，其中脱贫户和监测对象30户91人，脱贫户和监测对象户均年增收2300元以上，一般农户户均年增收500元以上。</t>
  </si>
  <si>
    <t>灌溉系统≥一套、智能生产控制系统≥一套、加装围栏≥3000米。</t>
  </si>
  <si>
    <t>受益农户≥76户，其中脱贫户、监测户30户</t>
  </si>
  <si>
    <t>汉中濠心康诚农业发展有限公司</t>
  </si>
  <si>
    <t>2024年洋县盛丰商贸有限公司品牌农业、观光、基地建设奖补项目</t>
  </si>
  <si>
    <t>1.对有机茶园管理技术升级；
 2.农旅观光茶园基础设施建设；品茶室展销厅。
3.山水华阳茶叶品牌建设。</t>
  </si>
  <si>
    <t>洋县华阳镇华阳街村</t>
  </si>
  <si>
    <t>该项目属经营主体奖补项目，通过该项目的实施，提高了有机园的除草效果，提高了生产效率，通过广告宣传提高了产品的知名度，对品牌价值有了很大的提升。通过品茶室和展销厅的建设，让游客及消费者对华阳茶叶更加了解，使茶旅融合更好的结合在一起，通过建设后提高了生产效益，可带动农户153户460人，其中脱贫户和监测对象50户153人，脱贫户和监测对象户均增收2000元以上，一般农户户均增收300元以上，带动方式：1、土地流转：带动50户，163人，其中脱贫户监测对象户20户60人 2、进园务工：带动98户280人，其中脱贫户和监测对象户30户93人，3、鲜叶收购带动农户5户17人。</t>
  </si>
  <si>
    <t>，带动方式：1、土地流转：带动50户，163人，其中脱贫户监测对象户20户60人 2、进园务工：带动98户280人，其中脱贫户和监测对象户30户93人，3、鲜叶收购带动农户5户17人。</t>
  </si>
  <si>
    <t>1.对有机茶园管理技术升级；
 2.农旅观光茶园基础设施建设；品茶室展销厅。
3.山水华阳茶叶品牌建设。该项目属经营主体奖补项目，通过该项目的实施，提高了有机园的除草效果，提高了生产效率，通过广告宣传提高了产品的知名度，对品牌价值有了很大的提升。通过品茶室和展销厅的建设，让游客及消费者对华阳茶叶更加了解，使茶旅融合更好的结合在一起，通过建设后提高了生产效益，可带动农户153户460人，其中脱贫户和监测对象50户153人，脱贫户和监测对象户均增收2000元以上，一般农户户均增收300元以上</t>
  </si>
  <si>
    <t>受益农户≥153户，其中脱贫户、监测户50户</t>
  </si>
  <si>
    <t>洋县盛丰商贸有限公司</t>
  </si>
  <si>
    <t>百果园观光采摘园设施提升改造项目</t>
  </si>
  <si>
    <t>购买果园统防统治设施，新建5个积水窖，配备抽水设备、配套电力、管网、割草机、田园管理机、搭建果品分拣室5间，架设20亩果园防雨布等设施。</t>
  </si>
  <si>
    <t>龙亭镇
龙亭村</t>
  </si>
  <si>
    <t>该项目属于经营主体奖补项目，通过该项目实施提高果园生产效益。通过宣传提高 本果园知名度通过绿色认证让游客及消费者更加了解产品使果品旅游更好的结合在一起，可带动农户105户，260人户均增加收入300元以上。脱贫户和监测对象78户160人，户均增收2000元。以带动方式，1.土地流转带动50户120人2.进园务工78户210人，其中脱贫户和监测户23户60人。3.同步同业带动农户2户。</t>
  </si>
  <si>
    <t>以带动方式，1.土地流转带动50户120人2.进园务工78户210人，其中脱贫户和监测户23户60人。3.同步同业带动农户2户。</t>
  </si>
  <si>
    <t>购买果园统防统治设施，新建5个积水窖，配备抽水设备、配套电力、管网、割草机、田园管理机、搭建果品分拣室5间，架设20亩果园防雨布等设施。该项目属于经营主体奖补项目，通过该项目实施提高果园生产效益。通过宣传提高 本果园知名度通过绿色认证让游客及消费者更加了解产品使果品旅游更好的结合在一起，可带动农户105户，260人户均增加收入300元以上。脱贫户和监测对象23户60人，户均增收2000元。</t>
  </si>
  <si>
    <t>新建积水窖≥5个，搭建果品分拣房≥5间，</t>
  </si>
  <si>
    <t>项目补助金额45万元</t>
  </si>
  <si>
    <t>受益农户≥105户，其中脱贫户、监测户23户</t>
  </si>
  <si>
    <t>洋县路云芳百果园家庭农场</t>
  </si>
  <si>
    <t>洋县裕盈康果园设施提升改造项目</t>
  </si>
  <si>
    <t>田园管理机一台，果园小微型挖地机一台，架设20亩青脆李防雨布，新建蓄水池2个、配备抽水设备、配套电力，果园周围防护网等设施。</t>
  </si>
  <si>
    <t>龙亭镇
杜村</t>
  </si>
  <si>
    <t>该项目属于经营主体奖补项目，通过该项目实施能提升果品质量，增强科技水平和病虫害防控能力，通过有机认证让消费者放心采摘可提高生产效益，带动农户55户160人，户均增收300元以上，脱贫户和监测户17户32人，户均增收2000元，带动方式，1.土地流转带动33户126人；2.进园务工带动22户76人，其中脱贫户和监测户12户30人。3.同步同业带动农户2户。</t>
  </si>
  <si>
    <t>带动方式，1.土地流转带动33户126人；2.进园务工带动22户76人，其中脱贫户和监测户12户30人。3.同步同业带动农户2户。</t>
  </si>
  <si>
    <t>田园管理机一台，果园小微型挖地机一台，架设20亩青脆李防雨布，新建蓄水池2个、配备抽水设备、配套电力，果园周围防护网等设施。该项目属于经营主体奖补项目，通过该项目实施能提升果品质量，增强科技水平和病虫害防控能力，通过有机认证让消费者放心采摘可提高生产效益，带动农户55户160人，户均增收300元以上，脱贫户和监测户12户32人，户均增收2000元，</t>
  </si>
  <si>
    <t>田园管理机≥一台，果园小微型挖地机≥一台，新建蓄水池≥2个</t>
  </si>
  <si>
    <t>项目补助金额24万元</t>
  </si>
  <si>
    <t>受益农户≥55户，其中脱贫户、监测户12户</t>
  </si>
  <si>
    <t>洋县裕盈康种养殖
家庭农场</t>
  </si>
  <si>
    <t>2024年陕西晋峰金果农业发展有限公司果业产业链提升，基地建设奖补项目</t>
  </si>
  <si>
    <t>1.建设分选包装车间500平方米，2.建设果品自动分选线两条；3.果园道路硬化2000米；4.病虫智能监测点建设。</t>
  </si>
  <si>
    <t>洋县纸坊办孟峪村</t>
  </si>
  <si>
    <t>该项目属经营主体奖补项目，通过该项目的实施，能提升基地果品流通环节效率，增强果园科技应用水平和病虫灾害预警能力。通过品茶通过建设后补强基地产业链，可带动农户53户，120人。户年均增收3000元以上，脱贫户和监测对象23户50人，户年均增收5000元以上，带动方式：1、土地流转：带动10户，20人，其中脱贫户监测对象5户10人 2、进园务工：带动43户100人，其中脱贫户18户40人。3.同步同业带动农户3户。</t>
  </si>
  <si>
    <t>带动方式：1、土地流转：带动10户，20人，其中脱贫户监测对象5户10人 2、进园务工：带动43户100人，其中脱贫户18户40人。3.同步同业带动农户3户。</t>
  </si>
  <si>
    <t>1.建设分选包装车间500平方米，2.建设果品自动分选线两条；3.果园道路硬化2000米；4.病虫智能监测点建设。该项目属经营主体奖补项目，通过该项目的实施，能提升基地果品流通环节效率，增强果园科技应用水平和病虫灾害预警能力。通过品茶通过建设后补强基地产业链，可带动农户53户，120人。户年均增收3000元以上，脱贫户和监测对象23户50人，户年均增收5000元以上，</t>
  </si>
  <si>
    <t>建设分选包装车间≥500平方米，2.建设果品自动分选线≥两条；3.果园道路硬化≥2000米；</t>
  </si>
  <si>
    <t>项目补助金额48万元</t>
  </si>
  <si>
    <t>陕西晋峰
金果农业发展有限公司</t>
  </si>
  <si>
    <t>2024年洋县鸿源现代农业循环发展有限公司200亩极软籽石榴水肥一体化及智能清洗、分选线建设项目</t>
  </si>
  <si>
    <t>1.300亩极软籽石榴水肥一体化建设；2.购置安装石榴智能清洗、分选线一条；3.土壤改良300亩。</t>
  </si>
  <si>
    <t>龙亭镇镇江村</t>
  </si>
  <si>
    <t>该项目属经营主体奖补类项目，通过项目实施提高基地生产能力，年经营收入提高30%；带动农户300户2300人，其中脱贫户和监测对象51户156人，脱贫户和监测对象户均年增收2000元以上，一般农户户均年增收300元以上。带动方式：1.土地流转带动农户300户2300人，其中脱贫户和监测对象51户156人；2.入园务工带动农户115户115人，其中脱贫户和监测对象12户12人；3.分红51户户均增收500元；</t>
  </si>
  <si>
    <t>带动方式：1.土地流转带动农户300户2300人，其中脱贫户和监测对象51户156人；2.入园务工带动农户115户115人，其中脱贫户和监测对象12户12人；3.分红51户户均增收500元；</t>
  </si>
  <si>
    <t>1.300亩极软籽石榴水肥一体化建设；2.购置安装石榴智能清洗、分选线一条；3.土壤改良300亩。该项目属经营主体奖补类项目，通过项目实施提高基地生产能力，年经营收入提高30%；带动农户300户2300人，其中脱贫户和监测对象51户156人，脱贫户和监测对象户均年增收2000元以上，一般农户户均年增收300元以上。</t>
  </si>
  <si>
    <t>1.极软籽石榴水肥一体化建设≥300亩；2.购置安装石榴智能清洗、分选线≥一条；3.土壤改良≥300亩。</t>
  </si>
  <si>
    <t>受益农户≥300户，其中脱贫户、监测户51户</t>
  </si>
  <si>
    <t>洋县鸿源现代农业循环发展有限公司</t>
  </si>
  <si>
    <t>2024年洋县喜弟种植面积家庭农场农业一体化基地建设奖补项目</t>
  </si>
  <si>
    <t>整理土地105亩，生产用水改造，新建防鸟设施70000平方米，品种改良。</t>
  </si>
  <si>
    <t>该项目属经营主体奖补类项目，通过项目实施提高农场基地生产能力，年经营收入提高20%；带动农户75户198人，其中脱贫户和监测对象25户64人，脱贫户和监测对象户均年增收2000元以上，一般农户户均年增收400元以上。带动方式：1.土地流转带动农户20户60人；其中脱贫户和监测对象5户14人；2.入园务工带动农户50户108人，其中脱贫户和监测对象20户30人；3.技术服务带动农户30户。</t>
  </si>
  <si>
    <t>带动方式：1.土地流转带动农户20户60人；其中脱贫户和监测对象5户14人；2.入园务工带动农户50户108人，其中脱贫户和监测对象20户30人；3.技术服务带动农户30户。</t>
  </si>
  <si>
    <t>整理土地105亩，生产用水改造，新建防鸟设施70000平方米，品种改良。该项目属经营主体奖补类项目，通过项目实施提高农场基地生产能力，年经营收入提高20%；带动农户75户198人，其中脱贫户和监测对象25户64人，脱贫户和监测对象户均年增收2000元以上，一般农户户均年增收400元以上。</t>
  </si>
  <si>
    <t>整理土地≥105亩，生产用水改造，新建防鸟设施≥70000平方米，品种改良。</t>
  </si>
  <si>
    <t>洋县喜弟
种植面积家庭农场</t>
  </si>
  <si>
    <t>2024年陕西圣泉农业旅游发展有限责任公司果品清洗系统+管理用房建设项目</t>
  </si>
  <si>
    <t>新建800立方米果品清洗水源地一个，管理用房1000平方米</t>
  </si>
  <si>
    <t>洋州街道办事处白鹤村</t>
  </si>
  <si>
    <t>该项目属经营主体奖补类项目，项目实施后提高产品质量。带动农户150户478人，其中脱贫户和监测对象50户158人。脱贫户和监测对象户均年增收2000元以上，一般农户户均年增收300元以上。带动方式：1.土地流转带动农户33户。2.劳务用工带动农户110户。3.同步同业带动7户。</t>
  </si>
  <si>
    <t>带动方式：1.土地流转带动农户33户。2.劳务用工带动农户110户。3.同步同业带动7户。</t>
  </si>
  <si>
    <t>新建800立方米果品清洗水源地一个，管理用房1000平方米该项目属经营主体奖补类项目，项目实施后提高产品质量。带动农户150户478人，其中脱贫户和监测对象50户158人。脱贫户和监测对象户均年增收2000元以上，一般农户户均年增收300元以上。</t>
  </si>
  <si>
    <t>新建800立方米果品清洗水源地≥一个，管理用房≥1000平方米</t>
  </si>
  <si>
    <t>项目补助金额95万元</t>
  </si>
  <si>
    <t>陕西圣泉农业旅游发展有限责任公司</t>
  </si>
  <si>
    <t>2024年陕西圣泉农业旅游发展有限责任公司精选车间+设施+智慧管理建设项目</t>
  </si>
  <si>
    <t>钢结构厂房1300平方米，生产基地与生产车间智慧管理系统一套</t>
  </si>
  <si>
    <t>钢结构厂房1300平方米，生产基地与生产车间智慧管理系统一套该项目属经营主体奖补类项目，项目实施后提高产品质量。带动农户150户478人，其中脱贫户和监测对象50户158人。脱贫户和监测对象户均年增收2000元以上，一般农户户均年增收300元以上。</t>
  </si>
  <si>
    <t>钢结构厂房≥1300平方米，生产基地与生产车间智慧管理系统≥一套</t>
  </si>
  <si>
    <t>2024年洋县艾普益科农业有限公司“品牌+设施+智慧”苹果矮化脱毒良种苗木繁育基地建设奖补项目</t>
  </si>
  <si>
    <t>育苗的大棚建设改造40个、2000平方米，节能灌溉设施建设（滴灌、蓄水池、泵房等）</t>
  </si>
  <si>
    <t>谢村镇
杜家村</t>
  </si>
  <si>
    <t>该项目属经营主体奖补类项目，通过项目实施提高基地种苗繁育能力，年产能提高20%；预计脱贫户和监测对象户均年增收2000元以上，一般农户户均年增收300以上。带动方式：1.土地流转带动农户75户262人，其中脱贫户和监测对象9户26人；2.入园务工带动农户77户265人，其中脱贫户和监测对象35户122人；3.订单收购带动农户3户10人，其中脱贫户和监测对象1户3人</t>
  </si>
  <si>
    <t>育苗的大棚建设改造40个、2000平方米，节能灌溉设施建设（滴灌、蓄水池、泵房等）该项目属经营主体奖补类项目，通过项目实施提高基地种苗繁育能力，年产能提高20%；预计脱贫户和监测对象户均年增收2000元以上，一般农户户均年增收300以上。</t>
  </si>
  <si>
    <t>育苗的大棚建设改造≥40个、2000平方米，节能灌溉设施建设（滴灌、蓄水池、泵房等）</t>
  </si>
  <si>
    <t>项目补助金额44万元</t>
  </si>
  <si>
    <t>受益农户≥152户，其中脱贫户、监测户44户</t>
  </si>
  <si>
    <t>洋县艾普益科农业有限公司</t>
  </si>
  <si>
    <t>2024年洋县朱鹮生态种植业有限公司黄索溪软籽石榴产业园基地建设奖补项目</t>
  </si>
  <si>
    <t>新建软籽石榴基地60亩，绿植围栏1800米，水肥一体化设施建设，安装杀虫灯等绿色防控设施一套。</t>
  </si>
  <si>
    <t>龙亭镇黄索溪村</t>
  </si>
  <si>
    <t>该项目属经营主体奖补类项目，通过项目实施提高基地生产能力，带动当地农户75户375人户均年增收500元以上，其中脱贫户和监测对象25户65人，户均年增收2000元以上。带动方式：
1.土地流转带动农户75户375人，其中脱贫户和监测对象15户35人；
2.入园务工带动农户60户148人，其中脱贫户和监测对象23户43人；
3.收购农产品带动农户12户28人，其中脱贫户和监测对象1户3人。</t>
  </si>
  <si>
    <t>带动方式：
1.土地流转带动农户75户375人，其中脱贫户和监测对象15户35人；
2.入园务工带动农户60户148人，其中脱贫户和监测对象23户43人；
3.收购农产品带动农户12户28人，其中脱贫户和监测对象1户3人。</t>
  </si>
  <si>
    <t>新建软籽石榴基地60亩，绿植围栏1800米，水肥一体化设施建设，安装杀虫灯等绿色防控设施一套。通过项目实施提高基地生产能力，带动当地农户75户375人户均年增收500元以上，其中脱贫户和监测对象25户65人，户均年增收2000元以上。</t>
  </si>
  <si>
    <t>软籽石榴基地≥60亩；绿植围栏≥1800米，水肥一体化设施≥1套，杀虫灯等绿色防控设施一套。</t>
  </si>
  <si>
    <t>项目补助金额47万元</t>
  </si>
  <si>
    <t>脱贫户和监测对象户均年增收≥2000元，一般农户户均年增收≥500元</t>
  </si>
  <si>
    <t>洋县朱鹮生态种植业有限公司</t>
  </si>
  <si>
    <t>洋县东惠有机果业开发有限公司葡萄避雨栽培及保鲜库建设项目</t>
  </si>
  <si>
    <t>一：葡萄避雨棚建设
1、总体面积130亩
2、塑料棚膜40吨
3、架材：竹子：3000根
4、竹片：10万片
5、木头4m /4000根
6、人工费用15万元
7、钢丝20吨
8、其他费用：10万元
二：200吨气调库建设
建设总造价50万元</t>
  </si>
  <si>
    <t>洋县磨子桥镇联合村园林场</t>
  </si>
  <si>
    <t>该项目属经营主体奖补类项目，项目建成后避雨棚可增产20% ，增效增质30%。带动农户100户，其中脱贫户和监测对象25户，脱贫户和监测对象户均年增收2000元以上，一般农户户均年增收300元以上。带动方式：1.劳务用工带动农户60户.2.土地流转带动农户30户。3.同步同业带动农户10户。</t>
  </si>
  <si>
    <t xml:space="preserve">带动方式：1.劳务用工带动农户60户.2.土地流转带动农户30户。3.同步同业带动农户10户。
</t>
  </si>
  <si>
    <t>葡萄避雨棚建设
总体面积≥130亩</t>
  </si>
  <si>
    <t>受益农户≥100户，其中脱贫户、监测户25户</t>
  </si>
  <si>
    <t>洋县东惠有机果业开发有限公司</t>
  </si>
  <si>
    <t>2024年聚丰农业服务专业合作社“设施农业”农事综合服务中心建设奖补项目</t>
  </si>
  <si>
    <t>新建钢架厂房1200平方米，种、粮烘干机设备35吨一个，种子恒温库100平方米，粮库600平方米米米。</t>
  </si>
  <si>
    <t>谢村镇范坝村</t>
  </si>
  <si>
    <t>该项目属经营主体奖补类项目，通过项目能更好的服务于农业，提高种子“芯片”优势，精准优质粮油订单生产及机械化生产的对接，做好产前产后服务，应急农业生产保障并，辐射周边种植面积农户5000亩。年经营收入提高15%；带动农户120户，其中脱贫户和监测对象40户，脱贫户和监测对象户均年增收2000元以上，一般农户户均年增收300元以上。带动方式：1.发展订单农业带动70户。2.建立优质粮油生产基地，流转土地带动12户。3.扩大入社成员参与劳务务工及分红18户。</t>
  </si>
  <si>
    <t>新建钢架厂房≥1200平方米，种、粮烘干机设备35吨≥一个，种子恒温库≥100平方米，粮库≥600平方米米米。</t>
  </si>
  <si>
    <t>受益农户≥100户，其中脱贫户、监测户20户</t>
  </si>
  <si>
    <t>洋县聚丰农业服务
专业合作社</t>
  </si>
  <si>
    <t>2024年聚丰园农机专业合作“设施农业”建设工厂化育苗基地建设奖补项目</t>
  </si>
  <si>
    <t>建立育苗基地5亩，水稻集中育秧的大棚300平方米，种子催芽炼苗室150平方米，购买插秧机、播种机2台。</t>
  </si>
  <si>
    <t>该项目属经营主体奖补类项目，通过项目能更好的服务于农业，提高农业智能化、机械化、现代化生产水平。辐射周边机械化种植面积面积5000亩。年经营收入提高16%；带动农户105户，其中脱贫户和监测对象45户，脱贫户和监测对象户均年增收2000元以上，一般农户户均年增收300元以上。带动方式：1.服务周边农业机械化种植面积生产54户，2.劳务用工带动15户。3.土地流转带动6户。</t>
  </si>
  <si>
    <t>建立育苗基地≥5亩，水稻集中育秧的大棚≥300平方米，种子催芽炼苗室≥150平方米，购买插秧机、播种机≥2台。</t>
  </si>
  <si>
    <t>洋县聚丰
园农机
专业合作社</t>
  </si>
  <si>
    <t>2024年洋县鑫鹏种养家庭农场设施农业建设奖补项目</t>
  </si>
  <si>
    <t xml:space="preserve">1，购置粮食烘干机机1套，（容积50吨）配套安装分筛机、输送机、厂房等附属设施、设备。2、新建400平方米钢架仓储的大棚1个。       </t>
  </si>
  <si>
    <t>谢村镇六联村</t>
  </si>
  <si>
    <t>该项目属经营主体奖补类项目，通过项目实施提高农场生产能力，年经营收入提高12%；带动农户220户590人，其中脱贫户和监测对象50户166人，脱贫户和监测对象户均年增收2000元以上，一般农户户均年增收300元以上。带动方式：1.土地流转带动农户120户390人，其中脱贫户和监测对象20户62人；2.入园务工带动农户50户100人，其中脱贫户和监测对象14户50人；3.提供粮食烘干机、收割、运输、土地耕耙等社会服务工作带动农户50户100人，其中脱贫户和监测对象16户54人.</t>
  </si>
  <si>
    <t>购置粮食烘干机机≥1套，新建400平方米钢架仓储的大棚≥1个。</t>
  </si>
  <si>
    <t>受益农户≥220户，其中脱贫户、监测户50户</t>
  </si>
  <si>
    <t>洋县鑫鹏种养家庭农场</t>
  </si>
  <si>
    <t>2024年洋县友山种植面积家庭农场“粮油生产能力提升”项目</t>
  </si>
  <si>
    <t>新增烘干机机1台、粮食仓库300平方，配套20吨地磅一台，机插秧、播种流水线一套及配套设施。</t>
  </si>
  <si>
    <t>谢村镇镇江村</t>
  </si>
  <si>
    <t>该项目属经营主体奖补类项目，通过项目实施提高基地生产能力，年经营收入提高10%；带动农户75户232人，其中脱贫户和监测对象26户66人，脱贫户和监测对象户均年增收2000元以上，一般农户户均年增收300元以上。带动方式：1.土地流转带动农户16户42人，其中脱贫户和监测对象6户16人；2.入园务工带动农户56户60人，其中脱贫户和监测对象20户50人；3.分红带动农户3户。</t>
  </si>
  <si>
    <t>带动方式：1.土地流转带动农户16户42人，其中脱贫户和监测对象6户16人；2.入园务工带动农户56户60人，其中脱贫户和监测对象20户50人；3.分红带动农户3户。</t>
  </si>
  <si>
    <t>新增烘干机机1台、粮食仓库300平方，配套20吨地磅一台，机插秧、播种流水线一套及配套设施。该项目属经营主体奖补类项目，通过项目实施提高基地生产能力，年经营收入提高10%；带动农户75户232人，其中脱贫户和监测对象26户66人，脱贫户和监测对象户均年增收2000元以上，一般农户户均年增收300元以上。</t>
  </si>
  <si>
    <t>新增烘干机机≥1台、粮食仓库≥300平方，</t>
  </si>
  <si>
    <t>受益农户≥75户，其中脱贫户、监测户26户</t>
  </si>
  <si>
    <t>洋县友山种植面积家庭农场</t>
  </si>
  <si>
    <t>2024年洋县银珠农业发展有限公司发展五个农业奖补项目</t>
  </si>
  <si>
    <t>建8间库房，共计500平方米；硬化库房周边道路1200平方米及排水设施。建设内容投资中：库房建造约125万元，保温房顶约25万元，地面硬化道路建设和排水设施约23万元，人工工资约22万元，合计195万元。</t>
  </si>
  <si>
    <t>谢村镇五丰村</t>
  </si>
  <si>
    <t>该项目属经营主体奖补类项目，通过项目实施提高加工生产和基地生产能力，年经营收入提高15.3%；带动农户286户456人，其中脱贫户和监测对象95户113人，脱贫户和监测对象户均年增收1873元以上，一般农户户均年增收326元以上。带动方式：1.企业务工带动农户26户41人，其中脱贫户和监测户8户、11人，2.农产品收购带动农户50户。3.土地流转带动农户260户415人，其中脱贫户和监测对象87户102人。</t>
  </si>
  <si>
    <t>带动方式：1.企业务工带动农户26户41人，其中脱贫户和监测户8户、11人，2.农产品收购带动农户50户。3.土地流转带动农户260户415人，其中脱贫户和监测对象87户102人。</t>
  </si>
  <si>
    <t xml:space="preserve">  建8间库房，共计500平方米；硬化库房周边道路1200平方米及排水设施。建设内容投资中：库房建造约125万元，保温房顶约25万元，地面硬化道路建设和排水设施约23万元，人工工资约22万元，合计195万元。  该项目属经营主体奖补类项目，通过项目实施提高加工生产和基地生产能力，年经营收入提高15.3%；带动农户286户456人，其中脱贫户和监测对象95户113人，脱贫户和监测对象户均年增收1873元以上，一般农户户均年增收326元以上。</t>
  </si>
  <si>
    <t>建库房≥8间，500平方米；硬化库房周边道路≥1200平方米</t>
  </si>
  <si>
    <t>项目补助金额91万元</t>
  </si>
  <si>
    <t>受益农户≥286户，其中脱贫户、监测户95户</t>
  </si>
  <si>
    <t>洋县银珠农业发展有限公司</t>
  </si>
  <si>
    <t>2024年洋县顺辉农业发展有限责任公司发展五个农业（有机、品牌、智慧、设施、观光农业）奖补项目（一期）</t>
  </si>
  <si>
    <t>规划占地面积234.44亩（15.63公顷），规划建设智慧化钢结构蔬菜的大棚75座、5.03万平方米，仓储脱水烘干机多功能管理仓储1座8400平方米以及配套园区道路环境美化等基础设施。项目分两期实施，纳入本期实施内容为：建设钢结构连体育苗的大棚40×70m，2座，12×55m蔬菜棚8座，配套棚内温湿智能控制系统以及周边基础设施配套等。</t>
  </si>
  <si>
    <t>黄安镇蒙家渡村</t>
  </si>
  <si>
    <t>该项目属经营主体奖补类项目，通过项目实施提高基地生产能力，年经营收入提高15%；带动农户160户495人，其中脱贫户和监测对象52户146人，脱贫户和监测对象户均年增收2000元以上，一般农户户均年增收300元以上。带动方式：1.劳务用工带动农户120户。2.土地流转带动农户30户。3.技术示范带动农户10户。</t>
  </si>
  <si>
    <t>带动方式：1.劳务用工带动农户120户。2.土地流转带动农户30户。3.技术示范带动农户10户。</t>
  </si>
  <si>
    <t>规划占地面积234.44亩（15.63公顷），规划建设智慧化钢结构蔬菜的大棚75座、5.03万平方米，仓储脱水烘干机多功能管理仓储1座8400平方米以及配套园区道路环境美化等基础设施。项目分两期实施，纳入本期实施内容为：建设钢结构连体育苗的大棚40×70m，2座，12×55m蔬菜棚8座，配套棚内温湿智能控制系统以及周边基础设施配套等。该项目属经营主体奖补类项目，通过项目实施提高基地生产能力，年经营收入提高15%；带动农户160户495人，其中脱贫户和监测对象52户146人，脱贫户和监测对象户均年增收2000元以上，一般农户户均年增收300元以上。</t>
  </si>
  <si>
    <t>建设钢结构连体育苗的大棚40×70m≥2座，12×55m蔬菜棚≥8座，</t>
  </si>
  <si>
    <t>受益农户≥160户，其中脱贫户、监测户52户</t>
  </si>
  <si>
    <t>洋县顺辉农业发展有限责任公司</t>
  </si>
  <si>
    <t>2024年洋县尚坤种养专业合作社草莓采摘观光基地建设奖补项目</t>
  </si>
  <si>
    <t>新建钢架冬暖式的大棚6座、引进草莓新品种10万株；建设两膜保温设施3万㎡；建设智能滴灌系统一套、共铺设管网7000米。</t>
  </si>
  <si>
    <t>洋县磨子桥镇柳树庙村</t>
  </si>
  <si>
    <t>该项目属经营主体奖补类项目，通过项目实施提高基地生产能力，年经营收入提高15%；带动农户75户194人，其中脱贫户和监测对象25户75人，脱贫户和监测对象户均年增收2000元以上，一般农户户均年增收1000元以上。带动方式：1.土地流转带动农户40户95人，其中脱贫户和监测对象12户36人；2.入园务工带动农户20户50人，其中脱贫户和监测对象8户24人；3.订单回收15户49人，其中监测户5户15人。</t>
  </si>
  <si>
    <t>带动方式：1.土地流转带动农户40户95人，其中脱贫户和监测对象12户36人；2.入园务工带动农户20户50人，其中脱贫户和监测对象8户24人；3.订单回收15户49人，其中监测户5户15人。</t>
  </si>
  <si>
    <t>新建钢架冬暖式的大棚6座、引进草莓新品种10万株；建设两膜保温设施3万㎡；建设智能滴灌系统一套、共铺设管网7000米。该项目属经营主体奖补类项目，通过项目实施提高基地生产能力，年经营收入提高15%；带动农户75户194人，其中脱贫户和监测对象25户75人，脱贫户和监测对象户均年增收2000元以上，一般农户户均年增收1000元以上。</t>
  </si>
  <si>
    <t>建钢架冬暖式的大棚≥6座、引进草莓新品种≥10万株；建设两膜保温设施≥3万㎡；建设智能滴灌系统≥一套、共铺设管网≥7000米。</t>
  </si>
  <si>
    <t xml:space="preserve">洋县尚坤种养专业合作社
</t>
  </si>
  <si>
    <t>2024年洋县芋兴魔芋农民专业合作社魔芋基地建设及深加工项目</t>
  </si>
  <si>
    <t>建设新品有机魔芋良种基地100亩，有机商品魔芋示范基地200亩，开展魔芋病虫草害综合防治攻关研究与推广、有机魔芋认证与产品销售等，新建现代化有机魔芋精粉生产线一条。</t>
  </si>
  <si>
    <t>洋县溢水镇窑坪村</t>
  </si>
  <si>
    <t>该项目属经营主体奖补类项目，通过项目实施提高基地生产能力，年经营收入提高15%；带动农户155户474人，其中脱贫户和监测对象50户165人，脱贫户和监测对象户均年增收2000元以上，一般农户户均年增收300元以上。带动方式：1.土地流转带动农户40户125人，其中脱贫户和监测对象12户39人；2.入园务工带动农户55户160人，其中脱贫户和监测对象18户61人；3.订单回收60户189人，其中监测户20户65人。</t>
  </si>
  <si>
    <t>带动方式：1.土地流转带动农户40户125人，其中脱贫户和监测对象12户39人；2.入园务工带动农户55户160人，其中脱贫户和监测对象18户61人；3.订单回收60户189人，其中监测户20户65人。</t>
  </si>
  <si>
    <t>建设新品有机魔芋良种基地100亩，有机商品魔芋示范基地200亩，开展魔芋病虫草害综合防治攻关研究与推广、有机魔芋认证与产品销售等，新建现代化有机魔芋精粉生产线一条。该项目属经营主体奖补类项目，通过项目实施提高基地生产能力，年经营收入提高15%；带动农户155户474人，其中脱贫户和监测对象50户165人，脱贫户和监测对象户均年增收2000元以上，一般农户户均年增收300元以上。</t>
  </si>
  <si>
    <t>建设新品有机魔芋良种基地≥100亩，有机商品魔芋示范基地≥200亩</t>
  </si>
  <si>
    <t>受益农户≥155户，其中脱贫户、监测户50户</t>
  </si>
  <si>
    <t xml:space="preserve">洋县芋兴魔芋农民专业合作社
</t>
  </si>
  <si>
    <t>2024年洋县润和美农业发展有限公司魔芋繁育中心建设奖补项目</t>
  </si>
  <si>
    <t>1、建设种芋繁育中心 120 亩。购买鄂魔 1号、安魔 128、金地1 号、贵州黑杆、楚魔花 1号、楚魔花 2 号等全国魔芋主产区优势主栽品种种。2、购置微型挖掘机 1台 、防草地膜2吨。3、配套储藏设施。4、购置肥料、农药及检测试剂、试验设备等。</t>
  </si>
  <si>
    <t>洋县华阳镇红石窑村</t>
  </si>
  <si>
    <t>该项目属经营主体奖补类项目，通过项目实施提高基地生产能力，年经营收入提高15%；带动农户70户194人，其中脱贫户和监测对象25户75人，脱贫户和监测对象户均年增收2000元以上，一般农户户均年增收1000元以上。带动方式：1.土地流转带动农户40户95人，其中脱贫户和监测对象12户36人；2.入园务工带动农户20户50人，其中脱贫户和监测对象8户24人；3.订单回收15户49人，其中监测户5户15人。</t>
  </si>
  <si>
    <t>1、建设种芋繁育中心 120 亩。购买鄂魔 1号、安魔 128、金地1 号、贵州黑杆、楚魔花 1号、楚魔花 2 号等全国魔芋主产区优势主栽品种种。2、购置微型挖掘机 1台 、防草地膜2吨。3、配套储藏设施。4、购置肥料、农药及检测试剂、试验设备等。该项目属经营主体奖补类项目，通过项目实施提高基地生产能力，年经营收入提高15%；带动农户70户194人，其中脱贫户和监测对象25户75人，脱贫户和监测对象户均年增收2000元以上，一般农户户均年增收1000元以上。</t>
  </si>
  <si>
    <t>建设种芋繁育中心≥120 亩。购置微型挖掘机≥ 1台 、防草地膜≥2吨。</t>
  </si>
  <si>
    <t>受益农户≥70户，其中脱贫户、监测户25户</t>
  </si>
  <si>
    <t>洋县润和美农业发展有限公司</t>
  </si>
  <si>
    <t>2024年洋县白云农业综合开发有限公司有机蔬菜采摘体验观光农业项目</t>
  </si>
  <si>
    <t>改建有机蔬菜智能温室采摘观光区5568平方米，建生态停车场803平方米、硬化生产道路面积3577平方米</t>
  </si>
  <si>
    <t>该项目属经营主体奖补项目。通过项目实施提高产业园销售收入，年经营收入提高25%。带动农户180户，其中脱贫户和监测对象60户，脱贫户和监测对象户均年增收2000元以上，一般农户户均增加300元以上。带动方式：1.劳务用工增加工资性收入，带动务工人数80户，其中脱贫户36户；2.土地流转带动农户70户，其中总脱贫户14户，3.技术服务带动周边农户15户。</t>
  </si>
  <si>
    <t>带动方式：1.劳务用工增加工资性收入，带动务工人数80户，其中脱贫户36户；2.土地流转带动农户70户，其中总脱贫户14户，3.技术服务带动周边农户15户。</t>
  </si>
  <si>
    <t>改建有机蔬菜智能温室采摘观光区5568平方米，建生态停车场803平方米、硬化生产道路面积3577平方米该项目属经营主体奖补项目。通过项目实施提高产业园销售收入，年经营收入提高25%。带动农户180户，其中脱贫户和监测对象50户，脱贫户和监测对象户均年增收2000元以上，一般农户户均增加300元以上。</t>
  </si>
  <si>
    <t>改建有机蔬菜智能温室采摘观光区≥5568平方米，建生态停车场≥803平方米、硬化生产道路面积≥3577平方米</t>
  </si>
  <si>
    <t>受益农户≥180户，其中脱贫户、监测户50户</t>
  </si>
  <si>
    <t>洋县白云农业综合开发有限公司</t>
  </si>
  <si>
    <t>2024年洋县白云农业综合开发有限公司智慧农业无土栽培蔬菜基地建设项目</t>
  </si>
  <si>
    <t>建设水培、无土栽培蔬菜面积3000平方米、配备智能温控机械4台、土壤墒情仪、虫情测报仪、传感器、控制器等数字化生产设备。</t>
  </si>
  <si>
    <t>该项目属经营主体奖补项目。通过项目实施提高产业园销售收入，年经营收入提高15%。带动农户160户，其中脱贫户和监测对象60户，脱贫户和监测对象户均年增收2000元以上，一般农户户均增加300元以上。带动方式：1.劳务用工增加工资性收入，带动务工人数70户，其中脱贫户32户；2.土地流转带动农户80户，其中脱贫户18户，3.技术服务带动周边农户10户。</t>
  </si>
  <si>
    <t>带动方式：1.劳务用工增加工资性收入，带动务工人数70户，其中脱贫户32户；2.土地流转带动农户80户，其中脱贫户18户，3.技术服务带动周边农户10户。</t>
  </si>
  <si>
    <t>建设水培、无土栽培蔬菜面积3000平方米、配备智能温控机械4台、土壤墒情仪、虫情测报仪、传感器、控制器等数字化生产设备。该项目属经营主体奖补项目。通过项目实施提高产业园销售收入，年经营收入提高15%。带动农户160户，其中脱贫户和监测对象50户，脱贫户和监测对象户均年增收2000元以上，一般农户户均增加300元以上。</t>
  </si>
  <si>
    <t>建设水培、无土栽培蔬菜面积≥3000平方米、配备智能温控机械≥4台</t>
  </si>
  <si>
    <t>受益农户≥160户，其中脱贫户、监测户50户</t>
  </si>
  <si>
    <t>2024年洋县望奎香菇种植面积专业合作社香菇产业园配套设施项目</t>
  </si>
  <si>
    <t>整理土地13亩，新建遮阳网的大棚8000个平方米，引进新品种，种植面积香菇1000架。完成配套水电，及烘干机设备6台。</t>
  </si>
  <si>
    <t>溢水镇上溢村</t>
  </si>
  <si>
    <t>该项目属经营主体奖补类项目，通过项目实施提高基地生产能力，年经营收入提高30%；带动农户60户156人，其中脱贫户和监测对象20户63人，脱贫户和监测对象户均年增收2000元以上，一般农户户均年增收300元以上。带动方式：1.土地流转带动农户13户32人，其中脱贫户和监测对象20户42人；2.入园务工带动农户56户109人，其中脱贫户和监测对象20户40人；3.分红带动6户15人。</t>
  </si>
  <si>
    <t>带动方式：1.土地流转带动农户13户32人，其中脱贫户和监测对象20户42人；2.入园务工带动农户56户109人，其中脱贫户和监测对象20户40人；3.分红带动6户15人。</t>
  </si>
  <si>
    <t>整理土地13亩，新建遮阳网的大棚8000个平方米，引进新品种，种植面积香菇1000架。完成配套水电，及烘干机设备6台。该项目属经营主体奖补类项目，通过项目实施提高基地生产能力，年经营收入提高30%；带动农户60户156人，其中脱贫户和监测对象20户63人，脱贫户和监测对象户均年增收2000元以上，一般农户户均年增收300元以上。</t>
  </si>
  <si>
    <t>整理土地≥13亩，新建遮阳网的大棚≥8000个平方米，引进新品种，种植面积香菇≥1000架。完成配套水电，及烘干机设备≥6台</t>
  </si>
  <si>
    <t>项目补助金额39万元</t>
  </si>
  <si>
    <t>受益农户≥60户，其中脱贫户、监测户20户</t>
  </si>
  <si>
    <t>洋县望奎香菇种植面积专业合作社</t>
  </si>
  <si>
    <t>2024年洋县二龙食用菌种植面积农民专业合作社“设施+智慧+品牌农业”食用菌基地建设奖补项目</t>
  </si>
  <si>
    <t>租赁整理土地30亩，种植面积袋料木耳10万袋，木耳种植面积基地水管配套设施，产业园打灌溉井一口，购置新型食用菌智能烘干机机设备一套。</t>
  </si>
  <si>
    <t>磨子桥镇二龙村</t>
  </si>
  <si>
    <t>该项目属经营主体奖补类项目，通过项目实施提高基地生产能力，年经营收入提高50%；带动农户90户278人，其中脱贫户和监测对象30户96人，脱贫户和监测对象户均年增收2000元以上，一般农户户均年增收300元以上。带动方式：1.土地流转带动农户18户59人，其中脱贫户和监测对象8户26人；2.入园务工带动农户47户，其中脱贫户和监测对象17户56人；3.收购农产品（木材）带动20户，其中脱贫户和监测对象5户14人。4.受益分红带动5户。</t>
  </si>
  <si>
    <t>带动方式：1.土地流转带动农户18户59人，其中脱贫户和监测对象8户26人；2.入园务工带动农户47户，其中脱贫户和监测对象17户56人；3.收购农产品（木材）带动20户，其中脱贫户和监测对象5户14人。4.受益分红带动5户。</t>
  </si>
  <si>
    <t>租赁整理土地30亩，种植面积袋料木耳10万袋，木耳种植面积基地水管配套设施，产业园打灌溉井一口，购置新型食用菌智能烘干机机设备一套。该项目属经营主体奖补类项目，通过项目实施提高基地生产能力，年经营收入提高50%；带动农户90户278人，其中脱贫户和监测对象30户96人，脱贫户和监测对象户均年增收2000元以上，一般农户户均年增收300元以上。</t>
  </si>
  <si>
    <t>种植面积袋料木耳≥10万袋，打灌溉井≥一口，购置新型食用菌智能烘干机机设备≥一套。</t>
  </si>
  <si>
    <t>受益农户≥90户，其中脱贫户、监测户30户</t>
  </si>
  <si>
    <t>洋县二龙食用菌种植面积农民专业合作社</t>
  </si>
  <si>
    <t>2024年陕西庆瑞丰食药用菌科技有限公司有机茯苓产业奖补项目</t>
  </si>
  <si>
    <t>1、建设智能化茯苓菌种生产系统；2、发展有机茯苓种植面积示范基地20亩；3、举办食药用菌高产技术培训班，培训人次100人。</t>
  </si>
  <si>
    <t>洋县洋州街道办东联村</t>
  </si>
  <si>
    <t>该项目属经营主体奖补类项目，通过项目实施提高基地生产能力，年经营收入提高15%；带动农户150户458人，其中脱贫户和监测对象50户153人，脱贫户和监测对象户均年增收2000元以上，一般农户户均年增收300元以上。1.土地流转带动农户15户48人。2.务工带动农户35户136人，3.技术培训带动100户。</t>
  </si>
  <si>
    <t>1.土地流转带动农户15户48人。2.务工带动农户35户136人，3.技术培训带动100户。</t>
  </si>
  <si>
    <t>1、建设智能化茯苓菌种生产系统；2、发展有机茯苓种植面积示范基地20亩；3、举办食药用菌高产技术培训班，培训人次100人。该项目属经营主体奖补类项目，通过项目实施提高基地生产能力，年经营收入提高15%；带动农户150户458人，其中脱贫户和监测对象50户153人，脱贫户和监测对象户均年增收2000元以上，一般农户户均年增收300元以上。</t>
  </si>
  <si>
    <t>发展有机茯苓种植面积示范基地≥20亩；3、举办食药用菌高产技术培训班，培训人次≥100人。</t>
  </si>
  <si>
    <t>陕西庆瑞丰食药用菌科技有限公司</t>
  </si>
  <si>
    <t>2024年洋县华祥地菌业有限公司羊肚菌菌种工厂化生产设施建设项目</t>
  </si>
  <si>
    <t>1、接种车间建设主要包括：（新风系统2套、百级净化层流罩3个、空调（7匹）2台、臭氧发生器6台、控制器2个、照明灯、紫外灯2套等。）
2、养菌车间建设（新风机110个、回风机220个、管道及配件328个、开孔220个、控制箱18个。）</t>
  </si>
  <si>
    <t>该项目属经营主体奖补类项目，通过项目实施提高基地生产能力，年经营收入提高50%；带动农户75户150人，其中脱贫户和监测对象23户70人，脱贫户和监测对象户均年增收2000元以上，一般农户户均年增收300元以上。带动方式：1.土地流转带动农户60户180人，其中脱贫户和监测对象20户70人；2.入园务工带动农户30户100人，其中脱贫户和监测对象10户30人；3.开展技术培训，提升周边农户羊肚菌种植面积水平，每年开展培训不少于2次，培训人数不低于150人。</t>
  </si>
  <si>
    <t>带动方式：1.土地流转带动农户60户180人，其中脱贫户和监测对象20户70人；2.入园务工带动农户30户100人，其中脱贫户和监测对象10户30人；3.开展技术培训，提升周边农户羊肚菌种植面积水平，每年开展培训不少于2次，培训人数不低于150人。</t>
  </si>
  <si>
    <t>1、接种车间建设主要包括：（新风系统2套、百级净化层流罩3个、空调（7匹）2台、臭氧发生器6台、控制器2个、照明灯、紫外灯2套等。）
2、养菌车间建设（新风机110个、回风机220个、管道及配件328个、开孔220个、控制箱18个。）该项目属经营主体奖补类项目，通过项目实施提高基地生产能力，年经营收入提高50%；带动农户75户150人，其中脱贫户和监测对象23户70人，脱贫户和监测对象户均年增收2000元以上，一般农户户均年增收300元以上。</t>
  </si>
  <si>
    <t>接种车间建设设备设施≥17台（套）、养菌车间建设设备设施≥896个。</t>
  </si>
  <si>
    <t>受益农户≥75户，其中脱贫户、监测户23户</t>
  </si>
  <si>
    <t>洋县华祥地菌业有限公司</t>
  </si>
  <si>
    <t>2024年陕西三秦森工菌业有限公司香菇菌棒工厂化生产设施提升发展五个农业(有机、品牌、智慧、设施、观光农业）奖补项目</t>
  </si>
  <si>
    <t>香菇菌棒生产设施购置与安装主要包括中型箱式灭菌柜1台、自动装袋机5台、自动接种机3台。</t>
  </si>
  <si>
    <t>该项目属经营主体奖补类项目，通过项目实施提高基地生产能力，年经营收入提高50%；带动农户50户150人，其中脱贫户和监测对象25户75人，脱贫户和监测对象户均年增收2000元以上，一般农户户均年增收300元以上。带动方式：1.土地流转带动农户50户150人，其中脱贫户和监测对象15户45人；2.入园务工带动农户20户60人，其中脱贫户和监测对象5户15人；3.开展技术培训，提升周边农户香菇种植面积水平，每年开展培训不少于6次，培训人数不低于150人。</t>
  </si>
  <si>
    <t>带动方式：1.土地流转带动农户50户150人，其中脱贫户和监测对象15户45人；2.入园务工带动农户20户60人，其中脱贫户和监测对象5户15人；3.开展技术培训，提升周边农户香菇种植面积水平，每年开展培训不少于6次，培训人数不低于150人。</t>
  </si>
  <si>
    <t>香菇菌棒生产设施购置与安装主要包括中型箱式灭菌柜1台、自动装袋机5台、自动接种机3台。该项目属经营主体奖补类项目，通过项目实施提高基地生产能力，年经营收入提高50%；带动农户50户150人，其中脱贫户和监测对象25户75人，脱贫户和监测对象户均年增收2000元以上，一般农户户均年增收300元以上。</t>
  </si>
  <si>
    <t>中型箱式灭菌柜≥1台、自动装袋机≥5台、自动接种机≥3台。</t>
  </si>
  <si>
    <t>陕西三秦森工菌业有限公司</t>
  </si>
  <si>
    <t>2024年汉中新溢兴农业开发有限公司香菇产业园净化车间建设项目</t>
  </si>
  <si>
    <t>新建净化车间一处及配套高效过滤设备</t>
  </si>
  <si>
    <t>溢水镇尹家泉村</t>
  </si>
  <si>
    <t>该项目属经营主体奖补类项目，通过项目实施提高基地生产能力，年增产10万袋，增收25%；带动农户75户246人，其中脱贫户和监测对象25户86人，脱贫户和监测对象户均年增收2000元以上，一般农户户均年增收300元以上。带动方式：1.入园务工带动农户30户93人，其中脱贫户和监测对象25户26人。2.土地流转带动农户10户36人。3.技术示范带动农户35户117人。</t>
  </si>
  <si>
    <t>带动方式：1.入园务工带动农户30户93人，其中脱贫户和监测对象25户26人。2.土地流转带动农户10户36人。3.技术示范带动农户35户117人。</t>
  </si>
  <si>
    <t>新建净化车间一处及配套高效过滤设备该项目属经营主体奖补类项目，通过项目实施提高基地生产能力，年增产10万袋，增收25%；带动农户75户246人，其中脱贫户和监测对象25户86人，脱贫户和监测对象户均年增收2000元以上，一般农户户均年增收300元以上。</t>
  </si>
  <si>
    <t>新建净化车间≥一处</t>
  </si>
  <si>
    <t>汉中新溢兴农业开发有限公司</t>
  </si>
  <si>
    <t>2024年汉中宇畅源农业科技开发有限公司设施农业建设补助项目</t>
  </si>
  <si>
    <t>1、建设70吨循环式烘干机设备一套。含70吨循环式烘干机机1台、90型输送机1台、20型装载机1台、30型粮食分筛机1台及附属设施设备；2、建设200吨粮仓、除尘房及钢构的大棚厂房650平米及附属设备，硬化场地2500㎡。</t>
  </si>
  <si>
    <t>马畅镇安巷村</t>
  </si>
  <si>
    <t>该项目属经营主体奖补类项目，通过项目实施提升基地产业化水平，年经营收入提高15%；带动农户144户，其中脱贫户和监测对象48户，脱贫户和监测对象户均年增收2000元以上，一般农户户均年增收300元以上。带动方式：1.土地流转带动农户95户，其中脱贫户和监测对象32户；2.入园务工带动农户35户，其中脱贫户和监测对象10户；3.产业分红，带动农户14户，其中脱贫户和监测对象6户。</t>
  </si>
  <si>
    <t>带动方式：1.土地流转带动农户95户，其中脱贫户和监测对象32户；2.入园务工带动农户35户，其中脱贫户和监测对象10户；3.产业分红，带动农户14户，其中脱贫户和监测对象6户。</t>
  </si>
  <si>
    <t>1、建设70吨循环式烘干机设备一套。含70吨循环式烘干机机1台、90型输送机1台、20型装载机1台、30型粮食分筛机1台及附属设施设备；2、建设200吨粮仓、除尘房及钢构的大棚厂房650平米及附属设备，硬化场地2500㎡。该项目属经营主体奖补类项目，通过项目实施提升基地产业化水平，年经营收入提高15%；带动农户144户，其中脱贫户和监测对象48户，脱贫户和监测对象户均年增收2000元以上，一般农户户均年增收300元以上。</t>
  </si>
  <si>
    <t>建设70吨循环式烘干机设备≥一套，建设200吨粮仓、除尘房及钢构的大棚厂房≥650平米，硬化场地≥2500㎡。</t>
  </si>
  <si>
    <t>受益农户≥144户，其中脱贫户、监测户48户</t>
  </si>
  <si>
    <t>汉中宇畅农业科技开发有限公司</t>
  </si>
  <si>
    <t>1、建设育秧中心一个。建成2000平方米育秧的大棚1个及配套水电设施等；2、购买育秧播种流水线作业机具。含旋耕机3台，拖拉机3台、插秧机3台、粉土机1台、播种机1台、育秧盘10万个。</t>
  </si>
  <si>
    <t>1、建设育秧中心一个。建成2000平方米育秧的大棚1个及配套水电设施等；2、购买育秧播种流水线作业机具。含旋耕机3台，拖拉机3台、插秧机3台、粉土机1台、播种机1台、育秧盘10万个。该项目属经营主体奖补类项目，通过项目实施提升基地产业化水平，年经营收入提高15%；带动农户144户，其中脱贫户和监测对象48户，脱贫户和监测对象户均年增收2000元以上，一般农户户均年增收300元以上。</t>
  </si>
  <si>
    <t>建成2000平方米育秧的大棚≥1个</t>
  </si>
  <si>
    <t>陕西龙亭田园农业发展有限公司观光农业建设奖补项目</t>
  </si>
  <si>
    <t xml:space="preserve">“朱鹮国际·荷蛙空间”示范基地给排水系统升级改造。1、进排水主系统建设：含直径600承插混凝土管道200米、直径400米承插混凝土管道600米，混凝土分水池16座；2、进排水支系统建设：含直径160PVC管道2000米、直径110PVC管道2000米，开挖排水渠1000米。
</t>
  </si>
  <si>
    <t>龙亭镇龙亭村</t>
  </si>
  <si>
    <t>该项目属经营主体奖补类项目，通过项目实施提高基地生产能力，年经营收入提高10%；带动农户150户，其中脱贫户和监测对象50户，脱贫户和监测对象户均年增收2000元以上，一般农户户均年增收300元以上。带动方式：1.土地流转带动农户85户，其中脱贫户和监测对象20户；2.入园务工带动农户45户，其中脱贫户和监测对象15户；3.产业分红，带动农户20户，其中脱贫户和监测对象15户人。</t>
  </si>
  <si>
    <t>带动方式：1.土地流转带动农户85户，其中脱贫户和监测对象20户；2.入园务工带动农户45户，其中脱贫户和监测对象15户；3.产业分红，带动农户20户，其中脱贫户和监测对象15户人。</t>
  </si>
  <si>
    <t>“朱鹮国际·荷蛙空间”示范基地给排水系统升级改造。1、进排水主系统建设：含直径600承插混凝土管道200米、直径400米承插混凝土管道600米，混凝土分水池16座；2、进排水支系统建设：含直径160PVC管道2000米、直径110PVC管道2000米，开挖排水渠1000米。
该项目属经营主体奖补类项目，通过项目实施提高基地生产能力，年经营收入提高10%；带动农户150户，其中脱贫户和监测对象50户，脱贫户和监测对象户均年增收2000元以上，一般农户户均年增收300元以上。</t>
  </si>
  <si>
    <t>直径600承插混凝土管道≥200米、直径400米承插混凝土管道≥600米，混凝土分水池≥16座</t>
  </si>
  <si>
    <t>陕西龙亭田园农业发展有限公司</t>
  </si>
  <si>
    <t>汉中博源军绿农业发展有限公司2024年300亩猕猴桃微喷灌设施农业建设项目</t>
  </si>
  <si>
    <t>300亩猕猴桃微喷灌设施建设</t>
  </si>
  <si>
    <t>龙亭镇杨湾村</t>
  </si>
  <si>
    <t>该项目属经营主体奖补类项目，通过项目实施提高基地生产能力，年产猕猴桃300吨；带动农户76户229人，其中脱贫户和监测对象25户59人，脱贫户和监测对象户均年增收2000元以上，一般农户户均年增收300元以上。带动方式：1.土地流转带动农户45户141人，其中脱贫户和监测对象7户16人；2.入园务工带动农户31户88人，其中脱贫户和监测对象18户43人；3、同步同业带动农户3户13人。</t>
  </si>
  <si>
    <t>带动方式：1.土地流转带动农户45户141人，其中脱贫户和监测对象7户16人；2.入园务工带动农户31户88人，其中脱贫户和监测对象18户43人；3、同步同业带动农户3户13人。</t>
  </si>
  <si>
    <t>300亩猕猴桃微喷灌设施建设该项目属经营主体奖补类项目，通过项目实施提高基地生产能力，年产猕猴桃300吨；带动农户76户229人，其中脱贫户和监测对象25户59人，脱贫户和监测对象户均年增收2000元以上，一般农户户均年增收300元以上。</t>
  </si>
  <si>
    <t>受益农户≥76户，其中脱贫户、监测户25户</t>
  </si>
  <si>
    <t>汉中博源军绿农业发展有限公司</t>
  </si>
  <si>
    <t>2024年陕西洋县蓝莓实业有限公司“智能温室的大棚”基地建设奖补项目</t>
  </si>
  <si>
    <t>新建智能温室的大棚6个；</t>
  </si>
  <si>
    <t>该项目属经营主体奖补类项目，通过项目实施提高基地生产能力，年经营收入提高20%；带动农户160户500人以上，其中脱贫户和监测对象50户100人，脱贫户和监测对象户均年增收2000元以上，一般农户户均年增收300元以上。带动方式：1.土地流转带动农户20户。2.入园务工带动农户80户.3.承包经营带动农户模式创收效益带动周围农户50户增收脱贫致富的同时，提升本地农业产业升级，社会效益显著。</t>
  </si>
  <si>
    <t>带动方式：1.土地流转带动农户20户。2.入园务工带动农户80户.3.承包经营带动农户模式创收效益带动周围农户50户增收脱贫致富的同时，提升本地农业产业升级，社会效益显著。</t>
  </si>
  <si>
    <t>新建智能温室的大棚6个；该项目属经营主体奖补类项目，通过项目实施提高基地生产能力，年经营收入提高20%；带动农户500人以上，其中脱贫户和监测对象100人，脱贫户和监测对象户均年增收2000元以上，一般农户户均年增收300元以上。</t>
  </si>
  <si>
    <t>新建智能温室的大棚≥6个；</t>
  </si>
  <si>
    <t>项目补助金额99万元</t>
  </si>
  <si>
    <t>陕西洋县蓝莓实业有限公司</t>
  </si>
  <si>
    <t>2024年陕西洋县蓝莓实业有限公司“设施+智慧农业”基地建设奖补项目</t>
  </si>
  <si>
    <t>配套智能水肥一体化设施建设和智能化二氧化碳加温生产管理系统</t>
  </si>
  <si>
    <t>该项目属经营主体奖补类项目，通过项目实施提高基地生产能力，年经营收入提高20%；带动农户114户500人以上，其中脱贫户和监测对象35户70人，脱贫户和监测对象户均年增收2000元以上，一般农户户均年增收300元以上。带动方式：1.土地流转带动农户20户。2.入园务工带动农户80户.3.承包经营带动农户模式创收效益带动周围农户50户增收脱贫致富的同时，提升本地农业产业升级，社会效益显著。</t>
  </si>
  <si>
    <t>配套智能水肥一体化设施建设和智能化二氧化碳加温生产管理系统该项目属经营主体奖补类项目，通过项目实施提高基地生产能力，年经营收入提高20%；带动农户500人以上，其中脱贫户和监测对象50人，脱贫户和监测对象户均年增收2000元以上，一般农户户均年增收300元以上。</t>
  </si>
  <si>
    <t>2024年陕西洋县蓝莓实业有限公司“有机蓝莓品种升级优化”基地建设奖补项目</t>
  </si>
  <si>
    <t>品种升级改造50亩；
有机肥制作及发酵3000方；</t>
  </si>
  <si>
    <t>该项目属经营主体奖补类项目，通过项目实施提高基地生产能力，年经营收入提高20%；带动农户500人以上，其中脱贫户和监测对象50人，脱贫户和监测对象户均年增收2000元以上，一般农户户均年增收300元以上。带动方式：1.土地流转带动农户20户。2.入园务工带动农户80户.3.承包经营带动农户模式创收效益带动周围农户50户增收脱贫致富的同时，提升本地农业产业升级，社会效益显著。</t>
  </si>
  <si>
    <t>品种升级改造50亩；
有机肥制作及发酵3000方；该项目属经营主体奖补类项目，通过项目实施提高基地生产能力，年经营收入提高20%；带动农户500人以上，其中脱贫户和监测对象50人，脱贫户和监测对象户均年增收2000元以上，一般农户户均年增收300元以上。</t>
  </si>
  <si>
    <t>品种升级改造≥50亩；
有机肥制作及发酵≥3000方；</t>
  </si>
  <si>
    <t>②养殖业基地</t>
  </si>
  <si>
    <t>2024年
洋县关帝镇白刘村肉蛇养殖项目</t>
  </si>
  <si>
    <t>流转土地1.5亩，建设养殖场房600平方米米米，管理用房36平方米。购买蛇苗9000条，蛇箱1000个。采购药品、饲料、工具一批。</t>
  </si>
  <si>
    <t>项目属于经营性资产，建成后由陕西山水丰裕农业开发有限公司承包经营，经营期限不低于三年。辐射带动马坪村李家店村发展产业和群众务工增收，直接受益56户206人，脱贫户19户62人。预计带动务工人数12人，人均增收500元。流转土地增收3户9人。</t>
  </si>
  <si>
    <t>流转土地1.5亩，建设养殖场房600平方米米米，管理用房36平方米。购买蛇苗9000条，蛇箱1000个。采购药品、饲料、工具一批。辐射带动马坪村李家店村发展产业和群众务工增收，直接受益56户206人，脱贫户19户62人。预计带动务工人数12人，人均增收500元。流转土地增收3户9人</t>
  </si>
  <si>
    <t>项目投资≥85万元</t>
  </si>
  <si>
    <t>95%</t>
  </si>
  <si>
    <t>206</t>
  </si>
  <si>
    <t>62</t>
  </si>
  <si>
    <t>2024年度槐树关镇马沟村养鸡场基础设施改造升级工程</t>
  </si>
  <si>
    <t>建设鸡舍10座，生鸡屠宰机械1台，鸡场水电改造：管网300m，电路400m及配套设施。</t>
  </si>
  <si>
    <t>槐树关镇马沟村</t>
  </si>
  <si>
    <t>项目属于经营性资产，建成后产权归马沟村集体所有。通过马沟村股份经济合作社自营年增收0.6万元，由村集体制定受益分配方案，实行差异化分配。其中40%用于发展壮大村集体经济，60%向集体经济组织成员分红，并重点倾斜脱贫户和监测对象。受益总人口15户31人，其中脱贫户10户25人，户均增收100元。受益方式：1.集体分红15户31人，其中脱贫户及监测户10户25人；2.劳务用工3户3人，其中脱贫户2户2人；3、订单收购带动30户72人，其中脱贫户及监测户10户33人。</t>
  </si>
  <si>
    <t>建设鸡舍10座，生鸡屠宰机械1台，鸡场水电改造：管网300m，电路400m及配套设施。年增收0.6万元，由村集体制定受益分配方案，实行差异化分配。其中40%用于发展壮大村集体经济，60%向集体经济组织成员分红，并重点倾斜脱贫户和监测对象。受益总人口802人，其中脱贫户341人，户均增收100元。受益方式：1.集体分红235户802人，其中脱贫户及监测户101户341人；2.劳务用工3户3人，其中脱贫户2户2人；3、订单收购带动30户72人，其中脱贫户及监测户10户33人。</t>
  </si>
  <si>
    <t>建设鸡舍≥10座</t>
  </si>
  <si>
    <t>脱贫户、监测户总受益增加≥100元</t>
  </si>
  <si>
    <t>受益脱贫户、监测户≥341人</t>
  </si>
  <si>
    <t>2024年洋县黄金峡镇商坪村养养牛场配套设施建设项目</t>
  </si>
  <si>
    <t>养养牛场新建饲料储备厂房300平方米，硬化场面400平方米，排污渠长160米，牛舍后侧砌护300立方米。</t>
  </si>
  <si>
    <t>商坪村</t>
  </si>
  <si>
    <t>此项目属于经营性资产，发展养牛产业，形成资产归村集体所有，通过养殖大户寇安成经营，承包期三年以上，村集体年增收1.9万元，由村集体制定受益分配方案，实行差异化分配。其中，其中40%用于发展壮大村集体经济，60%向集体经济组织成员分红，并重点倾斜脱贫户和监测对象。受益总人口70户245人，户均年增收500元，其中脱贫户21户75人，监测户2户6人，户均年增收300元。受益方式：1.集体分红带动70户245人，其中21户75人，监测户2户6人；2.入园务工受益25户25人，其中脱贫户10户10人；3.带动周边群众养牛5户5人。</t>
  </si>
  <si>
    <t>土地流转、带动
生产、帮助产销对接、村民务工</t>
  </si>
  <si>
    <t>受益总人口70户245人，户均年增收500元，其中脱贫户21户75人，监测户2户6人，户均年增收300元。受益方式：1.集体分红带动70户245人，其中21户75人，监测户2户6人；2.入园务工受益25户25人，其中脱贫户10户10人；3.带动周边群众养牛5户5人。</t>
  </si>
  <si>
    <t>青储饲料厂房≥300㎡，人均房屋≥60㎡</t>
  </si>
  <si>
    <t>村集体年受益1.9万元</t>
  </si>
  <si>
    <t>受益群众≥70户
脱贫户≥21户</t>
  </si>
  <si>
    <t>2024年槐树关镇马转村养牛基地建设项目</t>
  </si>
  <si>
    <t>四组林场发展养牛50头，新建厂房400平方米，管网共铺设100m，电路改造80m及内部养牛基础设施。</t>
  </si>
  <si>
    <t>项目属于经营性资产，产权归马转村所有，建成后移交马转村村股份经济合作社进行管理维护村集体年增收1.5万元。由村集体制定受益分配方案，实行差异化分配。其中40%用于发展壮大村集体经济，60%向集体经济组织成员分红，并重点倾斜脱贫户和监测对象。通过新建养牛基地，带动全村7户23人（已脱贫户以及监测户4户12人）产业发展，户均增收800元。受益方式：1.集体分红7户23人，其中脱贫户及监测对象4户12人；2.劳务用工4户4人，其中脱贫户2户2人；3、收购青储秸秆带动31户89人，其中脱贫户8户22人。</t>
  </si>
  <si>
    <t>四组林场发展养牛50头，新建厂房400平方米，管网共铺设100m，电路改造80m及内部养牛基础设施。村集体年增收1.5万元。由村集体制定受益分配方案，实行差异化分配。其中40%用于发展壮大村集体经济，60%向集体经济组织成员分红，并重点倾斜脱贫户和监测对象。通过新建养牛基地，带动全村7户23人（已脱贫户以及监测户4户12人）产业发展，户均增收800元。受益方式：1.集体分红7户23人，其中脱贫户及监测对象4户12人；2.劳务用工4户4人，其中脱贫户2户2人；3、收购青储秸秆带动31户89人，其中脱贫户8户22人。</t>
  </si>
  <si>
    <t>养牛≥52头</t>
  </si>
  <si>
    <t>项目补助金额≥25万元</t>
  </si>
  <si>
    <t>脱贫户、监测户总受益增加≥800元</t>
  </si>
  <si>
    <t>受益脱贫户、监测户≥12人</t>
  </si>
  <si>
    <t>2024年洋县黄家营镇桃溪村藕田养鱼产业园项目</t>
  </si>
  <si>
    <t>桃溪村下河组发展60亩藕田养鱼产业</t>
  </si>
  <si>
    <t>黄家营镇桃溪村</t>
  </si>
  <si>
    <t>项目属于经营性资产，形成资产归村集体所有，建成后由金荣秀农厂经营，年受益1.44万元，制定受益分配方案，实行差异化分配。受益农户18户54人的生产问题，其中脱贫户8户26人监测户。1.受益分红带动8户26人，其中脱贫户和监测户共8户26人；2.劳务用工受益农户6户6人，其中脱贫户6户6人；3.带动种植面积技术培训5户5人。</t>
  </si>
  <si>
    <t>藕田养鱼≥60亩</t>
  </si>
  <si>
    <t>项目投资≥24万元</t>
  </si>
  <si>
    <t>带动群众增收500元以上</t>
  </si>
  <si>
    <t>带动群众≥18户</t>
  </si>
  <si>
    <t>桃溪村</t>
  </si>
  <si>
    <t>2024年洋县黄家营镇寨沟村荷田养鱼产业园项目</t>
  </si>
  <si>
    <t>新建荷田200亩养鱼8万条</t>
  </si>
  <si>
    <t>项目属于经营性资产，形成资产归村集体所有，建成后由洋县高境栋养殖场经营，年受益3.15万元，制定受益分配方案，实行差异化分配。受益农户32户96人的生产问题，其中脱贫户12户36人监测户。1.受益分红带动12户36人，其中脱贫户和监测户共12户36人；2.劳务用工受益农户6户6人，其中脱贫户6户6人；3.带动种植面积技术培训5户5人。</t>
  </si>
  <si>
    <t>养鱼≥200亩，鱼≥8万条</t>
  </si>
  <si>
    <t>项目投资≥52.5万元</t>
  </si>
  <si>
    <t>2024年洋县金水镇张家庄村中中华小蜜蜂养殖项目</t>
  </si>
  <si>
    <t>养殖中中华小蜜蜂450箱</t>
  </si>
  <si>
    <t>项目属于经营性资产，项目建成后项目产权归张家庄村所有。由陈新华承包经营，村集体经济受益1万元，其中40%用于发展壮大村集体经济，60%向集体经济组织成员分红，并重点倾斜脱贫户和监测对象，受益群众15户48人，户均年增收200元，其中脱贫户6户18人，户均年增收200元。受益方式：1.带动务工人数3人（其中脱贫户和监测户1人），发放劳务报酬0.6万元，人均务工增收2000元；2.村集体分红15户48人，其中脱贫户6户18人；中中华小蜜蜂养殖培训6户18人。</t>
  </si>
  <si>
    <t>项目投资≧20万元</t>
  </si>
  <si>
    <t>2024年龙亭镇宽潭村肉牛养殖场及配套设施建设项目</t>
  </si>
  <si>
    <t>宽潭村新建养牛圈舍500平方米，养殖规模50头，及水电相关配套设施。</t>
  </si>
  <si>
    <t>龙亭镇-宽潭村</t>
  </si>
  <si>
    <t>该项目属于经营性资产，项目建成后产权归属于宽潭村集体所有。通过承包由洋县宽兴养殖家庭农场运行经营，承包期限5年，村集体每年受益4.2万元。由村集体制定受益分配方案，实行差异化分配。其中40%用于发展壮大村集体经济，60%向集体经济组织成员分红，并重点倾斜脱贫户和监测对象。受益农户70户220人，其中脱贫户35户80人、监测对象2户7人，户均增收600元。受益方式：1.通过劳务用工增加工资性收入，带动务工人数11人（其中脱贫户和监测户11人），人均务工增收3000元；2.村集体受益分红80户260人，其中脱贫户42户151人。3.土地流转带动7户23人，其中脱贫户3户11人.</t>
  </si>
  <si>
    <t>新建养牛圈舍500平方米，及相关配套设施。受益农户70户220人，其中脱贫户35户80人、监测对象2户7人，户均增收600元。受益方式：1.通过劳务用工增加工资性收入，带动务工人数11人（其中脱贫户和监测户11人），人均务工增收3000元；2.村集体受益分红80户260人，其中脱贫户42户151人。3.土地流转带动7户23人，其中脱贫户3户11人.</t>
  </si>
  <si>
    <t>新建养牛圈舍500平方米、养殖肉牛40头</t>
  </si>
  <si>
    <t>≥80万元</t>
  </si>
  <si>
    <t>受益人口数≥498人</t>
  </si>
  <si>
    <t>受益脱贫户及监测户≥37户87人</t>
  </si>
  <si>
    <t>满意度≥97%</t>
  </si>
  <si>
    <t>宽潭村</t>
  </si>
  <si>
    <t>承包期限5年，村集体每年受益4.2万元。由村集体制定受益分配方案，实行差异化分配。其中40%用于发展壮大村集体经济，60%向集体经济组织成员分红，并重点倾斜脱贫户和监测对象。</t>
  </si>
  <si>
    <t>受益40%用于发展壮大村集体经济，60%向集体经济组织成员分红，并重点倾斜脱贫户和监测对象。</t>
  </si>
  <si>
    <t>2024年龙亭镇黄索溪村循环养殖基地建设项目</t>
  </si>
  <si>
    <t>黄索溪村修建标准化养殖圈舍四栋2318.80㎡，养殖规模年出栏育肥猪2000头，育肥肉牛150头；青储饲料库房495.40㎡，年储藏量15万公斤；建无害化粪污处理池4个100m³；配套建设雨污排放系统，养殖供水系统；粗饲料加工设施一套；总投资168.8万元。</t>
  </si>
  <si>
    <t>龙亭镇-黄索溪村</t>
  </si>
  <si>
    <t>该项目属于经营性资产，建成后项目产权归属黄索溪村。由汉中鑫荣果农业开发有限公司经营，投资期限5年以上，村集体每年受益8.44万元。按照不低于财政投资额的同期银行基准利率获得受益，由村集体制定受益分配方案，实行差异化分配，其中40%用于发展壮大集体经济，60%向集体经济组织分红并重点倾斜已脱贫户和监测对象。受益总人口 132户 381人 ， 其 中 脱 贫 户 85户112人，三类人群6户18人。受益方式：1.通过劳务用工增加工资性收入，带动务工人数20人（其中脱贫户和监测户2人），人均务工增收200元；2.村集体受益分红332户1181人，其中脱贫户115户376人。</t>
  </si>
  <si>
    <t>修建标准化养殖圈舍四栋2318.80㎡，年出栏育肥猪2000头，育肥肉牛150头；青储饲料库房495.40㎡，年储藏量15万公斤；建无害化粪污处理池4个100m³；配套建设雨污排放系统，养殖供水系统；粗饲料加工设施一套；总投资168.8万元。受益总人口 332户 1181人 ， 其 中 脱 贫 户 115户376人，三类人群6户18人。受益方式：1.通过劳务用工增加工资性收入，带动务工人数20人（其中脱贫户和监测户2人），人均务工增收200元；2.村集体受益分红332户1181人，其中脱贫户115户376人。</t>
  </si>
  <si>
    <t>修建标准化养殖圈舍四栋≥2318.80㎡</t>
  </si>
  <si>
    <t>项目总成本170万元</t>
  </si>
  <si>
    <t xml:space="preserve">村集体年增收≥8.44万元
</t>
  </si>
  <si>
    <t>受益脱贫户及监测户≥85户112人</t>
  </si>
  <si>
    <t>黄索溪村</t>
  </si>
  <si>
    <t>投资期限5年以上，村集体每年受益8.44万元。按照不低于财政投资额的同期银行基准利率获得受益，由村集体制定受益分配方案，实行差异化分配，其中40%用于发展壮大集体经济，60%向集体经济组织分红并重点倾斜已脱贫户和监测对象。</t>
  </si>
  <si>
    <t>该项目属于经营性资产，建成后项目产权归属黄索溪村。由汉中鑫荣果农业开发有限公司经营，投资期限5年以上，村集体每年受益8.44万元。按照不低于财政投资额的同期银行基准利率获得受益，由村集体制定受益分配方案，实行差异化分配，其中40%用于发展壮大集体经济，60%向集体经济组织分红并重点倾斜已脱贫户和监测对象。受益总人口 332户 1181人 ， 其 中 脱 贫 户 115户376人，三类人群6户18人。</t>
  </si>
  <si>
    <t>2024年龙亭镇高家沟村肉牛养殖场及配套设施建设项目</t>
  </si>
  <si>
    <t>高家沟村新建肉牛养殖基地，养殖肉牛规模200头，修建养殖场2000平方米，及水电相关配套设施。</t>
  </si>
  <si>
    <t>龙亭镇-高家沟村</t>
  </si>
  <si>
    <t>项目属于经营性资产，项目建成后产权归属于高家沟村集体所有。通过承包由洋县润畜养殖场进行经营，承包期限5年以上，村集体每年受益18万元。由村集体制定受益分配方案，实行差异化分配。其中40%用于发展壮大村集体经济，60%向集体经济组织成员分红，并重点倾斜脱贫户和监测对象。受益农户156户302人，其中脱贫户47户104人、监测对象3户11人，户均增收1200元。受益方式：1.通过劳务用工增加工资性收入，带动务工人数60人（其中脱贫户和监测户12人），人均务工增收600元；2.村集体受益分红386户1302人，其中脱贫户33户104人。3.土地流转带动24户76人，其中脱贫户5户14人，户均增收300元。</t>
  </si>
  <si>
    <t>新建肉牛养殖基地，养殖肉牛规模200头，修建养殖场2000平方米，及水电相关配套设施。受益方式：1.通过劳务用工增加工资性收入，带动务工人数60人（其中脱贫户和监测户12人），人均务工增收600元；2.村集体受益分红386户1302人，其中脱贫户33户104人。3.土地流转带动24户76人，其中脱贫户5户14人，户均增收300元。</t>
  </si>
  <si>
    <t>新建养殖 基地≥1座2000平方</t>
  </si>
  <si>
    <t>300≥万元</t>
  </si>
  <si>
    <t>受益人口数≥302人</t>
  </si>
  <si>
    <t>产业园吸收脱贫劳动力和低收入劳动力务工，稳定增加此类对象收入600元/年。</t>
  </si>
  <si>
    <t>高家沟村</t>
  </si>
  <si>
    <t>村集体扶贫资产当年总受益 提取20%公积金，20%公益金  ，剩余60%可分配受益 。可分配受益中50%用于设立防返贫致贫风险救助金和脱贫人口、监测群体防返贫保险；剩余50%优先用于脱贫户、边缘户、突发困难户参加村内公共服务等公益岗实现劳动增收。</t>
  </si>
  <si>
    <t>2024年龙亭镇庙垭村肉牛养殖场及配套设施建设项目</t>
  </si>
  <si>
    <t>庙垭村新建肉牛养殖场1000平方米，养殖规模100头，及水电相关配套设施。</t>
  </si>
  <si>
    <t>项目属于经营性资产，项目建成后产权归属于庙垭村集体所有。通过承包由养殖大户贾顺寿经营，承包期限5年以上，村集体每年收6万元。由村集体制定受益分配方案，实行差异化分配。其中40%用于发展壮大村集体经济，60%向集体经济组织成员分红，并重点倾斜脱贫户和监测对象。受益农户203户594人，其中脱贫户79户252人、监测对象3户8人，户均增收1000元。受益方式：1.通过劳务用工增加工资性收入，带动务工人数10人（其中脱贫户和监测户7人），人均务工增收3000元；2.村集体分红30户30人，其中脱贫户20户20人。3.土地流转带动3户9人，户均增收200元。</t>
  </si>
  <si>
    <t>新建肉牛养殖场1000平方米，养殖规模100头，及水电相关配套设施。受益农户203户594人，其中脱贫户79户252人、监测对象3户8人，户均增收1000元。受益方式：1.通过劳务用工增加工资性收入，带动务工人数10人（其中脱贫户和监测户7人），人均务工增收3000元；2.村集体分红30户30人，其中脱贫户20户20人。.</t>
  </si>
  <si>
    <t>肉牛养殖场≥1000平方米</t>
  </si>
  <si>
    <t>项目总成本120万元</t>
  </si>
  <si>
    <t>2024年洋县茅坪镇长坝村山羊养殖项目</t>
  </si>
  <si>
    <t>四组养殖山羊200只、新建圈舍2处1800平方米、及配套设施（水、电、路、饲料储存室、管理房）</t>
  </si>
  <si>
    <t>茅坪镇——长坝村</t>
  </si>
  <si>
    <t>项目属于经营性资产，建成后产权长坝村股份经济合作社所有。通过承包养殖户梁文刚经营，承包期不低于3年，促进村集体经济年收入增加4.75万元。由村集体制定受益分配方案，实行差异化分配。其中40%用于发展壮大村集体经济，60%向集体经济组织成员分红，并重点倾斜脱贫户和监测对象。受益人口48户144人，其中脱贫户12户35人，监测对象3户6人，户均增收500元。受益方式：1.集体分红受益人口48户144人，其中脱贫户12户35人，监测对象3户6人。2.劳务用工带动10户10人，其中脱贫户5户5人。3.带动周边群众发展养羊产业2户4人。</t>
  </si>
  <si>
    <t>养殖山羊200只、新建圈舍2处、及配套设施（水、电、路、饲料储存室、管理房）；促进村集体经济年收入增加4.75万元。由村集体制定受益分配方案，实行差异化分配。其中40%用于发展壮大村集体经济，60%向集体经济组织成员分红，并重点倾斜脱贫户和监测对象。受益人口48户144人，其中脱贫户12户35人，监测对象3户6人，户均增收500元。受益方式：1.集体分红受益人口48户144人，其中脱贫户12户35人，监测对象3户6人。2.劳务用工带动10户10人，其中脱贫户5户5人。3.带动周边群众发展养羊产业2户4人。</t>
  </si>
  <si>
    <t>新建圈舍2个</t>
  </si>
  <si>
    <t>项目投资≥95万</t>
  </si>
  <si>
    <t>受益农户≥48户144人，其中受益脱贫户、监测户≥15户41人</t>
  </si>
  <si>
    <t>受益农户满意度≥100%</t>
  </si>
  <si>
    <t>2024年洋县茅坪镇新华肉牛养殖项目</t>
  </si>
  <si>
    <t>新建圈舍600平方米米米，内部钢结构隔栏，青储池2个20平方米，秸秆粉碎设备2台及其他配套设施，水电改造600米；场地硬化，草料、饲料加工室3间。</t>
  </si>
  <si>
    <t>项目属于经营性资产，产权归新华村所有，建成后产权归村集体所有。通过承包巨建军经营，承包期不低于3年，促进村集体经济年收入增加6万元。由村集体制定受益分配方案，实行差异化分配。其中40%用于发展壮大村集体经济，60%向集体经济组织成员分红，并重点倾斜脱贫户和监测对象。受益人口40户121人，其中脱贫户14户39人，监测对象2户4人，户均增收500元，受益方式：1.受益人口40户121人，其中脱贫户13户39人，监测对象2户4人。2.劳务用工带动8户8人，其中脱贫户5户5人。3.带动周边群众发展养牛产业1户1人。</t>
  </si>
  <si>
    <t>新建圈舍6个，内部钢结构隔栏，青储池2个，秸秆粉碎设备2台及其他配套设施，水电改造600米；场地硬化，草料、饲料加工室3间。由村集体制定受益分配方案，实行差异化分配。其中40%用于发展壮大村集体经济，60%向集体经济组织成员分红，并重点倾斜脱贫户和监测对象。受益人口40户121人，其中脱贫户13户39人，监测对象2户4人，户均增收500元，受益方式：1.受益人口40户121人，其中脱贫户13户39人，监测对象2户4人。2.劳务用工带动8户8人，其中脱贫户5户5人。3.带动周边群众发展养牛产业1户1人。</t>
  </si>
  <si>
    <t>新建圈舍≥6个</t>
  </si>
  <si>
    <t>项目投资≥120万</t>
  </si>
  <si>
    <t>受益农户≥40户121人，其中受益脱贫户、监测户≥15户43人</t>
  </si>
  <si>
    <t>2024年洋县马畅镇野猪沟村养养牛场扩建项目</t>
  </si>
  <si>
    <t>圈舍建设，长80米，宽13米；砌护长85米，钢管围栏500米；流转土地100亩；智慧化养牛系统一套。引进四代西门塔尔后备优良母牛45头</t>
  </si>
  <si>
    <t>马畅镇-野猪沟村</t>
  </si>
  <si>
    <t>项目属经营性资产，产权归村集体所有，建成后移交给村集体进行管理维护。通过租赁给村大户李建宏经营，壮大村集体经年济收入10.3万元，引进优良品种，带动养殖发展，直接受益49户106人，其中脱贫户及监测户25户66人户均增收2000元，受益方式：1.拟带动10人参与务工，户均增收1900元；2.受益分红49户，其中脱贫户25户；3.收购周边群众草料45户。</t>
  </si>
  <si>
    <t>土地流转、带动生产、帮助产销对接、受益分红</t>
  </si>
  <si>
    <t>圈舍建设，长80米，宽13米；砌护长85米，钢管围栏500米；流转土地100亩；智能化观摩系统一套。引进四代西门塔尔后备优良母牛45头。通过租赁壮大村集体经济收入，引进优良品种，带动养殖发展，直接受益349户1106人，其中脱贫户及监测户316人，拟带动10人参与务工，户均增收1900元</t>
  </si>
  <si>
    <t>完成圈舍建设，长80米，宽13米；砌护长85米，钢管围栏500米；土地流转≧100亩；完成引进四代西门塔尔后备优良母牛≥45头</t>
  </si>
  <si>
    <t>项目（工程）验收合格率≥100%</t>
  </si>
  <si>
    <t>项目投资206≥万元</t>
  </si>
  <si>
    <t>带动群众增收≥1300元</t>
  </si>
  <si>
    <t>受益349户1106人，其中脱贫90户314人，监测户7户26人</t>
  </si>
  <si>
    <t>马畅镇野猪沟村</t>
  </si>
  <si>
    <t>2024年洋县桑溪镇夭庄村鱼类养殖项目</t>
  </si>
  <si>
    <t>升级2组塘库1个，6667平方（10亩），养殖黄辣丁2500斤、草鱼3000斤。</t>
  </si>
  <si>
    <t>桑溪镇-夭庄村</t>
  </si>
  <si>
    <t>项目属于经营性资产，项目建成后产权归属于夭庄村村集体所有，有申红兵户签订租赁合同承包经营，承包期不低3年，村集体年增收1.2万元，由村集体制定受益分配方案实行差异化分配。其中40%用于发展壮大村集体经济，60%向集体经济组织成员分红，并重点倾斜脱贫户和监测对象。受益群众32户96人，户均年增收100元，其中脱贫户11户33人，户均年增收300元。受益方式：1.带动5人参与务工，人均增收1000元；2.村集体分红20户60人，其中脱贫户9户27人；3.收购周边群众养殖草料5户15人。人。</t>
  </si>
  <si>
    <t>务工增收，产业发展带动</t>
  </si>
  <si>
    <t>鱼苗≥5500斤</t>
  </si>
  <si>
    <t>带动脱贫户、监测户增收≥1000元</t>
  </si>
  <si>
    <t>带动群众人数≥5人</t>
  </si>
  <si>
    <t>该项目所有权为村集体所有，村集体扶贫资产当年收入增加2万元总受益，提取20％公积金，20％公益金，剩余60％为可分配受益。可分配受益中50％，用于设立防返贫致贫风险救助金和脱贫人口、监测群体防返贫保险；剩余50％，优先用于脱贫户、边缘户、突发困难户参加村内公共服务等公益岗实现劳动增收。</t>
  </si>
  <si>
    <t>2024年洋县桑溪镇临江村养牛场粪污处理有机肥建设项目</t>
  </si>
  <si>
    <t>牛粪堆放硬化150平方，三格粪池，厂房及设备配套设施</t>
  </si>
  <si>
    <t>项目属于经营性资产，项目建成后产权归属于夭庄村村集体所有，有张金虎户签订租赁合同承包经营，承包期不低3年，村集体年增收4万元，由村集体制定受益分配方案实行差异化分配。其中40%用于发展壮大村集体经济，60%向集体经济组织成员分红，并重点倾斜脱贫户和监测对象。受益群众42户126人，户均年增收100元，其中脱贫户13户40人，户均年增收300元。受益方式：1.带动5人参与务工，人均增收1000元；2.村集体分红20户60人，其中脱贫户9户27人；3.收购周边群众养殖草料5户15人。</t>
  </si>
  <si>
    <t>牛粪堆放硬化≥150平方，三格粪池，厂房及设备配套设施</t>
  </si>
  <si>
    <t>带动脱贫增收≥1200元</t>
  </si>
  <si>
    <t>项目属于经营性资产 ，建成后产权归临江村集体
所有。通过集体自营，村集体年增收4.8万元，由
村集体制定受益分配方案 ，实行差异化分配 。其中40%用于发展壮大村集体经济 ，60%向集体经济组织成员分红，并重点倾斜脱贫户和监测对象 。受益总人口361户1287人，其中脱贫户和监测对
象197户734人，户均增收100元。受益方式：1. 集体分红带动361户，1287人，其中脱贫户及监测户197户734人；2.劳务用工受益15户24人其中脱贫户12户15人。</t>
  </si>
  <si>
    <t>2024年洋县溢水镇时家坡村生猪养殖项目</t>
  </si>
  <si>
    <t>新建现代化标准生猪养殖场一座，占地2010平方米，配套水电及粪污处理设施；</t>
  </si>
  <si>
    <t>溢水镇时家坡村</t>
  </si>
  <si>
    <t>项目属于经营性资产，发展生猪养殖产业，形成资产归村集体所有，通过承包给养殖大户时永杰经营，承包期3年以上，村集体年增收13万元，由村集体制定受益分配方案，实行差异化分配。其中40%用于发展壮大村集体经济，60%向集体经济组织成员分红，并重点倾斜脱贫户和监测对象。受益总人口121户455人，其中脱贫户85户295人，户均增收300元。受益方式：1.集体分红带动121户455人，其中脱贫户85户295人；2.劳务用工受益4户10人，其中脱贫户2户3人，3、流转土地10亩，流转费2000元。</t>
  </si>
  <si>
    <t>新建现代化标准生猪养殖场一座，占地2010平方米，配套水电及粪污处理设施；项目属于经营性资产，发展生猪养殖产业，形成资产归村集体所有，通过承包给养殖大户时永杰经营，承包期3年以上，村集体年增收13万元，由村集体制定受益分配方案，实行差异化分配。其中40%用于发展壮大村集体经济，60%向集体经济组织成员分红，并重点倾斜脱贫户和监测对象。受益总人口121户455人，其中脱贫户85户295人，户均增收300元。受益方式：1.集体分红带动121户455人，其中脱贫户85户295人；2.劳务用工受益4户10人，其中脱贫户2户3人，3、流转土地10亩，流转费2000元</t>
  </si>
  <si>
    <t>新建生猪养殖场≥1座</t>
  </si>
  <si>
    <t>项目补助金额260万元</t>
  </si>
  <si>
    <t>村集体年受益增加≥13万元</t>
  </si>
  <si>
    <t>受益群众≥121户455人，其中脱贫户85户295人</t>
  </si>
  <si>
    <t>村集体年增收13万元，由村集体制定受益分配方案，实行差异化分配。其中40%用于发展壮大村集体经济，60%向集体经济组织成员分红，并重点倾斜脱贫户和监测对象。受益总人口121户455人，其中脱贫户85户295人，户均增收300元。</t>
  </si>
  <si>
    <t>纸坊街道上坪村2024年养养牛场及配套设施建设项目</t>
  </si>
  <si>
    <t>新建养养牛场及购烘干机机一台、TMR绞拌机1台(5立方）、揉丝机、打包机一台等配套设施。</t>
  </si>
  <si>
    <t>纸坊办-上坪村</t>
  </si>
  <si>
    <t>项目属于经营性资产，建成后产权归上坪村集体所有。通过租赁刘宝庆经营，承包期3年，促进村集体经济发展年均收入2万元，由村集体制定受益分配方案，实行差异化分配。其中40%用于发展壮大村集体经济，60%向集体经济组织成员分红，并重点倾斜脱贫户和监测对象。受益总人口34户125人，其中脱贫户13户47人，户均增收500元。受益方式：1.集体分红391户1266人，其中脱贫户31户69人；2.劳务用工带动5户21人，其中脱贫户2户5人。</t>
  </si>
  <si>
    <t>带动村收入</t>
  </si>
  <si>
    <t>投资≧70万元</t>
  </si>
  <si>
    <t>上坪村</t>
  </si>
  <si>
    <t>其中40%用于发展壮大村集体经济，60%向集体经济组织成员分红，并重点倾斜脱贫户和监测对象。</t>
  </si>
  <si>
    <t>生猪基地建设及肉制品深加工生产线建设项目</t>
  </si>
  <si>
    <t>建设生猪养殖基地，肉制品加工自动流水线1条</t>
  </si>
  <si>
    <t>洋州办南街村</t>
  </si>
  <si>
    <t>该项目属经营主体奖补类项目，通过项目实施提高生产能力，实现年销售收入1000万元以上。带动农户161户495人，其中脱贫户68户96人，脱贫户和监测户年均增收2000元以上，一般户户均年增收300元以上。带动方式：1、采取入股分红，带动农户5户，2.订单回收带动农户120户，其中脱贫户25户.3.劳务用工带动农户10户，其中脱贫户3户。</t>
  </si>
  <si>
    <t>1、采取入股分红，带动农户5户，2.订单回收带动农户120户，其中脱贫户25户.3.劳务用工带动农户10户，其中脱贫户3户。</t>
  </si>
  <si>
    <t>建设生猪养殖基地，肉制品加工自动流水线1条。该项目属经营主体奖补类项目，通过项目实施提高生产能力，实现年销售收入1000万元以上。 带动农户161户495人，其中脱贫户28户76人，   脱贫户和监测户年均增收2000元以上，一般户户均年增收300元以上。</t>
  </si>
  <si>
    <t>肉制品加工自动流水线≥1条</t>
  </si>
  <si>
    <t>受益农户≥161户，其中脱贫户、监测户28户</t>
  </si>
  <si>
    <t>洋县中仁食品有限公司</t>
  </si>
  <si>
    <t>2024年陕西洋县志建药业科技有限公司中药材基地建设、林下种植种养殖奖补项目</t>
  </si>
  <si>
    <t>在戚氏办陶岭村建设500亩中药材基地，建设银杏、鱼腥草等中药材示范基地，发展林下种植种养殖产业（养羊300只、鸡500）</t>
  </si>
  <si>
    <t>洋州街道办事处镇东联村</t>
  </si>
  <si>
    <t>该项目属经营主体奖补类项目，通过项目实施提高基地生产能力，年经营收入达到1200万；带动农户155户330人，其中脱贫户和监测对象60户161人，脱贫户和监测对象户均年增收2000元以上，一般农户户均年增收300元以上。带动方式：1.入园务工带动农户65户，其中脱贫户和监测对象20户70人；2.订单收购带动125户，其中脱贫户、监测对象30户，91人。；3、土地流转带动58户203人。</t>
  </si>
  <si>
    <t>1.入园务工带动农户65户，其中脱贫户和监测对象20户70人；2.订单收购带动125户，其中脱贫户、监测对象30户，91人。；3、土地流转带动58户203人。</t>
  </si>
  <si>
    <t>在戚氏办陶岭村建设500亩中药材基地，建设银杏、鱼腥草等中药材示范基地，发展林下种植种养殖产业（养羊300只、鸡500）。该项目属经营主体奖补类项目，通过项目实施提高基地生产能力，年经营收入达到1200万；带动农户155户330人，其中脱贫户和监测对象50户161人，脱贫户和监测对象户均年增收2000元以上，一般农户户均年增收300元以上。</t>
  </si>
  <si>
    <t>建设亩中药材基地≥500</t>
  </si>
  <si>
    <t>陕西洋县志建药业科技有限公司</t>
  </si>
  <si>
    <t>2024年蛋鸡标准化场房建设项目（设施农业）</t>
  </si>
  <si>
    <t>新建现代化全自动楼房式产蛋鸡舍1栋， 共计3000平方米。</t>
  </si>
  <si>
    <t>该项目属经营主体奖补类项目，通过项目实施提高基地生产能力，年经营收入提高15%。带动农户150户452人，其中脱贫户和监测对象50户156人，脱贫户和监测对象户均年增收2000元以上， 一般农户户均年增收 300元以上。带动方式：1.入园务工带动农户67户195人；2.农产品收购75户231人。3.技术示范带动8户26人。</t>
  </si>
  <si>
    <t>1.入园务工带动农户67户195人；2.农产品收购75户231人。3.技术示范带动8户26人。</t>
  </si>
  <si>
    <t>新建现代化全自动楼房式产蛋鸡舍1栋， 共计3000平方米。该项目属经营主体奖补类项目，通过项目实施提高基地生产能力，年经营收入提高15%。带动农户150户452人，其中脱贫户和监测对象50户156人，脱贫户和监测对象户均年增收2000元以上， 一般农户户均年增收 300元以上。</t>
  </si>
  <si>
    <t>新建现代化全自动楼房式产蛋鸡舍≥1栋3000平方米</t>
  </si>
  <si>
    <t>洋县大龙绿色种养场</t>
  </si>
  <si>
    <t>2024年蛋鸡自动化饲喂建设项目（智慧农业）</t>
  </si>
  <si>
    <t>购买蛋鸡自动化饲喂设备一套、</t>
  </si>
  <si>
    <t>购买蛋鸡自动化饲喂设备一套。该项目属经营主体奖补类项目，通过项目实施提高基地生产能力，年经营收入提高15%。带动农户150户452人，其中脱贫户和监测对象50户156人，脱贫户和监测对象户均年增收2000元以上， 一般农户户均年增收 300元以上。</t>
  </si>
  <si>
    <t>购买蛋鸡自动化饲喂设备≥1套</t>
  </si>
  <si>
    <t>自动化猪场改造提升项目（智慧+设施）</t>
  </si>
  <si>
    <t>增加漏粪板800㎡，智能化环境控制4套，风机6台，水帘50㎡，料线4套。</t>
  </si>
  <si>
    <t>谢村镇杜家村三组</t>
  </si>
  <si>
    <t>该项目属经营主体奖补类项目，通过项目实施提高年经营收入提高30%；带动农户78户78人，其中脱贫户和监测对象26户26人，脱贫户和监测对象户均年增收2000元以上，一般农户户均年增收300元以上。带动方式：1.土地流转带动农户6户6人，其中脱贫户和监测对象2户2人；2.入园务工带动农户3户3人，其中脱贫户和监测对象3户3人；3.生猪代养69户69人，其中脱贫户和监测对象21户21人。</t>
  </si>
  <si>
    <t>1.土地流转带动农户6户6人，其中脱贫户和监测对象2户2人；2.入园务工带动农户3户3人，其中脱贫户和监测对象3户3人；3.生猪代养69户69人，其中脱贫户和监测对象21户21人。</t>
  </si>
  <si>
    <t>增加漏粪板800㎡，智能化环境控制4套，风机6台，水帘50㎡，料线4套。该项目属经营主体奖补类项目，通过项目实施提高年经营收入提高30%；带动农户78户78人，其中脱贫户和监测对象26户26人，脱贫户和监测对象户均年增收2000元以上，一般农户户均年增收300元以上。</t>
  </si>
  <si>
    <t>增加漏粪板≥800㎡，智能化环境控制≥4套，风机≥6台，水帘≥50㎡，料线≥4套。</t>
  </si>
  <si>
    <t>受益农户≥78户，其中脱贫户、监测户25户</t>
  </si>
  <si>
    <t>洋县高波家庭农场</t>
  </si>
  <si>
    <t>洋县汉阳养殖专业合作社圈舍扩建提升项目（设施农业）</t>
  </si>
  <si>
    <t>扩建500㎡新型环保圈舍，对现有圈舍提升保温，更换现有低产能设备，购置配套设备</t>
  </si>
  <si>
    <t>洋州街道木瓜园村</t>
  </si>
  <si>
    <t>该项目属经营主体奖补类项目，通过项目实施提高年经营收入提高15%；带动农户52户168人，其中脱贫户和监测对象37户86人，脱贫户和监测对象户均年增收2000元以上，一般农户户均年增收300元以上。带动方式：1.土地流转带动农户4户13人，其中脱贫户和监测对象2户6人；2.入园务工带动农户3户9人，其中脱贫户和监测对象1户3人；3.农产品收购45户147人，其中脱贫户、监测户14户37人。</t>
  </si>
  <si>
    <t>1.土地流转带动农户4户13人，其中脱贫户和监测对象2户6人；2.入园务工带动农户3户9人，其中脱贫户和监测对象1户3人；3.农产品收购45户147人，其中脱贫户、监测户14户37人。</t>
  </si>
  <si>
    <t>扩建500㎡新型环保圈舍，对现有圈舍提升保温，更换现有低产能设备，购置配套设备。该项目属经营主体奖补类项目，通过项目实施提高年经营收入提高15%；带动农户52户168人，其中脱贫户和监测对象17户46人，脱贫户和监测对象户均年增收2000元以上，一般农户户均年增收300元以上。</t>
  </si>
  <si>
    <t>扩建新型环保圈舍≥500㎡，</t>
  </si>
  <si>
    <t>项目补助金额33万元</t>
  </si>
  <si>
    <t>受益农户≥52户，其中脱贫户、监测户17户</t>
  </si>
  <si>
    <t>洋县汉阳养殖专业合作社</t>
  </si>
  <si>
    <t>2024年汉中佳裕盛和养殖有限公司”设施+智慧”养殖建设奖补项目</t>
  </si>
  <si>
    <t>扩建改建牛棚,场地硬化及设备更新</t>
  </si>
  <si>
    <t>磨子桥镇磨子桥社区</t>
  </si>
  <si>
    <t>该项目属经营主体奖补类项目，通过项目实施提高年经营收入提高20%；带动农户80户258人，其中脱贫户和监测对象35户76人，脱贫户和监测对象户均年增收2000元以上，一般农户户均年增收300元以上。带动方式：1.土地流转带动农户2户7人，2.入园务工带动农户5户17人，其中脱贫户和监测对象2户6人；3.农产品收购73户234人，其中脱贫户、监测户23户70人。</t>
  </si>
  <si>
    <t>1.土地流转带动农户2户7人，2.入园务工带动农户5户17人，其中脱贫户和监测对象2户6人；3.农产品收购73户234人，其中脱贫户、监测户23户70人。</t>
  </si>
  <si>
    <t>扩建改建牛棚,场地硬化及设备更新。该项目属经营主体奖补类项目，通过项目实施提高年经营收入提高20%；带动农户80户258人，其中脱贫户和监测对象25户76人，脱贫户和监测对象户均年增收2000元以上，一般农户户均年增收300元以上。</t>
  </si>
  <si>
    <t>扩建改建牛棚,场地硬化及设备更新。</t>
  </si>
  <si>
    <t>受益农户≥80户，其中脱贫户、监测户25户</t>
  </si>
  <si>
    <t>汉中佳裕盛和养殖有限公司</t>
  </si>
  <si>
    <t>洋县恒昌种养专业合作社圈舍改造提升项目（设施农业）</t>
  </si>
  <si>
    <t>圈舍增加雾化除氨设施</t>
  </si>
  <si>
    <t>洋县纸坊街道办事处任桃村七组</t>
  </si>
  <si>
    <t>该项目属经营主体奖补类项目，通过项目实施提高基地生产能力，年经营收入提高15%；带动农户72户265人，其中脱贫户和监测对象25户68人，脱贫户和监测对象户均年增收2000元以上，一般农户户均年增收500元以上。带动方式：1.通过入社务工带动农户10户；2.土地流转带动农户3户；3.药材、玉米、秸秆等回收带动农户59户。</t>
  </si>
  <si>
    <t>1.通过入社务工带动农户10户；2.土地流转带动农户3户；3.药材、玉米、秸秆等回收带动农户59户。</t>
  </si>
  <si>
    <t>圈舍增加雾化除氨设施。该项目属经营主体奖补类项目，通过项目实施提高基地生产能力，年经营收入提高15%；带动农户72户265人，其中脱贫户和监测对象25户68人，脱贫户和监测对象户均年增收2000元以上，一般农户户均年增收500元以上。</t>
  </si>
  <si>
    <t>受益农户≥72户，其中脱贫户、监测户25户</t>
  </si>
  <si>
    <t>洋县恒昌种养专业合作社</t>
  </si>
  <si>
    <t>生猪圈舍改造及仓储库扩建 （智慧+设施）</t>
  </si>
  <si>
    <t>扩大能繁母猪数引进种猪，扩建圈舍，改造养殖设施</t>
  </si>
  <si>
    <t>洋州办梁家村</t>
  </si>
  <si>
    <t>该项目属经营主体奖补类项目，通过项目实施提高基地生产能力，年经营收入提高15%；带动农户100户315人，其中脱贫户和监测对象60户89人，脱贫户和监测对象户均年增收2000元以上，一般农户户均年增收500元以上。带动方式：1.通过入社务工带动农户6户；2.土地流转带动农户4户；3.农产品回收带动农户90户。</t>
  </si>
  <si>
    <t>1.通过入社务工带动农户6户；2.土地流转带动农户4户；3.农产品回收带动农户90户。</t>
  </si>
  <si>
    <t>扩大能繁母猪数引进种猪，扩建圈舍，改造养殖设施。该项目属经营主体奖补类项目，通过项目实施提高基地生产能力，年经营收入提高15%；带动农户100户315人，其中脱贫户和监测对象25户79人，脱贫户和监测对象户均年增收2000元以上，一般农户户均年增收500元以上。</t>
  </si>
  <si>
    <t>洋县恒康种养有限公司</t>
  </si>
  <si>
    <t>改建粪污处理设施（设施）</t>
  </si>
  <si>
    <t>发酵处理场排污管道硬化粪污处理池隔离墙，产床、保育床，自动饮水装置换气扇安装</t>
  </si>
  <si>
    <t>谢村镇杜家村</t>
  </si>
  <si>
    <t>该项目属经营主体奖补类项目，通过项目实施提高基地生产能力，年经营收入提高15%；带动农户79户245人，其中脱贫户和监测对象30户77人，脱贫户和监测对象户均年增收2000元以上，一般农户户均年增收500元以上。带动方式：1.通过入社务工带动农户8户；2.土地流转带动农户4户；3.农产品回收带动农户67户。</t>
  </si>
  <si>
    <t>1.通过入社务工带动农户8户；2.土地流转带动农户4户；3.农产品回收带动农户67户。</t>
  </si>
  <si>
    <t>发酵处理场排污管道硬化粪污处理池隔离墙，产床、保育床，自动饮水装置换气扇安装。该项目属经营主体奖补类项目，通过项目实施提高基地生产能力，年经营收入提高15%；带动农户79户245人，其中脱贫户和监测对象25户77人，脱贫户和监测对象户均年增收2000元以上，一般农户户均年增收500元以上。</t>
  </si>
  <si>
    <t>受益农户≥79户，其中脱贫户、监测户25户</t>
  </si>
  <si>
    <t>洋县红托畜牧养殖有限公司</t>
  </si>
  <si>
    <t>2024年洋县宏宝养殖有限公司“设施+智慧”养殖场改造提升项目</t>
  </si>
  <si>
    <t>圈舍改造屋顶钢架更换1100平方米、排污基础设施更换</t>
  </si>
  <si>
    <t>马畅镇野猪沟村二组</t>
  </si>
  <si>
    <t xml:space="preserve">该项目属经营主体奖补类项目，通过项目实施提高基地生产能力年经营收入提高20%，带动农户113户341人，其中脱贫户40户120人，一般农户户均增收400元，脱贫户均增收2000元以上，带动方式：1、土地流转带动农户10户。2、务工带动农户20户、3.农产品收购带动农户83户。 </t>
  </si>
  <si>
    <t xml:space="preserve">1、土地流转带动农户10户。2、务工带动农户20户、3.农产品收购带动农户83户。 </t>
  </si>
  <si>
    <t>圈舍改造屋顶钢架更换1100平方米、排污基础设施更换。项目属经营主体奖补类项目，通过项目实施提高基地生产能力年经营收入提高20%，带动农户113户341人，其中脱贫户40户120人，一般农户户均增收400元，脱贫户均增收2000元以上，</t>
  </si>
  <si>
    <t>圈舍改造屋顶钢架更换≥1100平方米</t>
  </si>
  <si>
    <t>项目补助金额74万元</t>
  </si>
  <si>
    <t>受益农户≥113户，其中脱贫户、监测户40户</t>
  </si>
  <si>
    <t>洋县宏宝养殖有限公司</t>
  </si>
  <si>
    <t>2024年洋县鹮悦生态农业发展有限公司中华小蜜蜂蜜生产基地“设施+品牌”建设奖补项目</t>
  </si>
  <si>
    <t>1新建勺子中华小蜜蜂蜜生产线一条；
2.购买中华小蜜蜂蜜检测仪器5台套；
3.改建厂房2200平方米；
4.购买配套包装盒3000套。</t>
  </si>
  <si>
    <t>八里关镇龙溪村</t>
  </si>
  <si>
    <t>该项目属经营主体奖补类项目，通过项目实施提高基地生产能力，年经营收入提高10%；带动农户147户386人，其中脱贫户和监测对象49户123人，脱贫户和监测对象户均年增收2000元以上，一般农户户均年增收300元以上。带动方式：1.订单收购带动农户50户115人，其中脱贫户和监测对象20户46人；2.入园务工带动农户30户75人，其中脱贫户和监测对象9户16人；3.养中华小蜜蜂技术培训带动农户67户200人，其中脱贫户和监测对象20户57人。</t>
  </si>
  <si>
    <t>1.订单收购带动农户50户115人，其中脱贫户和监测对象20户46人；2.入园务工带动农户30户75人，其中脱贫户和监测对象9户16人；3.养中华小蜜蜂技术培训带动农户67户200人，其中脱贫户和监测对象20户57人</t>
  </si>
  <si>
    <t>1新建勺子中华小蜜蜂蜜生产线一条；
2.购买中华小蜜蜂蜜检测仪器5台套；
3.改建厂房2200平方米；
4.购买配套包装盒3000套。该项目属经营主体奖补类项目，通过项目实施提高基地生产能力，年经营收入提高10%；带动农户147户386人，其中脱贫户和监测对象49户123人，脱贫户和监测对象户均年增收2000元以上，一般农户户均年增收300元以上。</t>
  </si>
  <si>
    <t>1新建勺子中华小蜜蜂蜜生产线≥1条；
2.购买中华小蜜蜂蜜检测仪器≥5台套；
3.改建厂房≥2200平方米；
4.购买配套包装盒≥3000套。</t>
  </si>
  <si>
    <t>项目补助金额97万元</t>
  </si>
  <si>
    <t>受益农户≥147户，其中脱贫户、监测户49户</t>
  </si>
  <si>
    <t>洋县鹮悦生态农业发展有限公司</t>
  </si>
  <si>
    <t>2024年洋县下赵蓝丰养殖场“设施+智慧”养殖建设奖补项目</t>
  </si>
  <si>
    <t>改建养殖圈舍1850平方米，新建自动料塔2个，新建饲料自动喂料线，新建化粪窖、消毒池、三级沉淀池。</t>
  </si>
  <si>
    <t>戚氏办下赵村</t>
  </si>
  <si>
    <t>该项目属经营主体奖补类项目，通过项目实施提高农场生产能力，年经营收入通过20%；带动农户132户300人，其中脱贫户和监测对象50户94人，脱贫户和监测对象户均年增收2000元以上，一般农户户均增收300元以上。带动方式：1.土地流转带动农户13户39人，其中脱贫户3户14人；       2.入场务工带动农户30户30人， 其中脱贫户和监测对象3户8人；3.收购农产品27户。</t>
  </si>
  <si>
    <t>1.土地流转带动农户13户39人，其中脱贫户3户14人；       2.入场务工带动农户30户30人， 其中脱贫户和监测对象3户8人；3.收购农产品27户。</t>
  </si>
  <si>
    <t xml:space="preserve"> 改建养殖圈舍1850平方米，新建自动料塔2个，新建饲料自动喂料线，新建化粪窖、消毒池、三级沉淀池。该项目属经营主体奖补类项目，通过项目实施提高农场生产能力，年经营收入通过20%；带动农户132户300人，其中脱贫户和监测对象33户94人，脱贫户和监测对象户均年增收2000元以上，一般农户户均增收300元以上。</t>
  </si>
  <si>
    <t>改建养殖圈舍≥1850平方米，新建自动料塔≥2个</t>
  </si>
  <si>
    <t>项目补助金额55万元</t>
  </si>
  <si>
    <t>受益农户≥132户，其中脱贫户、监测户33户</t>
  </si>
  <si>
    <t>洋县下赵蓝丰养殖场</t>
  </si>
  <si>
    <t>圈舍智能化改造，推动产业化升级，助力乡村振兴。（设施农业）</t>
  </si>
  <si>
    <t>改建标准化养殖圈舍1665平方米，新建自动料塔三个，新建自动喂料线四套，配置相关设施设备，购置产床50套，保育床50套，配套智慧作业检测等技术设备。</t>
  </si>
  <si>
    <t>洋县戚氏办潘湾村一组</t>
  </si>
  <si>
    <t xml:space="preserve">该项目属经营主体奖补类项目，该项目通过实施提高基地生产能力年经营收入提高65％，带动农户80户257人，其中脱贫户25户77人.一般农户年户均增收600元，脱贫户和监测对象年户均增收2300元以. 带动方式：1.土地流转带动农户13户39人；2.务工带动农户25户79人， 其中脱贫户和监测对象8户26人；3.收购农产品42户139，其中脱贫户和监测对象17户51人.  </t>
  </si>
  <si>
    <t xml:space="preserve">1.土地流转带动农户13户39人；2.务工带动农户25户79人， 其中脱贫户和监测对象8户26人；3.收购农产品42户139，其中脱贫户和监测对象17户51人.  </t>
  </si>
  <si>
    <t>改建标准化养殖圈舍1665平方米，新建自动料塔三个，新建自动喂料线四套，配置相关设施设备，购置产床50套，保育床50套，配套智慧作业检测等技术设备。该项目属经营主体奖补类项目，该项目通过实施提高基地生产能力年经营收入提高65％，带动农户80户257人，其中脱贫户25户77人.一般农户年户均增收600元，脱贫户和监测对象年户均增收2300元以.</t>
  </si>
  <si>
    <t>改建标准化养殖圈舍≥1665平方米，新建自动料塔≥三个，</t>
  </si>
  <si>
    <t>洋县潘湾种养家庭农场</t>
  </si>
  <si>
    <t>2024年洋县石羊农业发展有限责任公司“设施+智慧”养殖建设奖补项目</t>
  </si>
  <si>
    <t>（1）改建标准化蛋鸡舍1000平方米；（2）购买鸡笼1000组；（3）购买安装自动化喂料设备2套</t>
  </si>
  <si>
    <t>戚氏街道办事处石羊村</t>
  </si>
  <si>
    <t>该项目属经营主体奖补类项目，项目设施后，年增产鲜蛋500吨，增加收入550万元，带动农户150户425人，脱贫户和监测对象50户165人。脱贫户和监测对象户均年增收2000元以上，一般农户户均增收300元以上。带动方式：1.收购农产品带动农户发展产业150户425人，其中脱贫户和监测户50户165人；2.进场务工带动农户12户42人，其中脱贫户和监测户4户4人。3.土地流转带动农户2户6人。</t>
  </si>
  <si>
    <t>1.收购农产品带动农户发展产业150户425人，其中脱贫户和监测户50户165人；2.进场务工带动农户12户42人，其中脱贫户和监测户4户4人。3.土地流转带动农户2户6人。</t>
  </si>
  <si>
    <t>（1）改建标准化蛋鸡舍1000平方米；（2）购买鸡笼1000组；（3）购买安装自动化喂料设备2套 。该项目属经营主体奖补类项目，项目设施后，年增产鲜蛋500吨，增加收入550万元，带动农户150户425人，脱贫户和监测对象50户165人。脱贫户和监测对象户均年增收2000元以上，一般农户户均增收300元以上。</t>
  </si>
  <si>
    <t>（1）改建标准化蛋鸡舍≥1000平方米；（2）购买鸡笼≥1000组；（3）购买安装自动化喂料设备≥2套 。</t>
  </si>
  <si>
    <t>洋县石羊农业发展有限责任公司</t>
  </si>
  <si>
    <t>2024年田园中华小蜜蜂业“品牌+智慧+观光”智慧蜜中华小蜜蜂观光基地建设奖补项目</t>
  </si>
  <si>
    <t>新建智慧蜜中华小蜜蜂观光基地一个，室内场馆建设400平方米 ，室外场馆建设750平方米</t>
  </si>
  <si>
    <t>洋县纸坊街道办事处草坝村</t>
  </si>
  <si>
    <t>该项目属经营主体奖补类项目，通过项目实施，通过农、文、旅结合，解决我县农户蜜中华小蜜蜂滞销问题，促使我县蜜中华小蜜蜂销售增收160万元；直接带动25户脱贫户和监测户对象户均增收2000元以上，直接带动50户一般农户年均增收300元以上。1.中华小蜜蜂蜜订单回收带动35户，其中脱贫户和监测对象25户。2.务工带动36户一般户，3.土地流转带动4户一般户。</t>
  </si>
  <si>
    <t>1.中华小蜜蜂蜜订单回收带动35户，其中脱贫户和监测对象25户。2.务工带动36户一般户，3.土地流转带动4户一般户。</t>
  </si>
  <si>
    <t>新建智慧蜜中华小蜜蜂观光基地一个，室内场馆建设400平方米 ，室外场馆建设750平方米。该项目属经营主体奖补类项目，通过项目实施，通过农、文、旅结合，解决我县农户蜜中华小蜜蜂滞销问题，促使我县蜜中华小蜜蜂销售增收160万元；直接带动25户脱贫户和监测户对象户均增收2000元以上，直接带动50户一般农户年均增收300元以上。</t>
  </si>
  <si>
    <t>新建智慧蜜中华小蜜蜂观光基地一个，室内场馆建设≥400平方米 ，室外场馆建设≥750平方米。</t>
  </si>
  <si>
    <t>项目补助金额49.9万元</t>
  </si>
  <si>
    <t>汉中市田园中华小蜜蜂业农民专业合作社</t>
  </si>
  <si>
    <t>牛舍标准化改造、圈舍改造、仓储库扩建（设施农业）</t>
  </si>
  <si>
    <t>改建牛舍标准化改造圈舍一栋1000平方米，购置优良品种肉牛50头,仓储库扩建500平方米</t>
  </si>
  <si>
    <t>龙亭镇杨家湾村</t>
  </si>
  <si>
    <t>该项目属经营主体奖补类项目，该项目通过实施，年可出栏肉牛100头，产值200万。带动农户75户223人，其中脱贫户和监测户对象户25户74人， 脱贫户和监测对象户均增收2000元以上，一般农户户均增收300元以上。1.农产品收购带动46户，其中脱贫户和监测对象15户。2.务工带动农户26户，其中脱贫户和监测对象10户。3.土地流转带动农户3户。</t>
  </si>
  <si>
    <t>1.农产品收购带动46户，其中脱贫户和监测对象15户。2.务工带动农户26户，其中脱贫户和监测对象10户。3.土地流转带动农户3户。</t>
  </si>
  <si>
    <t>改建牛舍标准化改造圈舍一栋1000平方米，购置优良品种肉牛50头,仓储库扩建500平方米。该项目属经营主体奖补类项目，该项目通过实施，年可出栏肉牛100头，产值200万。带动农户75户223人，其中脱贫户和监测户对象户25户74人， 脱贫户和监测对象户均增收2000元以上，一般农户户均增收300元以上。</t>
  </si>
  <si>
    <t>改建牛舍标准化改造圈舍一栋≥1000平方米，购置优良品种肉牛≥50头,仓储库扩建≥500平方米。</t>
  </si>
  <si>
    <t>洋县吴红斌生态养殖场</t>
  </si>
  <si>
    <t>2024年洋县鑫鹏养殖场“设施+智慧”养殖场改建奖补项目</t>
  </si>
  <si>
    <t xml:space="preserve">
2，新建田储存池2200米，新建田间污水传输管道2400米，配套相关污水传输附属设备。
</t>
  </si>
  <si>
    <t>该项目属经营主体奖补类项目，通过项目实施提高农场生产能力，年经营收入通过12%；带动农户230户690人，其中脱贫户和监测对象50户166人，脱贫户和监测对象户均年增收2000元以上，一般农户户均增收300元以上。带动方式：1.订单收购带动农户170户510人，其中脱贫户和监测对象30户96人；2.入厂务工带动农户10户20人，其中脱贫户和监测对象4户10人；3.提供养殖技术培训、兽药诊疗等社会服务工作带动农户50户150人，其中脱贫户和监测对象16户60人。</t>
  </si>
  <si>
    <t>1.订单收购带动农户170户510人，其中脱贫户和监测对象30户96人；2.入厂务工带动农户10户20人，其中脱贫户和监测对象4户10人；3.提供养殖技术培训、兽药诊疗等社会服务工作带动农户50户150人，其中脱贫户和监测对象16户60人。</t>
  </si>
  <si>
    <t xml:space="preserve">
2，新建田储存池2200米，新建田间污水传输管道2400米，配套相关污水传输附属设备。
该项目属经营主体奖补类项目，通过项目实施提高农场生产能力，年经营收入通过12%；带动农户230户690人，其中脱贫户和监测对象50户166人，脱贫户和监测对象户均年增收2000元以上，一般农户户均增收300元以上。</t>
  </si>
  <si>
    <t>新建田储存池≥2200米，新建田间污水传输管道≥2400米，</t>
  </si>
  <si>
    <t>项目补助金额90万元</t>
  </si>
  <si>
    <t>洋县鑫鹏养殖场</t>
  </si>
  <si>
    <t>肉牛设施化养殖、设备设施更新改造、仓储库扩建（设施农业）</t>
  </si>
  <si>
    <t>肉牛设施化饲养设备改造（拌料机械3台、自动送料机械1台、清粪周转车辆1台）扩建仓储库400平方米</t>
  </si>
  <si>
    <t>谢村镇老庙村</t>
  </si>
  <si>
    <t>该项目属经营主体奖补类项目，通过项目实施建成后年出栏优质肉牛200头，可达产值400万元左右。带动农户90户290人，其中脱贫户和监测对象30户96人，脱贫户和监测对象户均年增收2000元以上，一般农户户均增收300元以上。1.农产品收购带动42户，其中脱贫户和监测对象15户。2.务工带动农户16户，其中脱贫户和监测对象5户。3.土地流转带动农户2户。</t>
  </si>
  <si>
    <t>1.农产品收购带动42户，其中脱贫户和监测对象15户。2.务工带动农户16户，其中脱贫户和监测对象5户。3.土地流转带动农户2户。</t>
  </si>
  <si>
    <t>肉牛设施化饲养设备改造（拌料机械3台、自动送料机械1台、清粪周转车辆1台）扩建仓储库400平方米。该项目属经营主体奖补类项目，通过项目实施建成后年出栏优质肉牛200头，可达产值400万元左右。带动农户90户290人，其中脱贫户和监测对象30户96人，脱贫户和监测对象户均年增收2000元以上，一般农户户均增收300元以上。</t>
  </si>
  <si>
    <t>肉牛设施化饲养设备改造（拌料机械≥3台、自动送料机械≥1台、清粪周转车辆≥1台）扩建仓储库≥400平方米。</t>
  </si>
  <si>
    <t>项目补助金额30万元</t>
  </si>
  <si>
    <t>洋县兴禾家种养专业合作社</t>
  </si>
  <si>
    <t>2024年洋县俊达养殖农民专业合作社“设施+智慧”养殖场设施改造提升及扩建项目</t>
  </si>
  <si>
    <t>360头母猪的圈舍扩建，2000头育肥猪的设施改造升级。设施排污改建</t>
  </si>
  <si>
    <t>洋县马畅镇倪家沟村二组</t>
  </si>
  <si>
    <t>该项目属经营主体奖补类项目，通过项目实施提高基地生产能力年经营收入提高65％，带动农户160户560人，其中脱贫户56户168人.脱贫户和监测对象户，一般农户均增收600元，脱贫户增收2000元以上。带动方式：1、土地流转带动农户5户。 2、务工带动农户30户、3、订单玉米收购带动农户125户。</t>
  </si>
  <si>
    <t>1、土地流转带动农户5户。 2、务工带动农户30户、3、订单玉米收购带动农户125户。</t>
  </si>
  <si>
    <t xml:space="preserve">360头母猪的圈舍扩建，2000头育肥猪的设施改造升级。设施排污改建。该项目属经营主体奖补类项目，通过项目实施提高基地生产能力年经营收入提高65％，带动农户160户560人，其中脱贫户56户168人.脱贫户和监测对象户，一般农户均增收600元，脱贫户增收2000元以上。带动方式：1、土地流转带动农户5户。 </t>
  </si>
  <si>
    <t>受益农户≥160户，其中脱贫户、监测户56户</t>
  </si>
  <si>
    <t xml:space="preserve"> 洋县俊达养殖农民专业合作社</t>
  </si>
  <si>
    <t>家畜粪污加工循环利用、扩建运动场、牛圈配套设施建设及购置设备项目（设施农业）</t>
  </si>
  <si>
    <t>扩建运动场1000平方米，牛圈配套设施建设3000平方米及配套设施购置，家畜粪污处理车间，沉淀池，等配套设备</t>
  </si>
  <si>
    <t>磨子桥镇牛家砭村</t>
  </si>
  <si>
    <t>该项目属经营主体奖补类项目，通过项目实施提高基地生产能力，年经营收入提高30%；带动农户100户100人，其中脱贫户和监测对象50户50人，脱贫户和监测对象户均年增收2000元以上，一般农户户均年增收300元以上。带动方式：1、农产品订单一般户90户90人，其中脱贫户和监测对象45户45人；2.入园务工带动农户10户10人，其中脱贫户和监测对象5户5人；3.土地流转带动农户3户。</t>
  </si>
  <si>
    <t>1、农产品订单一般户90户90人，其中脱贫户和监测对象45户45人；2.入园务工带动农户10户10人，其中脱贫户和监测对象5户5人；3.土地流转带动农户3户。</t>
  </si>
  <si>
    <t>扩建运动场1000平方米，牛圈配套设施建设3000平方米及配套设施购置，家畜粪污处理车间，沉淀池，等配套设备。该项目属经营主体奖补类项目，通过项目实施提高基地生产能力，年经营收入提高30%；带动农户100户100人，其中脱贫户和监测对象50户50人，脱贫户和监测对象户均年增收2000元以上，一般农户户均年增收300元以上。</t>
  </si>
  <si>
    <t>扩建运动场≥1000平方米，牛圈配套设施建设≥3000平方米</t>
  </si>
  <si>
    <t>受益农户≥100户，其中脱贫户、监测户50户</t>
  </si>
  <si>
    <t>洋县盛旺泰养殖有限公司</t>
  </si>
  <si>
    <t>洋县远中养殖专业合作社旧圈舍改造提升、引进新品种繁殖肉牛建设奖补项目（设施农业）</t>
  </si>
  <si>
    <t>改建标准化圈舍960平方米、增加雾化除氨设施、引进新品种繁殖肉牛48头。</t>
  </si>
  <si>
    <t>洋县纸坊街道办事处任桃村四组</t>
  </si>
  <si>
    <t>该项目属经营主体奖补类项目，通过项目实施提高基地生产能力，年经营收入提高60%；带动农户72户265人，其中脱贫户和监测对象25户68人，脱贫户和监测对象户均年增收2000元以上，一般农户户均年增收500元以上。带动方式：1.土地流转带动脱贫监测户6户11人；2.入园务工带动脱贫监测农户3户7人。3.玉米订单收购带动脱贫监测户16户48人。4.秸秆回收，年收购800余吨，带动一般农户47户以上。</t>
  </si>
  <si>
    <t>1.土地流转带动脱贫监测户6户11人；2.入园务工带动脱贫监测农户3户7人。3.玉米订单收购带动脱贫监测户16户48人。4.秸秆回收，年收购800余吨，带动一般农户47户以上。</t>
  </si>
  <si>
    <t>改建标准化圈舍960平方米、增加雾化除氨设施、引进新品种繁殖肉牛48头。该项目属经营主体奖补类项目，通过项目实施提高基地生产能力，年经营收入提高60%；带动农户72户265人，其中脱贫户和监测对象25户68人，脱贫户和监测对象户均年增收2000元以上，一般农户户均年增收500元以上。</t>
  </si>
  <si>
    <t>改建标准化圈舍≥960平方米、增加雾化除氨设施、引进新品种繁殖肉牛≥48头。</t>
  </si>
  <si>
    <t>洋县远中养殖专业合作社</t>
  </si>
  <si>
    <t>2024年汉中铭源牧丰农业发展有限公司，生猪养殖污水处理升级改造项目（设施+智慧）</t>
  </si>
  <si>
    <t>安装干湿分离机1台、溶气气浮机1台、uasb厌氧气1台、一体化水处理设备1台、粪污运输车1台、粪污吸污车1台及配套设施。</t>
  </si>
  <si>
    <t>该项目属经营主体奖补类项目，通过项目实施提升粪污处理能力。带动农户150户466人，其中脱贫户和监测对象50户152人，脱贫户和监测对象户均年增收2533元以上，一般农户户均年增收2433元以上。带动方式;1.土地流转带动12户48人，其中脱贫户和监测对象3户10人；2.入厂务工带动农户4户16人，其中脱贫户和监测对象2户6人；3.利益分红带动农户29户116人，其中脱贫户和监测对象9户32人。4.农产品收购带动农户105户，其中脱贫户和监测对象35户。</t>
  </si>
  <si>
    <t>1.土地流转带动12户48人，其中脱贫户和监测对象3户10人；2.入厂务工带动农户4户16人，其中脱贫户和监测对象2户6人；3.利益分红带动农户29户116人，其中脱贫户和监测对象9户32人。4.农产品收购带动农户105户，其中脱贫户和监测对象35户。</t>
  </si>
  <si>
    <t>安装干湿分离机1台、溶气气浮机1台、uasb厌氧气1台、一体化水处理设备1台、粪污运输车1台、粪污吸污车1台及配套设施。该项目属经营主体奖补类项目，通过项目实施提升粪污处理能力。带动农户150户466人，其中脱贫户和监测对象49户152人，脱贫户和监测对象户均年增收2533元以上，一般农户户均年增收2433元以上。</t>
  </si>
  <si>
    <t>安装干湿分离机≥1台、溶气气浮机≥1台、uasb厌氧气≥1台、一体化水处理设备≥1台、粪污运输车≥1台、粪污吸污车≥1台</t>
  </si>
  <si>
    <t>受益农户≥150户，其中脱贫户、监测户49户</t>
  </si>
  <si>
    <t>汉中铭源牧丰农业发展有限公司</t>
  </si>
  <si>
    <t>2024年洋县竟涛无抗养殖专业合作社生态养殖圈舍改建项目（设施+智慧）</t>
  </si>
  <si>
    <t>（1）标准化圈舍改建1000㎡；（2）购置自动化饲喂设备3条（3）安装自动清粪机3套；(4)购置安装干湿分离处理设备1套、建设粪污干湿分离车间120㎡；（5）修建三级沉淀池500m³；</t>
  </si>
  <si>
    <t>龙亭镇-镇江村</t>
  </si>
  <si>
    <t>该项目属经营主体奖补类项目，通过项目实施提高基地生产能力，年经营收入提高20%；带动农户120户389人，其中脱贫户和监测对象51户136人，脱贫户和监测对象户均年增收2000元以上，一般农户户均年增收300元以上。带动方式：1.土地流转带动农户120户389人，其中脱贫户和监测对象51户136人；2.入园务工带动农户56户56人，其中脱贫户和监测对象12户12人；3.订单收购120户389人；</t>
  </si>
  <si>
    <t>1.土地流转带动农户120户389人，其中脱贫户和监测对象51户136人；2.入园务工带动农户56户56人，其中脱贫户和监测对象12户12人；3.订单收购120户389人；</t>
  </si>
  <si>
    <t>（1）标准化圈舍改建1000㎡；（2）购置自动化饲喂设备3条（3）安装自动清粪机3套；(4)购置安装干湿分离处理设备1套、建设粪污干湿分离车间120㎡；（5）修建三级沉淀池500m³；该项目属经营主体奖补类项目，通过项目实施提高基地生产能力，年经营收入提高20%；带动农户120户389人，其中脱贫户和监测对象51户136人，脱贫户和监测对象户均年增收2000元以上，一般农户户均年增收300元以上。</t>
  </si>
  <si>
    <t>标准化圈舍改建≥1000㎡；</t>
  </si>
  <si>
    <t>受益农户≥120户，其中脱贫户、监测户51户</t>
  </si>
  <si>
    <t>洋县竟涛无抗养殖专业合作社</t>
  </si>
  <si>
    <t>洋县丰万家养殖有限公司“设施+智慧”牛圈舍改造建设及配套设备购置项目</t>
  </si>
  <si>
    <t>改造建设标准化牛圈舍3000平方米，购置自动化饲喂配套设施等</t>
  </si>
  <si>
    <t>戚氏街道办事处张沟村</t>
  </si>
  <si>
    <t>该项目属经营主体奖补类项目，通过项目实施提高基地生产能力，年经营收入提高30%；带动农户152户461人，其中脱贫户和监测对象50户80人，脱贫户和监测对象户均年增收2000元以上，一般农户户均年增收300元以上。带动方式：1、农产品订单一般户137户417人，其中脱贫户和监测对象50户80人；2.入园务工带动农户10户30人，其中脱贫户和监测对象5户5人；3.土地流转带动农户5户14人。</t>
  </si>
  <si>
    <t>1、农产品订单一般户137户417人，其中脱贫户和监测对象50户80人；2.入园务工带动农户10户30人，其中脱贫户和监测对象5户5人；3.土地流转带动农户5户14人。</t>
  </si>
  <si>
    <t>改造建设标准化牛圈舍3000平方米，购置自动化饲喂配套设施等。该项目属经营主体奖补类项目，通过项目实施提高基地生产能力，年经营收入提高30%；带动农户152户461人，其中脱贫户和监测对象50户80人，脱贫户和监测对象户均年增收2000元以上，一般农户户均年增收300元以上。</t>
  </si>
  <si>
    <t>改造建设标准化牛圈舍≥3000平方米</t>
  </si>
  <si>
    <t>受益农户≥152户，其中脱贫户、监测户50户</t>
  </si>
  <si>
    <t>洋县丰万家养
殖有限公司</t>
  </si>
  <si>
    <t>洋县全盛家畜养殖专业合作社“设施+智慧”猪圈舍改造建设及配套设备购置项目</t>
  </si>
  <si>
    <t>改造建设标准化猪圈舍2000平方米，购置自动化饲喂配套设施等</t>
  </si>
  <si>
    <t>该项目属经营主体奖补类项目，通过项目实施提高基地生产能力，年经营收入提高30%；带动农户85户259人，其中脱贫户和监测对象40户123人，脱贫户和监测对象户均年增收2000元以上，一般农户户均年增收300元以上。带动方式：1、收购农产品带动农户72户217人，其中脱贫户和监测对象37户115人；2.入社务工带动农户10户20人，其中脱贫户和监测对象3户8人；3.土地流转带动农户4户。</t>
  </si>
  <si>
    <t>1、收购农产品带动农户72户217人，其中脱贫户和监测对象37户115人；2.入社务工带动农户10户20人，其中脱贫户和监测对象3户8人；3.土地流转带动农户4户。</t>
  </si>
  <si>
    <t>改造建设标准化猪圈舍2000平方米，购置自动化饲喂配套设施等。该项目属经营主体奖补类项目，通过项目实施提高基地生产能力，年经营收入提高30%；带动农户85户259人，其中脱贫户和监测对象40户123人，脱贫户和监测对象户均年增收2000元以上，一般农户户均年增收300元以上。</t>
  </si>
  <si>
    <t>改造建设标准化猪圈舍2000平方米</t>
  </si>
  <si>
    <t>受益农户≥85户，其中脱贫户、监测户40户</t>
  </si>
  <si>
    <t>洋县全盛家畜养殖专业合作社</t>
  </si>
  <si>
    <t>2024年洋县子房山养牛专业合作社 “设施+智慧”肉牛养殖场改建奖补项目</t>
  </si>
  <si>
    <t>圈舍修建900平方米，场地硬化900平方米，修建加工厂房300平方米。</t>
  </si>
  <si>
    <t>该项目属经营主体奖补类项目，通过项目实施提高基地生产能力年经营收入提高50%，带动农户100户340人，其中脱贫户25户135人，脱贫户和监测户增收2200元，一般农户户均增收300元以上，带动方式：1.土地流转带动农户5户；2.务工带动农户10户；3.收购农产品带动农户85户。</t>
  </si>
  <si>
    <t>1.土地流转带动农户5户；2.务工带动农户10户；3.收购农产品带动农户85户。</t>
  </si>
  <si>
    <t xml:space="preserve"> 圈舍修建900平方米，场地硬化900平方米，修建加工厂房300平方米。该项目属经营主体奖补类项目，通过项目实施提高基地生产能力年经营收入提高50%，带动农户100户340人，其中脱贫户25户135人，脱贫户和监测户增收2200元，一般农户户均增收300元以上，</t>
  </si>
  <si>
    <t>圈舍修建≥900平方米，场地硬化≥900平方米，修建加工厂房≥300平方米。</t>
  </si>
  <si>
    <t>项目补助金额49.5万元</t>
  </si>
  <si>
    <t xml:space="preserve">洋县子房山养牛专业合作社 </t>
  </si>
  <si>
    <t>2024年汉中鑫荣果农业发展有限公司设施牧业奖补项目</t>
  </si>
  <si>
    <t>（1）修建标准化养殖圈舍两栋1150㎡，（2）修建饲料仓储库、看护房、防疫用房200㎡；（3）修建无害化粪污处理池200m³；（4）建设雨污分流300米；</t>
  </si>
  <si>
    <t>该项目属经营主体奖补项目。通过项目实施提高养殖产值及销售收入，年经营收入提高25%。带动农户157户，其中脱贫户和监测对象60户，脱贫户和监测对象户均年增收2000元以上，一般农户户均增加300元以上。带动方式：1.劳务用工增加工资性收入，带动务工人数70户70人；2.订单种植面积饲料粮农户200户635人。3.土地流转带动3户。</t>
  </si>
  <si>
    <t>1.劳务用工增加工资性收入，带动务工人数70户70人；2.订单种植面积饲料粮农户200户635人。3.土地流转带动3户。</t>
  </si>
  <si>
    <t>（1）修建标准化养殖圈舍两栋1150㎡，（2）修建饲料仓储库、看护房、防疫用房200㎡；（3）修建无害化粪污处理池200m³；（4）建设雨污分流300米。该项目属经营主体奖补项目。通过项目实施提高养殖产值及销售收入，年经营收入提高25%。带动农户157户，其中脱贫户和监测对象50户，脱贫户和监测对象户均年增收2000元以上，一般农户户均增加300元以上。</t>
  </si>
  <si>
    <t>（1）修建标准化养殖圈舍两栋≥1150㎡，（2）修建饲料仓储库、看护房、防疫用房≥200㎡；（3）修建无害化粪污处理池≥200m³；（4）建设雨污分流≥300米。</t>
  </si>
  <si>
    <t>受益农户≥157户，其中脱贫户、监测户50户</t>
  </si>
  <si>
    <t>汉中鑫荣果农业综合开发有限公司</t>
  </si>
  <si>
    <t>③水产养殖业发展</t>
  </si>
  <si>
    <t>2024年槐树关镇洛川村十三组稻田养鱼建设项目</t>
  </si>
  <si>
    <t>建设稻田养鱼项目50亩</t>
  </si>
  <si>
    <t>项目属于经营性资产，产权归洛川村集体所有，租赁给张虎成经营，租赁期限不低于3年，村集体年增收1.2万元，由村集体制定受益分配方案，实行差异化分配。其中40%用于发展壮大村集体经济，60%向集体经济组织成员分红，并重点倾斜脱贫户和监测对象。受益总人口436户1361人，其中脱贫户216户728人，监测对象20户60人。受益方式：1.集体分红436户1361人，其中脱贫户216户728人，监测对象20户60人；。2.劳务用工5户5人，脱贫户及监测户3户3人。3.技能培训5户5人，脱贫户及监测户3户3人。</t>
  </si>
  <si>
    <t>建设稻田养鱼项目50亩。村集体年增收1.2万元，由村集体制定受益分配方案，实行差异化分配。其中40%用于发展壮大村集体经济，60%向集体经济组织成员分红，并重点倾斜脱贫户和监测对象。受益总人口436户1361人，其中脱贫户216户728人，监测对象20户60人。受益方式：1.集体分红436户1361人，其中脱贫户216户728人，监测对象20户60人；。2.劳务用工5户5人，脱贫户及监测户3户3人。3.技能培训5户5人，脱贫户及监测户3户3人。</t>
  </si>
  <si>
    <t>稻田养鱼≥50亩</t>
  </si>
  <si>
    <t>受益脱贫户、监测户≥728人</t>
  </si>
  <si>
    <t>纸坊街道冉家村2024年稻鱼基地配套设施项目</t>
  </si>
  <si>
    <t>水稻、淡水鱼、泥鳅综合种养200亩及附属设施建设</t>
  </si>
  <si>
    <t>纸坊办-冉家村</t>
  </si>
  <si>
    <t>此项目属于经营性资产，产权归冉家村所有。通过租赁周创娃运营，促进村集体经济发展年均收入2万元，由村集体制定受益分配方案，实行差异化分配。其中40%用于发展壮大村集体经济，60%向集体经济组织成员分红，并重点倾斜脱贫户和监测对象。受益农户42户152人，其中受益脱贫户及监测对象16户58人，预计带动务工人数23人（其中脱贫户及监测户15人），发放工资（15%）12.9万元，人均务工增收900元</t>
  </si>
  <si>
    <t>解决脱贫户增收</t>
  </si>
  <si>
    <t>项目投资≥86万元</t>
  </si>
  <si>
    <t>解决194户726人生产生活条件</t>
  </si>
  <si>
    <t>纸坊办冉家村</t>
  </si>
  <si>
    <t>受益农户42户152人，其中受益脱贫户及监测对象16户58人，预计带动务工人数23人（其中脱贫户及监测户15人），发放工资（15%）12.9万元，人均务工增收900元</t>
  </si>
  <si>
    <t>其中60%受益用于脱贫户和监测对象分红，40%用于壮大村集体经济和建设公益设</t>
  </si>
  <si>
    <t>纸坊街道草坝村2024年鲈鱼对虾养殖项目</t>
  </si>
  <si>
    <t>建设养殖的大棚3000平方米，养殖围桶100个，供水机井1口及设施配套</t>
  </si>
  <si>
    <t>纸坊办-草坝村</t>
  </si>
  <si>
    <t>此项目属于经营性资产，建成后产权归草坝村集体所有。通过租赁刘烨华运转，促进村集体经济发展年均收入9万元，由村集体制定受益分配方案，实行差异化分配。其中40%用于发展壮大村集体经济，60%向集体经济组织成员分红，并重点倾斜脱贫户和监测对象。受益总人口70户248人，其中脱贫户5户18人，监测户2户4人，户均增收500元。受益方式：1.集体分红484户1684人，其中脱贫户6户14人；2.劳务用工带动8户25人，其中脱贫户2户2人。</t>
  </si>
  <si>
    <t>项目投资140万元，建设养殖的大棚3000平方米，养殖围桶100个，供水机井1口及设施配套</t>
  </si>
  <si>
    <t>的大棚3000平米，围桶100个，机井1口</t>
  </si>
  <si>
    <t>项目投资≥75万元</t>
  </si>
  <si>
    <t>带动群众经济增收</t>
  </si>
  <si>
    <t>带动草坝村养殖产业发展，促进群众增收</t>
  </si>
  <si>
    <t>草坝村</t>
  </si>
  <si>
    <t>年实现集体资产受益9万元</t>
  </si>
  <si>
    <t>60%用于集体公益事业，40%用于群众分红</t>
  </si>
  <si>
    <t>2024年槐树关镇北沟村鱼塘清塘加固项目</t>
  </si>
  <si>
    <t>20亩鱼塘清淤加固</t>
  </si>
  <si>
    <t>槐树关镇北沟村</t>
  </si>
  <si>
    <t>项目属于经营性资产，建成后产权归北沟村村集体所有。通过北沟村股份经济合作社自营，承包期限不低于3年，村集体年增加收入1.0万元/年，由村集体制定受益分配方案，实行差异化分配。其中40%用于发展壮大村集体经济，60%向集体经济组织成员分红，并重点倾斜脱贫户和监测对象。受益总人口222户724人，其中脱贫户57户，169人，监测户7户14人，户均增收30元。受益方式：1.集体分红222户724人，其中脱贫户57户，169人，监测户7户14人；2.劳务用工5户6人，脱贫户及监测户2户3人。</t>
  </si>
  <si>
    <t>20亩鱼塘清淤加固。村集体年增加收入1.0万元/年，由村集体制定受益分配方案，实行差异化分配。其中40%用于发展壮大村集体经济，60%向集体经济组织成员分红，并重点倾斜脱贫户和监测对象。受益总人口222户724人，其中脱贫户57户，169人，监测户7户14人，户均增收30元。受益方式：1.集体分红222户724人，其中脱贫户57户，169人，监测户7户14人；2.劳务用工5户6人，脱贫户及监测户2户3人。</t>
  </si>
  <si>
    <t>鱼塘加固≥20亩</t>
  </si>
  <si>
    <t>项目补助金额≥15万元</t>
  </si>
  <si>
    <t>脱贫户、监测户总受益增加≥30元</t>
  </si>
  <si>
    <t>受益脱贫户、监测户≥183人</t>
  </si>
  <si>
    <t>工程使用年限≥15年</t>
  </si>
  <si>
    <t>综改办</t>
  </si>
  <si>
    <t>724</t>
  </si>
  <si>
    <t>183</t>
  </si>
  <si>
    <t>2024年洋县槐树关镇二合村集体经济发展项目</t>
  </si>
  <si>
    <t>二合村发展壮大村集体经济，在樊山大塘养鱼6000尾，一产三产相结合，添置制氧机、渔船等配套设备，新建围栏等基础设施。</t>
  </si>
  <si>
    <t>槐树关镇二合村</t>
  </si>
  <si>
    <t>项目属于经营性资产，建成后产权归二合村集体所有，由二合村股份经济合作社张太枝运营，村集体年增收3.3万元，由村集体制定受益分配方案，实行差异化分配。其中40%用于发展壮大村集体经济，60%向集体经济组织成员分红，并重点倾斜脱贫户和监测对象。受益总人口23户58人，其中脱贫户及监测户8户27人，户均增收2300元。受益方式：1.集体分红39户116人，其中脱贫户8户35人，监测对象4户13人；2.劳务用工6户21人，其中脱贫户1户4人。3.带动生产6户21人，其中脱贫户1户4人</t>
  </si>
  <si>
    <t>二合村发展壮大村集体经济，在樊山大塘养鱼6000尾，一产三产相结合，添置制氧机、渔船等配套设备，新建围栏、垂钓亭等基础设施。村集体年增收3.3万元，由村集体制定受益分配方案，实行差异化分配。其中40%用于发展壮大村集体经济，60%向集体经济组织成员分红，并重点倾斜脱贫户和监测对象。受益总人口23户58人，其中脱贫户及监测户8户27人，户均增收2300元。受益方式：1.集体分红39户116人，其中脱贫户8户35人，监测对象4户13人；2.劳务用工6户21人，其中脱贫户1户4人。3.带动生产6户21人，其中脱贫户1户4人</t>
  </si>
  <si>
    <t>养鱼≥6000尾</t>
  </si>
  <si>
    <t>脱贫户、监测户总受益增加≥2300元</t>
  </si>
  <si>
    <t>受益脱贫户、监测户≥27人</t>
  </si>
  <si>
    <t>2024年洋县槐树关镇麻底村鱼塘产业垂钓及配套设施项目</t>
  </si>
  <si>
    <t>鱼塘衬砌600平方米米、清淤3000立方及周边硬化200平方米管理房100平米及其他配套设施</t>
  </si>
  <si>
    <t>槐树关镇麻底村</t>
  </si>
  <si>
    <t>项目属于经营性资产，建成后产权归麻底村集体所有。通过承包大户王瑛经营，承包期限不低于3年，村集体年增加收入3万元，由村集体制定受益分配方案，实行差异化分配。其中40%用于发展壮大村集体经济，60%向集体经济组织成员分红，并重点倾斜脱贫户和监测对象。受益总人口296户1054人，其中脱贫户165户，607人，监测户4户16人，户均增收500元。受益方式：1.集体分红296户1054人，其中脱贫户165户607人；2.劳务用工预计带动20户28人，其中脱贫户11户14人。</t>
  </si>
  <si>
    <t>鱼塘衬砌600平方米米、清淤3000立方及周边硬化200平方米管理房100平米及其他配套设施。村集体年增加收入3万元，由村集体制定受益分配方案，实行差异化分配。其中40%用于发展壮大村集体经济，60%向集体经济组织成员分红，并重点倾斜脱贫户和监测对象。受益总人口296户1054人，其中脱贫户165户，607人，监测户4户16人，户均增收500元。受益方式：1.集体分红296户1054人，其中脱贫户165户607人；2.劳务用工预计带动20户28人，其中脱贫户11户14人。</t>
  </si>
  <si>
    <t>鱼塘衬砌≥600平方米米米</t>
  </si>
  <si>
    <t>项目补助金额≥40万元</t>
  </si>
  <si>
    <t>受益脱贫户、监测户≥608人</t>
  </si>
  <si>
    <t>2024年洋县槐树关镇张沟村箱式养殖项目</t>
  </si>
  <si>
    <t>养鱼10箱
规格（6MI*4MI）</t>
  </si>
  <si>
    <t>项目建成后，产权归村集体所有，产权归张沟村集体所有，通过承包大户刘汉丽经营，承包期限不低于5年，村集体每年受益1.5万元，由村集体制定受益分配方案，实行差异化分配，其中40%用于发展壮大集体经济，60%向集体经济组织分红并重点倾斜已脱贫户和监测对象。受益总人口238户870人，其中已脱贫户84户288人，监测对象8户19人。户均增收300元以上。受益方式：1.集体分红238户870人，其中已脱贫户84户288人，监测对象8户19人；2.劳务用工5户8人，其中脱贫户3户4人。3.技能培训5户8人，其中脱贫户3户4人。</t>
  </si>
  <si>
    <t>养鱼10箱
规格（6MI*4MI）。村集体每年受益1.5万元，由村集体制定受益分配方案，实行差异化分配，其中40%用于发展壮大集体经济，60%向集体经济组织分红并重点倾斜已脱贫户和监测对象。受益总人口238户870人，其中已脱贫户84户288人，监测对象8户19人。户均增收300元以上。受益方式：1.集体分红238户870人，其中已脱贫户84户288人，监测对象8户19人；2.劳务用工5户8人，其中脱贫户3户4人。3.技能培训5户8人，其中脱贫户3户4人。</t>
  </si>
  <si>
    <t>养鱼≥10箱</t>
  </si>
  <si>
    <t>项目补助金额≥30万元</t>
  </si>
  <si>
    <t>脱贫户、监测户总受益增加≥300元</t>
  </si>
  <si>
    <t>2024年洋县黄家营镇庙坝村稻田养鱼项目</t>
  </si>
  <si>
    <t>新建50亩稻田养鱼产业园，鱼苗2600尾，土地整理50亩，防渗处理。</t>
  </si>
  <si>
    <t>黄家营镇庙坝村</t>
  </si>
  <si>
    <t>项目属于经营性资产，形成资产归村集体所有，建成后承包给庙坝村扶贫互助专业合作社经营，年受益1.2万元，制定受益分配方案，实行差异化分配。受益总人口16户48人，其中脱贫户和监测户共8户25人，户均增收120元。受益方式：1.集体分红带动8户25人，其中脱贫户和监测户共8户25人；2.劳务用工受益农户16户16人，其中脱贫户,10户10人。</t>
  </si>
  <si>
    <t>新建≥50亩稻田养鱼产业园，鱼苗≥2600尾，土地整理≥50亩</t>
  </si>
  <si>
    <t>带动群众增收≥120元</t>
  </si>
  <si>
    <t>带动群众增收户数≥16户</t>
  </si>
  <si>
    <t>庙坝村</t>
  </si>
  <si>
    <t>2024年度洋县黄家营镇周家沟村养鱼产业园项目</t>
  </si>
  <si>
    <t>修建50㎡看管房、购鱼料8吨、购鱼苗2万尾。</t>
  </si>
  <si>
    <t>项目属于经营性资产，形成资产归村集体所有，建成陕西瑞鑫茂丰农业发展有限公司经营，年受益1.2万元，制定受益分配方案，实行差异化分配。受益总人口16户48人，其中脱贫户和监测户共8户25人，户均增收120元。受益方式：1.集体分红带动8户25人，其中脱贫户和监测户共8户25人；2.劳务用工受益农户16户16人，其中脱贫户,10户10人。</t>
  </si>
  <si>
    <t>修建看管房≥50㎡、鱼料≥8吨、鱼苗≥2万</t>
  </si>
  <si>
    <t>2024年洋县金水镇草坝河村稻田养鱼项目</t>
  </si>
  <si>
    <t>稻田养鱼20亩及抽水设施、防护网</t>
  </si>
  <si>
    <t>项目属于经营性资产，发展稻鱼产业，形成资产归村集体所有，由梁成林承包经营，承包期3年以上，村集体年增收0.9万元，由村集体制定受益分配方案，实行差异化分配。其中40%用于发展壮大村集体经济，60%向集体经济组织成员分红，并重点倾斜脱贫户和监测对象。受益总人口受益群众8户25人，其中脱贫户5户15人，户均增收200元。受益方式：1.集体受益分配带动8户25人，其中脱贫户4户11人；2.入园务工受益3户9人，其中脱贫户2户2人；3、稻鱼养殖技术服务带动4户11人。</t>
  </si>
  <si>
    <t>稻田养鱼20亩</t>
  </si>
  <si>
    <t>项目投资≥16万元</t>
  </si>
  <si>
    <t>集体经济收入增加0.9万元</t>
  </si>
  <si>
    <t>2024年汉中宇畅源农业科技开发有限公司观光农业建设补助项目</t>
  </si>
  <si>
    <t>建设钢结构稻渔产学研休闲观光及农产品库房1300平方及附属配套设备设施。</t>
  </si>
  <si>
    <t>该项目属经营主体奖补类项目，通过项目实施提高基地产业化发展水平，年经营收入提高15%；带动农户135户420人，其中脱贫户和监测对象45户148人，脱贫户和监测对象户均年增收2000元以上，一般农户户均年增收300元以上。带动方式：1.土地流转带动农户85户260人，其中脱贫户和监测对象28户90人；2.入园务工带动农户35户110人，其中脱贫户和监测对象12户40人；3.产业分红，带动农户15户50人，其中脱贫户和监测对象5户18人。</t>
  </si>
  <si>
    <t>1.土地流转带动农户85户260人，其中脱贫户和监测对象28户90人；2.入园务工带动农户35户110人，其中脱贫户和监测对象12户40人；3.产业分红，带动农户15户50人，其中脱贫户和监测对象5户18人。</t>
  </si>
  <si>
    <t>建设钢结构稻渔产学研休闲观光及农产品库房1300平方及附属配套设备设施。通过项目实施提高基地产业化发展水平，年经营收入提高15%；带动农户135户420人，其中脱贫户和监测对象45户148人，脱贫户和监测对象户均年增收2000元以上，一般农户户均年增收300元以上。</t>
  </si>
  <si>
    <t>建设钢结构稻渔产学研休闲观光及农产品库房≥1300平方</t>
  </si>
  <si>
    <t>受益农户≥135户，其中脱贫户、监测户45户</t>
  </si>
  <si>
    <t>陕西龙亭田园农业发展有限公司设施渔业“汉中市稻渔综合种养产业众创空间”建设奖补项目</t>
  </si>
  <si>
    <t>建设钢结构稻渔产业产学研休闲观光及农产品库房1350平方米及附属配套设备设施。</t>
  </si>
  <si>
    <t>洋州办贯溪村</t>
  </si>
  <si>
    <t>该项目属经营主体奖补类项目。通过项目实施提高基地生产能力，年经营收入提高10%；带动农户150户，其中脱贫户和监测对象50户，脱贫户和监测对象户均年增收2000元以上，一般农户户均年增收300元以上。带动方式：1.土地流转带动农户75户，其中脱贫户和监测对象20户；2.入园务工带动农户25户，其中脱贫户和监测对象10户；3.产业分红，带动农户50户，其中脱贫户和监测对象20户。</t>
  </si>
  <si>
    <t xml:space="preserve">1.土地流转带动农户75户，其中脱贫户和监测对象20户；2.入园务工带动农户25户，其中脱贫户和监测对象10户；3.产业分红，带动农户50户，其中脱贫户和监测对象20户。
</t>
  </si>
  <si>
    <t>建设钢结构稻渔产业产学研休闲观光及农产品库房1350平方米及附属配套设备设施。该项目属经营主体奖补类项目。通过项目实施提高基地生产能力，年经营收入提高10%；带动农户150户，其中脱贫户和监测对象50户，脱贫户和监测对象户均年增收2000元以上，一般农户户均年增收300元以上。</t>
  </si>
  <si>
    <t>建设钢结构稻渔产学研休闲观光及农产品库房≥1350平方</t>
  </si>
  <si>
    <t>2024年汉中农兴旺农业发展有限公司智慧渔业建设奖补项目</t>
  </si>
  <si>
    <t>1.建设智能渔业生产管理系统一套。含养殖水质检测设备传感设施8套、多参数水质检测设备2套、养殖控制柜4套及智能应用系统建设，定制智能化生产管理移动端管理系统1套；2.建设生产监控设备系统一套。含高清云台球机10套、全彩球机8套、枪型摄影机8套、硬盘录像机8台、存储硬盘3套、监视器3套、交换机3套、网桥14对、监控设备立杆18套、机柜4台，高清显示设备1套；3：购置智能增氧设施5套，智能植保设备一台。</t>
  </si>
  <si>
    <t>谢村镇四红村</t>
  </si>
  <si>
    <t>该项目属经营主体奖补类项目，通过项目实施提高基地生产能力，年经营收入提高10%；带动农户51户，其中脱贫户和监测对象17户，脱贫户和监测对象户均年增收2000元以上，一般农户户均年增收300元以上。带动方式：1.土地流转带动农户35户，其中脱贫户和监测对象10户；2.入园务工带动农户10户，其中脱贫户和监测对象4户；3.产业分红，带动农户6户，其中脱贫户和监测对象3户。</t>
  </si>
  <si>
    <t>1.土地流转带动农户35户，其中脱贫户和监测对象10户；2.入园务工带动农户10户，其中脱贫户和监测对象4户；3.产业分红，带动农户6户，其中脱贫户和监测对象3户。</t>
  </si>
  <si>
    <t>1.建设智能渔业生产管理系统一套。含养殖水质检测设备传感设施8套、多参数水质检测设备2套、养殖控制柜4套及智能应用系统建设，定制智能化生产管理移动端管理系统1套；2.建设生产监控设备系统一套。含高清云台球机10套、全彩球机8套、枪型摄影机8套、硬盘录像机8台、存储硬盘3套、监视器3套、交换机3套、网桥14对、监控设备立杆18套、机柜4台，高清显示设备1套；3：购置智能增氧设施5套，智能植保设备一台。该项目属经营主体奖补类项目，通过项目实施提高基地生产能力，年经营收入提高10%；带动农户51户，其中脱贫户和监测对象17户，脱贫户和监测对象户均年增收2000元以上，一般农户户均年增收300元以上。</t>
  </si>
  <si>
    <t>建设生产管理系统≥1套，建设生产监控设备系统≥1套，购置智能增氧设施≥5套，智能植保设备≥1台</t>
  </si>
  <si>
    <t>项目补助金额34万元</t>
  </si>
  <si>
    <t>受益农户≥51户，其中脱贫户、监测户17户</t>
  </si>
  <si>
    <t>汉中农兴旺农业发展有限公司</t>
  </si>
  <si>
    <t>2024年洋县福洋源养殖有限公司智慧渔业建设奖补项目</t>
  </si>
  <si>
    <t>1、建设智能渔业生产管理系统一套。含养殖水质检测设备3套、多参数水质检测设备1套、智能增氧机3台、投饵机3台、智能应用系统建设、定制智能化生产管理移动端管理系统1套；2、建设生产监控设备系统一套：包含高清云台球机、硬盘录像机、存储硬盘、监视器、交换机、监控设备立杆等、高清显示设备一套；3、修建养殖进水管道650米；</t>
  </si>
  <si>
    <t>马畅镇留村村</t>
  </si>
  <si>
    <t>该项目属经营主体奖补类项目，通过项目实施提高基地生产能力，年经营收入提高10%；带动农户75户240人，其中脱贫户和监测对象25户71人，脱贫户和监测对象户均年增收2000元以上，一般农户户均年增收300元以上。带动方式：1.土地流转带动农户55户185人，其中脱贫户和监测对象20户55人；2.入园务工带动农户20户55人，其中脱贫户和监测对象5户16人。3.同步同业带动农户4户。</t>
  </si>
  <si>
    <t>1.土地流转带动农户55户185人，其中脱贫户和监测对象20户55人；2.入园务工带动农户20户55人，其中脱贫户和监测对象5户16人。3.同步同业带动农户4户。</t>
  </si>
  <si>
    <t>1、建设智能渔业生产管理系统一套。含养殖水质检测设备3套、多参数水质检测设备1套、智能增氧机3台、投饵机3台、智能应用系统建设、定制智能化生产管理移动端管理系统1套；2、建设生产监控设备系统一套：包含高清云台球机、硬盘录像机、存储硬盘、监视器、交换机、监控设备立杆等、高清显示设备一套；3、修建养殖进水管道650米；该项目属经营主体奖补类项目，通过项目实施提高基地生产能力，年经营收入提高10%；带动农户75户240人，其中脱贫户和监测对象25户71人，脱贫户和监测对象户均年增收2000元以上，一般农户户均年增收300元以上。</t>
  </si>
  <si>
    <t>建设生产管理系统≥1套，建设生产监控设备系统≥1套，修建养殖进水管道≥650米</t>
  </si>
  <si>
    <t>洋县福洋源养殖有限公司</t>
  </si>
  <si>
    <t>2024年洋县老农人养殖家庭农场设施渔业提升奖补项目</t>
  </si>
  <si>
    <t>新建高位池200立方及配套智慧渔业生产设备一套，5立方液氧供氧系统一套，钢架农产品储藏库房60㎡，建养殖水井一口，立体菌类种植面积槽500米，排水渠200米，养殖平台280㎡，湿地过滤池400㎡，道路250m，配套发电机2台，饲料搅拌机，冷冻车，速冻机等配套设施。</t>
  </si>
  <si>
    <t>该项目属经营主体奖补类项目，通过项目实施提高基地生产能力，年经营收入提高15%；带动农户75户239人，其中脱贫户和监测对象25户56人，脱贫户和监测对象户均年增收2000元以上，一般农户户均年增收300元以上。带动方式：1.土地流转带动农户45户141人，其中脱贫户和监测对象17户26人；2.入园务工带动农户30户98人，其中脱贫户和监测对象8户30人。3.同步同业带动农户3户。</t>
  </si>
  <si>
    <t>1.土地流转带动农户45户141人，其中脱贫户和监测对象17户26人；2.入园务工带动农户30户98人，其中脱贫户和监测对象8户30人。3.同步同业带动农户3户。</t>
  </si>
  <si>
    <t>新建高位池200立方及配套智慧渔业生产设备一套，5立方液氧供氧系统一套，钢架农产品储藏库房60㎡，建养殖水井一口，立体菌类种植面积槽500米，排水渠200米，养殖平台280㎡，湿地过滤池400㎡，道路250m，配套发电机2台，饲料搅拌机，冷冻车，速冻机等配套设施。该项目属经营主体奖补类项目，通过项目实施提高基地生产能力，年经营收入提高15%；带动农户75户239人，其中脱贫户和监测对象25户56人，脱贫户和监测对象户均年增收2000元以上，一般农户户均年增收300元以上。</t>
  </si>
  <si>
    <t>新建高位池≥200立方，配套智慧渔业生产设备≥1套</t>
  </si>
  <si>
    <t>洋县老农人养殖家庭农场</t>
  </si>
  <si>
    <t>2024年洋县朱鹮湖果业专业合作社有机鲈鱼对虾养殖基地建设项目</t>
  </si>
  <si>
    <t>建设水产养殖的大棚3000平方米，鲈鱼养殖桶35个，对虾养殖桶25个及水电路等养殖设施配套</t>
  </si>
  <si>
    <t>该项目属于经营主体奖补类项目，通过项目实施发展有机鲈鱼对虾养殖，实现年产值300万元，带动农户153户，608人，其中脱贫户和监测对象51户192人，脱贫户和监测户年均增收2000元以上，一般户户均年增收300元以上，带动方式：1.提供技术示范带动农户发展有机鲈鱼对虾养殖及收购水产品，带动农户155户，其中脱贫户和监测对象50户，2.入园务工带动40户40人，其中脱贫户和监测对象12户12人，3.分红172户，其中脱贫户和监测对象8户。</t>
  </si>
  <si>
    <t>1.提供技术示范带动农户发展有机鲈鱼对虾养殖及收购水产品，带动农户155户，其中脱贫户和监测对象50户，2.入园务工带动40户40人，其中脱贫户和监测对象12户12人，3.分红172户，其中脱贫户和监测对象8户。</t>
  </si>
  <si>
    <t>建设水产养殖的大棚3000平方米，鲈鱼养殖桶35个，对虾养殖桶25个及水电路等养殖设施配套。该项目属于经营主体奖补类项目，通过项目实施发展有机鲈鱼对虾养殖，实现年产值300万元，带动农户153户，608人，其中脱贫户和监测对象51户192人，脱贫户和监测户年均增收2000元以上，一般户户均年增收300元以上，</t>
  </si>
  <si>
    <t>建设水产养殖的大棚≥3000平方米</t>
  </si>
  <si>
    <t>2024年洋县龙泉农业开发有限公司“设施+智慧+观光农业”渔菜共生基地建设奖补项目</t>
  </si>
  <si>
    <t>整理土地6亩，新建2000平方米钢架的大棚1个、500平方米钢结构休闲观光教研中心一个，陆基室内养殖圆桶12个，建设1500平方米无土雾化蔬菜栽培设施，配套南美白对虾养殖设施设备12套，建设智能化生产管理系统一套。</t>
  </si>
  <si>
    <t>戚氏办事处竹园村</t>
  </si>
  <si>
    <t>该项目属经营主体奖补类项目，通过项目实施提高基地生产能力，年经营收入提高80%；带动农户150户515人，其中脱贫户和监测对象50户126人，脱贫户和监测对象户均年增收2000元以上，一般农户户均年增收300元以上。带动方式：1、入园务工带动农户82户266人，其中脱贫户和监测对象30户86人；2、订单收购68户249人，其中；脱贫户和监测对象20户40人；3.技术服务8户27人</t>
  </si>
  <si>
    <t>1、入园务工带动农户82户266人，其中脱贫户和监测对象30户86人；2、订单收购68户249人，其中；脱贫户和监测对象20户40人；3.技术服务8户27人</t>
  </si>
  <si>
    <t>整理土地6亩，新建2000平方米钢架的大棚1个、500平方米钢结构休闲观光教研中心一个，陆基室内养殖圆桶12个，建设1500平方米无土雾化蔬菜栽培设施，配套南美白对虾养殖设施设备12套，建设智能化生产管理系统一套。该项目属经营主体奖补类项目，通过项目实施提高基地生产能力，年经营收入提高80%；带动农户150户515人，其中脱贫户和监测对象50户126人，脱贫户和监测对象户均年增收2000元以上，一般农户户均年增收300元以上。</t>
  </si>
  <si>
    <t>新建2000平方米钢架的大棚≥1个、500平方米钢结构休闲观光教研中心≥1个</t>
  </si>
  <si>
    <t>洋县龙泉农业开发   有限公司</t>
  </si>
  <si>
    <t>2024年稻渔悦公司“设施+智慧+观光农业”渔菜共生基地建设奖补项目</t>
  </si>
  <si>
    <t>整理土地10亩，改建钢架的大棚3个、3000平方米，陆基高位池150立方，配套蔬菜栽培设备，鱼类养殖设施设备3套，灌溉机井及管网一套，水肥一体化设备一套，建设智能化生产管理系统3套，检测监控设备系统1套。</t>
  </si>
  <si>
    <t>该项目属经营主体奖补类项目，通过项目实施提高基地生产能力，年经营收入提高35%；带动农户75户204人，其中脱贫户和监测对象25户76人，脱贫户和监测对象户均年增收2000元以上，一般农户户均年增收300元以上。带动方式：1.土地流转带动农户50户159人，其中脱贫户和监测对象17户59人；2.入园务工带动农户25户45人，其中脱贫户和监测对象8户17人；3.收购农产品（至少三种以上带动方式）</t>
  </si>
  <si>
    <t>1.土地流转带动农户50户159人，其中脱贫户和监测对象17户59人；2.入园务工带动农户25户45人，其中脱贫户和监测对象8户17人；3.收购农产品（至少三种以上带动方式）</t>
  </si>
  <si>
    <t>整理土地10亩，改建钢架的大棚3个、3000平方米，陆基高位池150立方，配套蔬菜栽培设备，鱼类养殖设施设备3套，灌溉机井及管网一套，水肥一体化设备一套，建设智能化生产管理系统3套，检测监控设备系统1套。该项目属经营主体奖补类项目，通过项目实施提高基地生产能力，年经营收入提高35%；带动农户75户204人，其中脱贫户和监测对象25户76人，脱贫户和监测对象户均年增收2000元以上，一般农户户均年增收300元以上。</t>
  </si>
  <si>
    <t>整理土地≥10亩，改建钢架的大棚≥3个≥3000平方米，</t>
  </si>
  <si>
    <t>陕西稻渔悦生态农业发展有限公司</t>
  </si>
  <si>
    <t>④林草基地建设</t>
  </si>
  <si>
    <t>公益林补偿</t>
  </si>
  <si>
    <t>实施公益林补偿173.99万亩</t>
  </si>
  <si>
    <t>华阳镇等16个镇街，汉坝等160  个村</t>
  </si>
  <si>
    <t>户均增收842元</t>
  </si>
  <si>
    <t>带动100835人增收</t>
  </si>
  <si>
    <t>完成公益林补偿173.99万亩</t>
  </si>
  <si>
    <t>林业局</t>
  </si>
  <si>
    <t>到户资金国家级16元/亩，省级4.75元/亩</t>
  </si>
  <si>
    <t>退耕还林</t>
  </si>
  <si>
    <t>实施退耕还林2.44395万亩</t>
  </si>
  <si>
    <t>关帝镇等15    个镇街，大西沟等 56个村</t>
  </si>
  <si>
    <t>户均增收551.06元</t>
  </si>
  <si>
    <t>带动15523人增收</t>
  </si>
  <si>
    <t>完成延长期退耕还林补助2.44395万亩</t>
  </si>
  <si>
    <t>关帝镇等15个镇街，大西沟等 56个村</t>
  </si>
  <si>
    <t>到户资金100元/亩</t>
  </si>
  <si>
    <t>⑤休闲农业与乡村旅游</t>
  </si>
  <si>
    <t>2024年洋县八里关镇八里关村老街供销社民宿项目</t>
  </si>
  <si>
    <t>老街供销社及信用社建设中端民宿1个，项目建筑总面积900平方米，其中经营性建筑面积800平方米，建设内容为：1、建设民宿客房14个，2、主体餐厅一个，3、民宿配套基础设施；</t>
  </si>
  <si>
    <t>此项目属于经营性资产项目，项目建成后产权归八里关村集体所有，由陕西万邦图书公司承包运营。承包期限？年，村集体保底受益75万元，由村集体制定受益分配方案，实行差异化分配。其中40%用于发展壮大村集体经济，60%向集体经济组织成员分红，并重点倾斜脱贫户和监测对象。受益总人口656户1820人，户均年增收200元，其中脱贫户330户927人，户均年增收1000元。受益方式：1、集体分红受益656户1820人，其中脱贫户330户927人、监测户31户94人；2、项目建设期带动农村劳动力务工50人，其中脱贫人口20人，人均增收2000元；3、项目运营后发展带动农村劳动力务工就业20人，其中脱贫户9人，户均增收3000元。（该村脱贫人口只有190户）</t>
  </si>
  <si>
    <t>项目建设总面积≥2000平方米</t>
  </si>
  <si>
    <t>项目投资≥600万元</t>
  </si>
  <si>
    <t>带动脱贫户、监测户受益农户数≥330户</t>
  </si>
  <si>
    <t>项目属于经营性资产项目，由陕西万邦图书公司承包运营，保每年分红受益预估75万元。由村集体制定受益分配方案，实行差异化分配。</t>
  </si>
  <si>
    <t>2024年洋县八里关镇八里关村老街供销社民宿产业提升项目</t>
  </si>
  <si>
    <t>改造建设民宿2000平方米及附属设施；</t>
  </si>
  <si>
    <t>此项目属于经营性资产项目，项目建成后产权归八里关村集体所有，由陕西万邦图书公司承包运营。村集体保底受益18万元，由村集体制定受益分配方案，实行差异化分配。其中40%用于发展壮大村集体经济，60%向集体经济组织成员分红，并重点倾斜脱贫户和监测对象。受益总人口656户1820人，户均年增收200元，其中脱贫户330户927人，户均年增收500元。受益方式：1、集体分红受益656户1820人，其中脱贫户330户927人、监测户31户94人；2、项目建设期带动农村劳动力务工27人，其中脱贫人口17人，人均增收2000元；3、项目运营后发展带动农村劳动力务工就业20人，其中脱贫户9人，户均增收3000元。（该村脱贫人口只有190户）</t>
  </si>
  <si>
    <t>改造建设民宿≥2000平方米</t>
  </si>
  <si>
    <t>项目投资≥300万元</t>
  </si>
  <si>
    <t>项目属于经营性资产项目，由陕西万邦图书公司承包运营，保每年分红受益预估18万元。由村集体制定受益分配方案，实行差异化分配。</t>
  </si>
  <si>
    <t>2024年洋县八里关镇八里关村观鸟产业提升项目</t>
  </si>
  <si>
    <t>建设观鸟棚10个，配套网络、电路设施，观鸟点农田治理，观鸟产业技术人才培训</t>
  </si>
  <si>
    <t>此项目属于经营性资产项目，项目建成后产权归八里关村集体所有，由当地群众或村股份经济合作社承包运营。村集体保底受益2万元，由村集体制定受益分配方案，实行差异化分配。其中40%用于发展壮大村集体经济，60%向集体经济组织成员分红，并重点倾斜脱贫户和监测对象。受益总人口656户1820人，户均年增收200元，其中脱贫户330户927人、监测户31户94人，户均年增收200元。受益方式：1、集体分红受益656户1820人，其中脱贫户184户524人；2、项目建设期带动农村劳动力务工7人，其中脱贫人口3人，人均增收2000元；3、项目运营后发展带动农村劳动力务工就业10人，其中脱贫户6人，户均增收3000元。（该村脱贫人口只有190户）</t>
  </si>
  <si>
    <t>建设观鸟棚10个，配套网络、电路设施，观鸟点农田治理，观鸟产业技术培训</t>
  </si>
  <si>
    <t>建设观鸟棚10≥个</t>
  </si>
  <si>
    <t>此项目属于经营性资产项目，项目建成后产权归八里关村集体所有，由当地群众或村股份经济合作社承包运营，保每年分红受益预估2万元。由村集体制定受益分配方案，实行差异化分配。</t>
  </si>
  <si>
    <t>2024年洋县华阳镇红石窑村农文旅康养“四宝”民宿产业提升项目</t>
  </si>
  <si>
    <t>将原瓦子沟村委会及学校近4亩土地建设民宿1处，新、改建面积2650平米，完善道路、场地硬化及绿化、给水、排污等配套设施</t>
  </si>
  <si>
    <t>华阳镇红石窑村</t>
  </si>
  <si>
    <t>项目属于经营性资产，建成后产权归红石窑村村集体所有，由陕西别苑御汤民宿管理有限公司承包运营，承包期不低于5年。村集体保每年受益35万元，由村集体制定受益分配方案，实行差异化分配。其中40%用于村集体经济积累，60%向集体经济组织成员通过劳动增收方式实行差异化分配。并重点倾斜脱贫户和监测对象。受益总人口345户1035人，户均增收300元，其中脱贫户、监测对象120户344人。受益方式：1.务工带动20人，人均年收入1万元；2.村集体分红带动120户344人，其中脱贫户111户319人，监测对象9户255人；3.收购周边群众农产品30户120人，其中脱贫户10户31人。</t>
  </si>
  <si>
    <t>务工增收、分红受益、农产品助销</t>
  </si>
  <si>
    <t>将原瓦子沟村委会及学校近4亩土地建设民宿1处，新、改建面积2650平米，完善道路、场地硬化及绿化、给水、排污等配套设施；村集体保每年受益35万元，由村集体制定受益分配方案，实行差异化分配。其中40%用于村集体经济积累，60%向集体经济组织成员通过劳动增收方式实行差异化分配。并重点倾斜脱贫户和监测对象。受益总人口345户1035人，户均增收300元，其中脱贫户、监测对象120户344人。</t>
  </si>
  <si>
    <t>新建民宿≥2650平米</t>
  </si>
  <si>
    <t>项目投资690万元</t>
  </si>
  <si>
    <t>壮大村集体经济，预计年受益≥35万元</t>
  </si>
  <si>
    <t>项目建成投入使用后，群众分红受益受益，人均增收≥300元</t>
  </si>
  <si>
    <t>项目建成后，产权归村集体所有，由红石窑村维护管理。村集体保每年受益35万元，由村集体制定受益分配方案，实行差异化分配。其中40%用于村集体经济积累，60%向集体经济组织成员通过劳动增收方式实行差异化分配。并重点倾斜脱贫户和监测对象。受益总人口345户1035人，户均增收300元，其中脱贫户、监测对象120户344人</t>
  </si>
  <si>
    <t>40%用于村集体经济积累，60%向集体经济组织成员通过劳动增收方式实行差异化分配。并重点倾斜脱贫户和监测对象。受益总人口345户1035人，户均增收300元，其中脱贫户、监测对象120户344人</t>
  </si>
  <si>
    <t>2024年华阳镇吊坝河村农文旅康养“金猴岭”民宿改造项目</t>
  </si>
  <si>
    <t>对金猴岭闲置房屋进行装修改造，改造面积1135平方米。</t>
  </si>
  <si>
    <t>华阳镇吊坝河村</t>
  </si>
  <si>
    <t>项目属于经营性资产，建成后产权归吊坝河村所有，由陕西别苑御汤民宿管理有限公司承包运营承包运营，承包期不低于5年。村集体保每年受益14万元，由村集体制定受益分配方案，实行差异化分配。其中40%用于村集体经济积累，60%向集体经济组织成员通过劳动增收方式实行差异化分配。并重点倾斜脱贫户和监测对象。受益总人口134户402人，户均增收300元，其中脱贫户、监测对象68户196人。受益方式：1.务工带动10人，人均年收入1万元；2.村集体分红带动68户196，其中脱贫户63户179人，监测对象5户14人；3.收购周边群众农产品20户63人，其中脱贫户10户26人。</t>
  </si>
  <si>
    <t>对金猴岭闲置房屋进行装修改造，改造面积1135平方米。村集体保每年受益14万元，由村集体制定受益分配方案，实行差异化分配。其中40%用于村集体经济积累，60%向集体经济组织成员通过劳动增收方式实行差异化分配，并重点倾斜脱贫户和监测对象。受益总人口134户402人，户均增收300元，其中脱贫户、监测对象68户196人。</t>
  </si>
  <si>
    <t>改建民宿≥1135平方米</t>
  </si>
  <si>
    <t>项目投资266.55万元</t>
  </si>
  <si>
    <t>壮大村集体经济，预计年受益≥14万元</t>
  </si>
  <si>
    <t>项目属于经营性资产，建成后产权归吊坝河村所有，由陕西别苑御汤民宿管理有限公司承包运营承包运营，承包期不低于5年。村集体保每年受益14万元，由村集体制定受益分配方案，实行差异化分配。其中40%用于村集体经济积累，60%向集体经济组织成员通过劳动增收方式实行差异化分配。并重点倾斜脱贫户和监测对象。受益总人口134户402人，户均增收300元，其中脱贫户、监测对象68户196人。</t>
  </si>
  <si>
    <t>40%用于村集体经济积累，60%向集体经济组织成员通过劳动增收方式实行差异化分配。并重点倾斜脱贫户和监测对象。受益总人口134户402人，户均增收300元，其中脱贫户、监测对象68户196人。</t>
  </si>
  <si>
    <t>2024年华阳镇吊坝河村农文旅康养“羚牛部落”民宿改造项目</t>
  </si>
  <si>
    <t>对羚牛沟闲置房屋进行装修改造，改造面积1081平方米。</t>
  </si>
  <si>
    <t>项目属于经营性资产，建成后产权归吊坝河村所有，由陕西别苑御汤民宿管理有限公司承包运营承包运营，承包期不低于5年。村集体保每年受益15万元，由村集体制定受益分配方案，实行差异化分配。其中40%用于村集体经济积累，60%向集体经济组织成员通过劳动增收方式实行差异化分配。并重点倾斜脱贫户和监测对象。受益总人口148户432人，户均增收300元，其中脱贫户、监测对象68户196人。受益方式：1.务工带动10人，人均年收入1万元；2.村集体分红带动68户196，其中脱贫户63户179人，监测对象5户14人；3.收购周边群众农产品17户51人，其中脱贫户8户20人。</t>
  </si>
  <si>
    <t>对羚牛沟闲置房屋进行装修改造，改造面积1081平方米。村集体保每年受益15万元，由村集体制定受益分配方案，实行差异化分配。其中40%用于村集体经济积累，60%向集体经济组织成员通过劳动增收方式实行差异化分配。并重点倾斜脱贫户和监测对象。受益总人口148户432人，户均增收300元，其中脱贫户、监测对象68户196人。</t>
  </si>
  <si>
    <t>改建民宿≥1081平方米</t>
  </si>
  <si>
    <t>项目投资294.34万元</t>
  </si>
  <si>
    <t>壮大村集体经济，预计年受益≥15万元</t>
  </si>
  <si>
    <t>项目属于经营性资产，建成后产权归吊坝河村所有，由陕西别苑御汤民宿管理有限公司承包运营承包运营，承包期不低于5年。村集体保每年受益15万元，由村集体制定受益分配方案，实行差异化分配。其中40%用于村集体经济积累，60%向集体经济组织成员通过劳动增收方式实行差异化分配。并重点倾斜脱贫户和监测对象。受益总人口148户432人，户均增收300元，其中脱贫户、监测对象68户196人。</t>
  </si>
  <si>
    <t>40%用于村集体经济积累，60%向集体经济组织成员通过劳动增收方式实行差异化分配。并重点倾斜脱贫户和监测对象。受益总人口148户432人，户均增收300元，其中脱贫户、监测对象68户196人。</t>
  </si>
  <si>
    <t>2024年石门村五、六组产业园环境卫生巩固提升及农文旅融合发展项目</t>
  </si>
  <si>
    <t>计划围绕五、六组、产业园环境卫生巩固提升及农文旅融合配套、建设农家乐1所、8个小木屋、围栏100米，水、电、座椅、等栽植绿化树苗</t>
  </si>
  <si>
    <t>槐树关镇石门村</t>
  </si>
  <si>
    <t>此项目属经营性资产，建成后产权归石门村集体所有，建成后由本村能人大户黄成成以每年5万元承包，由村集体制定受益分配方案，实行差异化分配，其中40%用于发展壮大集体经济，60%向集体经济组织分红并重点倾斜已脱贫户和监测对象。受益总人口963人，其中已脱贫户及监测户598人。户均增收260元。受益方式：1.项目拟采取以工代赈的形式，预计带动21户24人务工，（其中脱贫户及监测户16人，发放劳动报酬18万元，人均增收7500元。2.集体分红963人，其中已脱贫户及监测户598人；3.帮助产销对接受益25户80人，其中脱贫户及监测户13户41人。</t>
  </si>
  <si>
    <t>计划围绕五、六组、产业园环境卫生巩固提升及农文旅融合配套、建设农家乐1所、8个小木屋、围栏100米，水、电、座椅、等栽植绿化树苗。村集体年增收5万元。由村集体制定受益分配方案，实行差异化分配，其中40%用于发展壮大集体经济，60%向集体经济组织分红并重点倾斜已脱贫户和监测对象。受益总人口963人，其中已脱贫户及监测户598人。户均增收260元。受益方式：1.项目拟采取以工代赈的形式，预计带动21户24人务工，（其中脱贫户及监测户16人，发放劳动报酬18万元，人均增收7500元。2.集体分红963人，其中已脱贫户及监测户598人；3.帮助产销对接受益25户80人，其中脱贫户及监测户13户41人。</t>
  </si>
  <si>
    <t>新建农家乐≥1个</t>
  </si>
  <si>
    <t>项目补助金额≥120万元</t>
  </si>
  <si>
    <t>脱贫户、监测户总受益增加≥260元</t>
  </si>
  <si>
    <t>受益脱贫户、监测户≥598人</t>
  </si>
  <si>
    <t>2024年洋县黄安镇王台村帐篷餐具租赁项目</t>
  </si>
  <si>
    <t>帐篷20顶，餐具2000套、发电设备一套。</t>
  </si>
  <si>
    <t>王台村</t>
  </si>
  <si>
    <t>项目属于经营性资产，发展租赁业，形成资产归王台村所有，通过能人大户王财娃承包经营，承包期3年以上，村集体年增收1.5万元，由村集体制定受益分配方案，实行差异化分配。其中40%用于发展壮大村集体经济，60%向集体经济组织成员分红，并重点倾斜脱贫户和监测对象。受益总人口13户40人，户均年增收100元，其中脱贫户和监测对象6户19人，户均年增收100元，户均年增收100元。受益方式：1.集体分红带动13户40人，其中脱贫户和监测对象6户19人；2.带动就业受益4户7人，其中脱贫户1户2人；3.提供技术服务1户2人</t>
  </si>
  <si>
    <t>帐篷20顶，餐具2000套、发电设备一套；受益总人口13户40人，户均年增收100元，其中脱贫户和监测对象6户19人，户均年增收100元，户均年增收100元。受益方式：1.集体分红带动13户40人，其中脱贫户和监测对象6户19人；2.带动就业受益4户7人，其中脱贫户1户2人；3.提供技术服务1户2人</t>
  </si>
  <si>
    <t>进行帐篷租赁服务≧20顶</t>
  </si>
  <si>
    <t>通过就业持续增收</t>
  </si>
  <si>
    <t>2024年洋县黄金峡镇渭门村壮大村集体经济项目</t>
  </si>
  <si>
    <t>改造建设民宿8间500平方米及附属设施，增加村集体收入</t>
  </si>
  <si>
    <t>项目属于经营性资产，发展旅游产业，形成资产归村集体所有，由楚建云承包，承包期3年以上，村集体年增收1.5万元，由村集体制定受益分配方案，实行差异化分配。其中40%用于发展壮大村集体经济，60%向集体经济组织成员分红，并重点倾斜脱贫户和监测对象。受益总人口78户273人，户均年增收300元，其中脱贫户26户91人，监测户2户6人，户均年增收300元。受益方式：1.集体分红带动78户273人，其中脱贫户26户91人，监测户2户6人；2.入园务工受益30户30人，其中脱贫户10户10人；3.带动周边群众发展民宿旅游3户5人。</t>
  </si>
  <si>
    <t>1.村集体年受益1.5万元；2.务工增收30人，其中脱贫户10户10人，户均增收300元以上</t>
  </si>
  <si>
    <t xml:space="preserve">改造客房≥20间，占地面积≥2000㎡
</t>
  </si>
  <si>
    <t>受益群众≥78户
脱贫户≥26户</t>
  </si>
  <si>
    <t>2024年洋县金水镇关岭村民宿试点项目</t>
  </si>
  <si>
    <t>民宿1个，项目建筑总面积876平方米，其中经营性建筑面积800平方米，床铺30张，一层餐桌20张，餐椅200张。</t>
  </si>
  <si>
    <t>金水镇关岭村</t>
  </si>
  <si>
    <t>项目属于经营性资产，项目建成后项目产权归属村集体。由洋县金水街德元饭店承包经营，承包期3年以上，村集体经济受益10.5万元，其中40%用于发展壮大村集体经济，60%向集体经济组织成员分红，并重点倾斜脱贫户和监测对象，受益群105户352人，户均年增收200元，其中脱贫户38户132人，户均年增收200元。受益方式：1.带动务工人数3人（其中脱贫户和监测户1人），发放劳务报酬0.9万元，人均务工增收3000元；2.村集体分红65户228人，其中脱贫户38户132人。</t>
  </si>
  <si>
    <t>项目投资≧208万元</t>
  </si>
  <si>
    <t>集体经济收入增加10.5万元</t>
  </si>
  <si>
    <t>工程使用年限≧10年</t>
  </si>
  <si>
    <t>2024年洋县桑溪镇金华村民宿建设项目</t>
  </si>
  <si>
    <t>建设800平方米民宿及其配套设施建设</t>
  </si>
  <si>
    <t>桑溪镇-金华村</t>
  </si>
  <si>
    <t>项目属于经营性资产，建成后产权归金华村集体所有。有章桂斌户签订租赁合同承包经营，承包期不低3年，村集体年增收60万元，由村集体制定受益分配方案 ，实行差异化分配 。其中40%用于发展壮大村集体经济 ，60%向集体经济组织成员分红，并重点倾斜脱贫户和监测对象 。受益总人口316户1068人，其中脱贫户和监测对象123户323人，户均增收100元。受益方式：1. 集体分红带动316户，1068人，其中脱贫户及监测户123户323人；2.劳务用工受益20户35人其中脱贫户12户35人；3.管理培训4户13人。</t>
  </si>
  <si>
    <t>资产受益，带动农户务工</t>
  </si>
  <si>
    <t>建设面积≥800平方米</t>
  </si>
  <si>
    <t>项目投资≥10000万元</t>
  </si>
  <si>
    <t>带动农户增收≥300元</t>
  </si>
  <si>
    <t>带动农户≥20户</t>
  </si>
  <si>
    <t>文旅局</t>
  </si>
  <si>
    <t>2024年洋县桑溪镇碌竹坪村民宿建设项目</t>
  </si>
  <si>
    <t>1、土地平整，基础开挖，基础硬化及供排水设施建设2、民宿建设（建筑面积500平方米，停车位10个，绿化面积500平方米，其他设施等）。</t>
  </si>
  <si>
    <t>项目属于经营性资产，建成后产权归碌竹坪村集体所有。有曹剑户签订租赁合同承包经营，承包期不低3年，村集体年增收21万元，由村集体制定受益分配方案 ，实行差异化分配 。其中40%用于发展壮大村集体经济 ，60%向集体经济组织成员分红，并重点倾斜脱贫户和监测对象 。受益总人口85户255人，其中脱贫户和监测对象26户78人，户均增收100元。受益方式：1. 集体分红带动85户，255人，其中脱贫户及监测户26户78人；2.劳务用工受益20户35人其中脱贫户12户35人；3.管理培训3户11人。</t>
  </si>
  <si>
    <t>建筑面积≥500平方米</t>
  </si>
  <si>
    <t>项目投资≥350万元</t>
  </si>
  <si>
    <t>带动群众增收≥300元</t>
  </si>
  <si>
    <t>2024年洋县洋州街道贯溪村民宿提升项目</t>
  </si>
  <si>
    <t>投资200万在108国道北侧完善民宿项目后续装修及水、电配套设施，硬化停车场场地400㎡</t>
  </si>
  <si>
    <t>洋州街道贯溪村</t>
  </si>
  <si>
    <t>完善民宿项目后续配套设施，项目属于经营性资产，建成后资产归村集体所有，通过受益分红方式经营，村集体每年增收12万元，由村集体制定受益分配方案，实行差异化分配。其中40%用于发展壮大村集体经济，60%向集体经济组织成员分红，并重点倾斜脱贫户和监测对象，户增收200元；受益总人口100户301人，其中脱贫户96户284人，监测户4户17人，户均增收200元。受益方式：1.集体分红带动100户301人，其中脱贫户96户284人，监测户4户17人；2.入园务工受益26户33人，其中脱贫户16户16人，监测户1户1人。3.壮大集体经济受益。</t>
  </si>
  <si>
    <t>受益分红、入园务工</t>
  </si>
  <si>
    <t>投资200万在108国道北侧完善民宿项目后续装修及水、电配套设施，硬化停车场场地400㎡通过受益分红方式经营，村集体每年增收12万元，由村集体制定受益分配方案，实行差异化分配。其中40%用于发展壮大村集体经济，60%向集体经济组织成员分红，并重点倾斜脱贫户和监测对象，户增收200元；受益总人口100户301人，其中脱贫户96户284人，监测户4户17人，户均增收200元。受益方式：1.集体分红带动100户301人，其中脱贫户96户284人，监测户4户17人；2.入园务工受益26户33人，其中脱贫户16户16人，监测户1户1人。</t>
  </si>
  <si>
    <t>停车场400㎡，公厕80㎡，配套设施</t>
  </si>
  <si>
    <t>项目投资≥200万元</t>
  </si>
  <si>
    <t>带动群众增收≥809户2688人</t>
  </si>
  <si>
    <t>2024年洋县洋州街道云阳村农耕体验园项目</t>
  </si>
  <si>
    <t>建设21.5亩农耕亲子体验园一处。</t>
  </si>
  <si>
    <t>项目属于经营性资产，发展农耕体验产业，形成资产归村集体所有，通过洋县晔隆实业有限公司承包方式经营，承包期5年以上，村集体年增收12万元，由村集体制定受益分配方案，实行差异化分配。其中40%用于发展壮大村集体经济，60%向集体经济组织成员分红，并重点倾斜脱贫户和监测对象。受益总人口120户420人，户均年增收300元，其中脱贫户40户124人，监测户3户8人，户均年增收150元。受益方式：1.集体分红带动120户420人，其中脱贫户40户124人，监测户3户8人；2.入园务工受益15户15人，其中脱贫户3户3人；3.壮大集体经济受益。</t>
  </si>
  <si>
    <t>建设21.5亩农耕亲子体验园一处。受益总人口399户1533人，户均年增收300元，其中脱贫户57户199人，监测户3户8人，户均年增收150元。受益方式：1.集体分红带动120户420人，其中脱贫户40户124人，监测户3户8人；2.入园务工受益15户15人，其中脱贫户3户3人；3.壮大集体经济受益。</t>
  </si>
  <si>
    <t>建设21.5亩农耕亲子体验园一处≧1个</t>
  </si>
  <si>
    <t>项目投资≧100万元</t>
  </si>
  <si>
    <t>带动399户1533人产业增收≥300元</t>
  </si>
  <si>
    <t>2024年洋县洋州街道云阳村三产融合示范园庭院提升建设项目</t>
  </si>
  <si>
    <t>对云阳村三产融合示范园内840平方米民宿建筑装饰装修及附属设施</t>
  </si>
  <si>
    <t>项目属于经营性资产，发展庭院产业，形成资产归村集体所有，通过承包陈栋梁经营方式经营，承包期5年，村集体年增收12万元，由村集体制定受益分配方案，实行差异化分配。其中40%用于发展壮大村集体经济，60%向集体经济组织成员分红，并重点倾斜脱贫户和监测对象。受益总人口350户1080人，户均年增收120元，其中脱贫户30户52人，监测户1户2人，户均年增收120元。受益方式：1.集体分红带动350户1080人，其中脱贫户30户52人，监测户1户2人；2.入园务工受益18户21人，其中脱贫户1户2人；3.壮大集体经济受益。</t>
  </si>
  <si>
    <t>对云阳村三产融合示范园内840平方米民宿建筑装饰装修及附属设施，通过承包经营方式经营，承包期5年以上，村集体年增收12万元，由村集体制定受益分配方案，实行差异化分配。其中40%用于发展壮大村集体经济，60%向集体经济组织成员分红，并重点倾斜脱贫户和监测对象。受益总人口350户1080人，户均年增收120元，其中脱贫户30户52人，监测户1户2人，户均年增收120元。受益方式：1.集体分红带动350户1080人，其中脱贫户30户52人，监测户1户2人；2.入园务工受益18户21人，其中脱贫户1户2人；3.壮大集体经济受益。</t>
  </si>
  <si>
    <t>项目投资≥240万元</t>
  </si>
  <si>
    <t>带动350户1080人产业增收≥120元</t>
  </si>
  <si>
    <t>2024年洋县洋州街道东咀村砖窑主体民宿提升项目</t>
  </si>
  <si>
    <t>对东咀村砖窑民宿进行装饰装修及附属设施建设，修建12个停车位及美化庭院800平米，打造实木家具5套</t>
  </si>
  <si>
    <t>洋州街道东咀村</t>
  </si>
  <si>
    <t>项目属于经营性资产，发展民宿产业，形成资产归村集体所有，通过陕西太阳谷大健康置业有限公司承包方式经营，承包期5年以上，村集体年增收50万元，由村集体制定受益分配方案，实行差异化分配。其中40%用于发展壮大村集体经济，60%向集体经济组织成员分红，并重点倾斜脱贫户和监测对象。受益总人口365户2260人，户均年增收300元，其中脱贫户51户137人，监测户2户5人，户均年增收120元。受益方式：1.集体分红带动365户2260人，其中脱贫户51户137人，监测户2户5人；2.入园务工受益25户48人，其中脱贫户10户14人；3.壮大集体经济受益。</t>
  </si>
  <si>
    <t>对东咀村砖窑民宿进行装饰装修及附属设施建设，修建12个停车位及美化庭院800平米，打造实木家具5套，受益总人口365户2260人，户均年增收300元，其中脱贫户51户137人，监测户2户5人，户均年增收120元。受益方式：1.集体分红带动365户2260人，其中脱贫户51户137人，监测户2户5人；2.入园务工受益25户48人，其中脱贫户10户14人；3.壮大集体经济受益。</t>
  </si>
  <si>
    <t>项目投资≥500万元</t>
  </si>
  <si>
    <t>带动388户1480人产业增收≥120元</t>
  </si>
  <si>
    <t>2024年洋县洋州街道何家村梨园农旅结合项目</t>
  </si>
  <si>
    <t>何家村原砖厂7215㎡，宿舍28间，办公区及生产区14间房屋改建民宿一座</t>
  </si>
  <si>
    <t>洋州街道何家村</t>
  </si>
  <si>
    <t>项目属经营性资产，发展梨园农旅结合配套设施，形成资产归村集体所有，通过出租给汉中瑞农秦农业发展有限公司经营方式，承包期5年，村集体增收18.5万元，由村集体制定受益分配方案，其中40%用于发展壮大集体经济受益，60%用于向集体经济组织成员分红。并重点倾斜脱贫户和监测对象。受益总人口200户900人，户均增收555元，其中脱贫户65户195人，监测户5户22人，受益方式：1、集体分红带动200户900人，其中脱贫户65户195人，监测户5户22人，2、入园务工受益15人，其中脱贫户5户8人，3、壮大集体经济受益。</t>
  </si>
  <si>
    <t>何家村原砖厂宿舍区办公区及生产区房屋改建民宿一座，通过出租通过出租给汉中瑞农秦农业发展有限公司经营方式，承包期5年，村集体增收18.5万元，由村集体制定受益分配方案，其中40%用于发展壮大集体经济受益，60%用于向集体经济组织成员分红。并重点倾斜脱贫户和监测对象。受益总人口200户900人，户均增收555元，其中脱贫户65户195人，监测户5户22人，受益方式：1、集体分红带动200户900人，其中脱贫户65户195人，监测户5户22人，2、入园务工受益15人，其中脱贫户5户8人，3、壮大集体经济受益。</t>
  </si>
  <si>
    <t>改建民宿一座</t>
  </si>
  <si>
    <t>项目投资≥370万元</t>
  </si>
  <si>
    <t>带动何家村旅游事业发展</t>
  </si>
  <si>
    <t>无</t>
  </si>
  <si>
    <t>按股份经济合作社分配方案分配</t>
  </si>
  <si>
    <t>⑥光伏电站建设</t>
  </si>
  <si>
    <t>①农产品仓储保鲜冷链基础设施建设</t>
  </si>
  <si>
    <t>2024年槐树关镇二合村冷库建设项目</t>
  </si>
  <si>
    <t>二合村一组硬化场地1500㎡，新建60㎡冷库一座，及配套设施。</t>
  </si>
  <si>
    <t>此项目属经营性资产，建成后产权归二合村集体所有，建成后由二合村股份经济合作社张太枝运营，村集体年收入增加2.1万元。由村集体制定受益分配方案，实行差异化分配，其中40%用于发展壮大集体经济，60%向集体经济组织分红并重点倾斜已脱贫户和监测对象。受益总人口875人，其中已脱贫户及监测户118人。带动20名脱贫人口人均增收300元。受益方式：1.集体分红875人，其中已脱贫户及监测户118人；2.劳务用工5户8人，其中脱贫户3户4人。3.帮助产销对接受益15户45人，其中脱贫户及监测户8户24人。</t>
  </si>
  <si>
    <t>二合村一组硬化场地1500㎡，新建60㎡冷库一座，及配套设施。村集体年收入增加2.1万元。由村集体制定受益分配方案，实行差异化分配，其中40%用于发展壮大集体经济，60%向集体经济组织分红并重点倾斜已脱贫户和监测对象。受益总人口875人，其中已脱贫户及监测户118人。带动20名脱贫人口人均增收300元。受益方式：1.集体分红875人，其中已脱贫户及监测户118人；2.劳务用工5户8人，其中脱贫户3户4人。3.帮助产销对接受益15户45人，其中脱贫户及监测户8户24人。</t>
  </si>
  <si>
    <t>新建冷库≥60㎡</t>
  </si>
  <si>
    <t>项目补助金额≥35万元</t>
  </si>
  <si>
    <t>受益脱贫户、监测户≥118人</t>
  </si>
  <si>
    <t>2024年洋县金水镇牛角坝村冷库烘干机设施建设项目</t>
  </si>
  <si>
    <t>35平方米冷库烘干机建设</t>
  </si>
  <si>
    <t>项目属于经营性资产，项目建成后项目产权归属牛角坝村集体。由杨树峰承包经营，村集体经济受益1.5万元，其中40%用于发展壮大村集体经济，60%向集体经济组织成员分红，并重点倾斜脱贫户和监测对象，受益群众20户72人，户均年增收100元，其中脱贫户12户41人，户均年增收200元。受益方式：1.带动务工人数3人（其中脱贫户和监测户1人），发放劳务报酬0.9万元，人均务工增收3000元；2.村集体分红20户72人，其中脱贫户12户41人</t>
  </si>
  <si>
    <t>35平米冷冻烘干机设施</t>
  </si>
  <si>
    <t>年收入按2：2:3:5比例进行分配</t>
  </si>
  <si>
    <t>2024年洋县金水镇许家沟村仓储保鲜项目</t>
  </si>
  <si>
    <t>气调库一座，建筑面积30平方米</t>
  </si>
  <si>
    <t>金水镇许家沟村</t>
  </si>
  <si>
    <t>该项目属于经营性资产，建成后项目产权归属许家沟村。由叶文义承包经营，通过入园务工增加工资性收入；集体经济收入0.75万元，村集体按照不低于财政投资的5%获得固定受益，壮大集体经济，户均增收200元，受益群众15户55人，脱贫户8户26人，项目预计带动务工人数6人（其中脱贫户和监测户2人），发放劳务报酬0.9万元，人均务工增收1500元。</t>
  </si>
  <si>
    <t>项目投资≧15万元</t>
  </si>
  <si>
    <t>集体经济收入增加0.75万元</t>
  </si>
  <si>
    <t>年收入按2：2:3:3比例进行分配。</t>
  </si>
  <si>
    <t>2024年洋县金水镇周家台村精品特色产业发展项目</t>
  </si>
  <si>
    <t>新建的大棚2个，长24米，宽8米，及配套设施（水电花架遮阴保温）</t>
  </si>
  <si>
    <t>项目属于经营性资产，项目建成后项目产权归属周家台村集体。由宋正伟承包经营，村集体经济受益0.7万元，其中40%用于发展壮大村集体经济，60%向集体经济组织成员分红，并重点倾斜脱贫户和监测对象，受益群众10户35人，户均年增收100元，其中脱贫户6户18人，户均年增收200元。受益方式：1.带动务工人数8人（其中脱贫户和监测户3人），发放劳务报酬1.65万元，人均务工增收2000元；2.村集体分红10户35人，其中脱贫户6户18人</t>
  </si>
  <si>
    <t>项目投资≧14万元</t>
  </si>
  <si>
    <t>纸坊街道流浴村2024年天麻产业园配套气调库建设项目</t>
  </si>
  <si>
    <t>园区种植面积的大棚天麻3000箱，露天种植面积2000窝；建设气调库1300平方其中冷藏气调保鲜库300平方，烘干机设施一套，分拣库房2000平方。</t>
  </si>
  <si>
    <t>纸坊办-流浴村</t>
  </si>
  <si>
    <t>项目属于经营性资产，发展种植面积产业，形成资产归村集体所有，通过承包大户冉志学方式经营，承包期10年以上，村集体年增收10.1万元，由村集体制定受益分配方案，实行差异化分配。其中40%用于发展壮大村集体经济，60%向集体经济组织成员分红，并重点倾斜脱贫户和监测对象。受益总人口43户154人，户均年增收300元，其中脱贫户27户50人，监测户5户14人，户均年增收300元。受益方式：1.集体分红带动32户64人，其中脱贫户27户50人，监测户5户14人；2.入园务工受益18户22人，其中脱贫户1户2人；3......</t>
  </si>
  <si>
    <t>农业发展助推产业增收</t>
  </si>
  <si>
    <t>天麻种植面积3000箱，林下种植2000窝</t>
  </si>
  <si>
    <t>产业发展项目≧80万元</t>
  </si>
  <si>
    <t>流浴村十二组</t>
  </si>
  <si>
    <t>43户154人，其中脱贫户27户50人，监测对象5户14人，户均增收300元。</t>
  </si>
  <si>
    <t>2024年洋县槐树关镇张沟村香菇产业园新建冷库项目</t>
  </si>
  <si>
    <t>新建冷库30平方米</t>
  </si>
  <si>
    <t>项目建成后，产权归张沟村集体所有，通过承包大户刘汉丽经营，承包期限不低于5年，村集体每年受益0.75万元，由村集体制定受益分配方案，实行差异化分配，其中40%用于发展壮大集体经济，60%向集体经济组织分红并重点倾斜已脱贫户和监测对象。受益总人口18户40人，其中已脱贫户及监测户10户25人。户均增收200元以上。受益方式：1.集体分红18户40人，其中已脱贫户及监测户10户25人；2.劳务用工5户5人，其中脱贫户3户3人。3.帮助产销对接受益15户45人，其中脱贫户及监测户8户24人。</t>
  </si>
  <si>
    <t>新建冷库30平方米。村集体每年受益0.75万元，由村集体制定受益分配方案，实行差异化分配，其中40%用于发展壮大集体经济，60%向集体经济组织分红并重点倾斜已脱贫户和监测对象。受益总人口238户870人，其中已脱贫户及监测户307人。户均增收200元以上。受益方式：1.集体分红238户870人，其中已脱贫户及监测户307人；2.劳务用工5户5人，其中脱贫户3户3人。3.帮助产销对接受益15户45人，其中脱贫户及监测户8户24人。</t>
  </si>
  <si>
    <t>新建冷库≥30㎡</t>
  </si>
  <si>
    <t>2024.3-2024.5</t>
  </si>
  <si>
    <t>2024年度槐树关镇万岭村冷库建设项目</t>
  </si>
  <si>
    <t>新建30平方米冷库一座</t>
  </si>
  <si>
    <t>槐树关镇万岭村</t>
  </si>
  <si>
    <t>项目建成后，产权归万岭村集体所有，通过承包大户张水龙经营，承包期限不低于5年，村集体每年受益0.75万元，由村集体制定受益分配方案，实行差异化分配，其中40%用于发展壮大集体经济，60%向集体经济组织分红并重点倾斜已脱贫户和监测对象。受益总人口8户26人，其中已脱贫户及监测户3户10人。户均增收200元以上。受益方式：1.集体分红8户26人，其中已脱贫户及监测户3户10人；2.劳务用工3户3人，其中脱贫户1户1人。3.帮助产销对接受益15户45人，其中脱贫户及监测户8户24人。</t>
  </si>
  <si>
    <t>新建30平方米冷库一座。村集体每年受益0.75万元，由村集体制定受益分配方案，实行差异化分配，其中40%用于发展壮大集体经济，60%向集体经济组织分红并重点倾斜已脱贫户和监测对象。受益总人口8户26人，其中已脱贫户及监测户3户10人。户均增收200元以上。受益方式：1.集体分红8户26人，其中已脱贫户及监测户3户10人；2.劳务用工3户3人，其中脱贫户1户1人。3.帮助产销对接受益15户45人，其中脱贫户及监测户8户24人。</t>
  </si>
  <si>
    <t>新建冷库≥30平方米</t>
  </si>
  <si>
    <t>受益脱贫户、监测户≥10人</t>
  </si>
  <si>
    <t>2024年洋县黄安镇东村新建仓储保鲜室、烘干机室项目</t>
  </si>
  <si>
    <t>新建仓储保鲜室100平方、烘干机室60平方米、分拣包装300平方米</t>
  </si>
  <si>
    <t>东村</t>
  </si>
  <si>
    <t>项目属于经营性资产，发展加工业，形成资产归东村所有，通过洋县乡情农业开发有限责任公司承包经营，承包期3年以上，村集体年增收10.8万元，由村集体制定受益分配方案，实行差异化分配。其中40%用于发展壮大村集体经济，60%向集体经济组织成员分红，并重点倾斜脱贫户和监测对象。受益总人口90户281人，户均年增收300元，其中脱贫户和监测对象36户103人，户均年增收300元。受益方式：1.集体分红带动90户281人，其中脱贫户和监测对象36户103人；2.生产加工服务务工受益4户7人，其中脱贫户2户6人；3.土地流转带动4户10人，其中脱贫户1户3人</t>
  </si>
  <si>
    <t>帮助产销对接</t>
  </si>
  <si>
    <t>新建仓储保鲜室100平方、烘干机室60平方米、分拣包装300平方米；受益总人口90户281人，户均年增收300元，其中脱贫户和监测对象36户103人，户均年增收300元。受益方式：1.集体分红带动90户281人，其中脱贫户和监测对象36户103人；2.生产加工服务务工受益4户7人，其中脱贫户2户6人；3.土地流转带动4户10人，其中脱贫户1户3人</t>
  </si>
  <si>
    <t>新建仓储保鲜室≧100平方；新建烘干机室≧60平方</t>
  </si>
  <si>
    <t>受益已脱贫户≧36户</t>
  </si>
  <si>
    <t>2024年洋县黄家营镇四郎庙村仓储保鲜冷库建设项目</t>
  </si>
  <si>
    <t>仓储保鲜冷库50㎡</t>
  </si>
  <si>
    <t>黄家营镇四郎庙村</t>
  </si>
  <si>
    <t>项目属于经营性资产，形成资产归村集体所有，建成四郎庙村扶贫互助专业合作社经营，年受益0.5万元，制定受益分配方案，实行差异化分配。受益农户10户32人，其中脱贫户和监测户6户18人，人均增收500元。受益方式：1.集体分红带动6户18人，其中脱贫户和监测户共6户18人；2.劳务用工受益农户6户6人，其中脱贫户,6户6人。</t>
  </si>
  <si>
    <t>带动生产、帮助产销对接</t>
  </si>
  <si>
    <t>仓储保鲜冷库面积≥50㎡</t>
  </si>
  <si>
    <t>带动群众增收≥10户</t>
  </si>
  <si>
    <t>四郎庙村</t>
  </si>
  <si>
    <t>2024年龙亭镇高原寺村甜玉米气调库建设项目</t>
  </si>
  <si>
    <t>高原寺村新建气调库项目80平方米及相关配套设施。硬化场面120平方米。</t>
  </si>
  <si>
    <t>龙亭镇-高原寺村</t>
  </si>
  <si>
    <t>项目属经营性资产，建成后资产归高原寺村集体所有，租赁给高原寺村王宝信经营，承包期限5年以上，村集体每年受益3.6万元以上。由村集体制定受益分配方案，实行差异化分配。其中40%用于发展壮大村集体经济，60%向集体经济组织成员分红，并重点倾斜脱贫户和监测对象。可改善群众就业问题及产业直销问题，受益群众80户210人，其中已脱贫户40户126人，三类人群6户15人。受益方式：1.通过劳务用工增加工资性收入，带动务工人数13人（其中脱贫户和监测户6人），人均务工增收500元；2.村集体受益分红400户800人，其中脱贫户112户236人，户均增收300元。3.帮助产销带动20户68人，户均增收500元。</t>
  </si>
  <si>
    <t>带动生产、受益分红、帮助产销对接</t>
  </si>
  <si>
    <t>新建气调库项目80平方米及相关配套设施。硬化场面120平方米。可改善群众就业问题及产业直销问题，受益群众400户800人，其中已脱贫户112户236人，三类人群6户15人。受益方式：1.通过劳务用工增加工资性收入，带动务工人数13人（其中脱贫户和监测户6人），人均务工增收500元；2.村集体受益分红400户800人，其中脱贫户112户236人，户均增收300元。3.帮助产销带动20户68人，户均增收500元。</t>
  </si>
  <si>
    <t>新建气调库≥80平方米</t>
  </si>
  <si>
    <t>60万元</t>
  </si>
  <si>
    <t>村集体年受益≥3.6万元</t>
  </si>
  <si>
    <t>受益脱贫人口数≥40户126人</t>
  </si>
  <si>
    <t>洋县龙亭镇高原寺村</t>
  </si>
  <si>
    <t>承包期限5年以上，村集体每年受益3.6万元以上。由村集体制定受益分配方案，实行差异化分配。其中40%用于发展壮大村集体经济，60%向集体经济组织成员分红，并重点倾斜脱贫户和监测对象。</t>
  </si>
  <si>
    <t>2024年洋县马畅镇安巷村农产品储库二期附属设施建设项目</t>
  </si>
  <si>
    <t>1.配套电气设备安装；2.配套给排水工程；3.屋顶防水盖瓦392㎡；4.门8樘、不锈钢护栏及金属格栅窗38.23㎡、栏杆扶手9.43m、卫生间隔断板8.64㎡；5.块料墙面155.47㎡；6.墙内刮腻子1920㎡，墙外防水漆83.49㎡；7.实心砖砌墙 22.43m³、混凝土10.8m³、水泥砂浆抹面478.39㎡；8.钢筋1.411t；9.排污检查井2个。</t>
  </si>
  <si>
    <t>马畅镇-安巷村</t>
  </si>
  <si>
    <t>1、项目属于经营性资产，建成后资产权归属村集体所有，集体通过资产租赁的方式运营，镇监督管理，租赁于安徽省无为彤森蔬菜专业合作社，租期3年以上）等农产品经营主体壮大村集体经济年受益2.34万元，带动群众务工16人，年人均增收4000元；2、按村集体受益分配方案，实行差异化分配，其中60%受益用于农户分红，40%用于壮大村集体经济，受益总人口20户49人，其中脱贫户7户21人，监测户1户3人，推进区域现代农产业发展和农产品流通。：1.通过劳务用工增加工资性收入，带动务工人数13人（其中脱贫户和监测户1人），人均务工增收500元；2.村集体受益分红20户49人，其中脱贫户1户3人，户均增收300元。3.帮助产销带动20户49人，户均增收500元。</t>
  </si>
  <si>
    <t>1、带动群众务工16人，年人均增收4000元；2、按村集体受益分配方案，实行差异化分配，其中60%受益用于农户分红，40%用于壮大村集体经济，受益总人口1949人，其中脱贫户74户210人，监测户9户33人</t>
  </si>
  <si>
    <t>1.配套电气设备安装；2.配套给排水工程；3.屋顶防水盖瓦392㎡；4.门8樘、不锈钢护栏及金属格栅窗38.23㎡、栏杆扶手9.43m、卫生间隔断板8.64㎡；5.块料墙面155.47㎡；6.墙内刮腻子1920㎡，墙外防水漆83.49㎡；7.实心砖砌墙 22.43m³、混凝土10.8m³、水泥砂浆抹面478.39㎡；8.钢筋1.411t；9.排污检查井2个。集体通过资产租赁的方式运营，镇监督管理，租赁于安徽省无为彤森蔬菜专业合作社等农产品经营主体壮大村集体经济年受益不低于投资总额6%（2.34万元），带动群众务工16人，年人均增收4000元；按村集体受益分配方案，实行差异化分配，其中60%受益用于农户分红，40%用于壮大村集体经济，受益总人口1949人，其中脱贫户74户210人，监测户9户33人，推进区域现代农产业发展和农产品流通。</t>
  </si>
  <si>
    <t>建设电气设备安装、给排水工程、屋顶防水盖瓦392㎡等配套附属设施内容</t>
  </si>
  <si>
    <t>完成率≥100%</t>
  </si>
  <si>
    <t>项目投资≥39.7万元</t>
  </si>
  <si>
    <t>年集体增收≥2.34万元</t>
  </si>
  <si>
    <t>带动群众劳务增收≥16人，集体经济受益≥1949户</t>
  </si>
  <si>
    <t>稳定集体年增收≥2.34万元</t>
  </si>
  <si>
    <t>2024年1-3月</t>
  </si>
  <si>
    <t>集体通过资产租赁运营，年受益不低于投资总额的2.34万元，其中60%用于农户分红，40%用于壮大集体经济</t>
  </si>
  <si>
    <t>集体通过资产租赁运营，年受益2.34万元，其中60%用于农户分红，40%用于壮大集体经济</t>
  </si>
  <si>
    <t>2024年洋县马畅镇尚巨村蔬菜脱水厂冷库建设项目</t>
  </si>
  <si>
    <t>新建冷库一座，50平米，配套设施制冷保鲜机械一套</t>
  </si>
  <si>
    <t>马畅镇-尚巨村</t>
  </si>
  <si>
    <t>项目属于经营性资产，产权归尚巨村所有，建成后移交给村集体进行管理维护。通过租赁给洋县景隆实业有限责任公司，收取租金方式增加集体收入（每年4万元），受益人口数32户96人，其中脱贫户及监测户数12户36人。户均增收500元。受益方式：1.拟带动30人参与务工，人均增收1000元。2.分红32户96人。3.方便周边群众储存农产品。</t>
  </si>
  <si>
    <t>新建冷库一座，50平米，配套设施制冷保鲜机械一套。通过租赁给洋县景隆实业有限责任公司，收取租金方式增加集体收入（每年4万元），受益人口数1296人，其中脱贫户及监测户数242户901人。拟带动30人参与务工，人均增收1000元。</t>
  </si>
  <si>
    <t>工程验收合格率≥100%</t>
  </si>
  <si>
    <t>工程按时完工合格率≥100%</t>
  </si>
  <si>
    <t>带动30人务工，人均月增收入1000元</t>
  </si>
  <si>
    <t>带动30人务工</t>
  </si>
  <si>
    <t>村集体资产当年总受益，提取20％公积金，20％公益金，剩余60％为可分配受益。剩余60％为可分配受益。可分配受益50％，用于设立防返贫致贫风险救助金和脱贫人口、监测群体防返贫保险；剩余50％，优先用于脱贫户和监测户参加村内公共服务等公益岗实现劳动增收。</t>
  </si>
  <si>
    <t>2024年洋县马畅镇东社村发展壮大村集体经济项目</t>
  </si>
  <si>
    <t>拆除重建东社村老酒厂两层砖混框架结构房屋8间，长28米，宽8米，高8米，通过集体资产租赁经营，壮大集体经济年受益5.7万元。</t>
  </si>
  <si>
    <t>马畅镇-
东社村</t>
  </si>
  <si>
    <t>项目属于公益性资产，建成后资产权归村集体所有，建成后资产租赁李鹏经营收取租金、管理费壮大村集体经济，结合建成后的房屋及场地村集体谋划产业发展项目获取利润壮大村集体经济。壮大村集体经济至少5.7万元受益，受益群众75户158人、其中脱贫户40户137人、监测户9户24人。受益方式：1.拟带动30人参与务工，人均增收1000元。2.分红32户96人。3.带动周边群众发展</t>
  </si>
  <si>
    <t>助推资产受益增收</t>
  </si>
  <si>
    <t>拆除重建东社村老酒厂两层砖混框架结构房屋8间，长28米，宽8米，高8米，。建成后资产租赁、收取租金、管理费壮大村集体经济，结合建成后的房屋及场地村集体谋划产业发展项目获取利润壮大村集体经济。壮大村集体经济至少5.7万元受益，受益群众475户1558人、其中脱贫户40户137人、监测户9户24人。</t>
  </si>
  <si>
    <t>建设砖混≥两层，长≥28米，宽≥8米，高≥8米</t>
  </si>
  <si>
    <t>项目投资≥95万元</t>
  </si>
  <si>
    <t>村集体年受益≥5.7万元，人均增收27元，</t>
  </si>
  <si>
    <t>受益总人口475户1558人，其中脱贫户40户137人，监测户9户24人</t>
  </si>
  <si>
    <t>村集体资产当年总受益，提取20％公积金，20％公益金，剩余60％为可分配受益。可分配受益50％，用于设立防返贫致贫风险救助金和脱贫人口、监测群体防返贫保险；剩余50％，优先用于脱贫户和监测户参加村内公共服务等公益岗实现劳动增收。</t>
  </si>
  <si>
    <t>2024年度洋县磨子桥镇罗坝村农产品仓储保鲜冷链基础设施建设</t>
  </si>
  <si>
    <t>新建农产品仓储保鲜冷链，300平方米仓储冷库</t>
  </si>
  <si>
    <t>此项目属于经营性资产，建成后产权归罗坝村所有，由村上翁岗进行承包，每年受益2.2万，由村集体制定受益分配方案，实行差异化分配。其中40%用于发展壮大村集体经济，60%向集体经济组织成员分红，并重点倾斜脱贫户和监测对象，受益群众90户，406人，其中脱贫户50户174人。人均增收600元，2带动村上10户脱贫劳动力务工，人均增收800元，3带动村上5户发展种养殖。</t>
  </si>
  <si>
    <t>生活条件改善</t>
  </si>
  <si>
    <t>新建农产品仓储保鲜冷链基础设施</t>
  </si>
  <si>
    <t>项目投资≥36万元</t>
  </si>
  <si>
    <t>人均增收600元</t>
  </si>
  <si>
    <t>受益群众90户，406人</t>
  </si>
  <si>
    <t>2024年度</t>
  </si>
  <si>
    <t>2024年度磨子桥镇张家坝村菌种厂建设项目</t>
  </si>
  <si>
    <t>新建地栽木耳菌包生产线、养菌棚、仓储用房、生产车间等其它附属设施。</t>
  </si>
  <si>
    <t>磨子桥镇张家坝村</t>
  </si>
  <si>
    <t>该项目建成后产权归张家坝村集体所有，交由村上洋县金丰源种养殖农民专业合作社进行承包，期限10年；菌种厂项目建成后，每年可生产产菌包20万袋，年受益30万元以上，带动脱贫劳动力就近就业增加收入，由村集体进行分红，带动群众100户400人，其中脱贫户40户180人，2带动村上10名脱贫劳动力务工，人均增收600元，3带动村上10户人种植面积木耳。</t>
  </si>
  <si>
    <t>新建地栽木耳菌种厂</t>
  </si>
  <si>
    <t>建设生产车间</t>
  </si>
  <si>
    <t>项目投资≥99万元</t>
  </si>
  <si>
    <t>带动群众100户400人</t>
  </si>
  <si>
    <t>张家坝村</t>
  </si>
  <si>
    <t>3个月</t>
  </si>
  <si>
    <t>2024年度洋县磨子桥镇磨子桥社区保鲜库建设项目</t>
  </si>
  <si>
    <t>利用现有仓储式建设40平米的保险库，及配套内容包含主体结构、制冷和温控系统、照明及其他各项辅助设备</t>
  </si>
  <si>
    <t>此项目属于经营性资产，建成后产权归磨子桥社区所有，由洋县佳裕盛达商贸有限公司进行承包，每年受益2万，由村集体制定受益分配方案，实行差异化分配。其中40%用于发展壮大村集体经济，60%向集体经济组织成员分红，并重点倾斜脱贫户和监测对象，受益群众200户，660人，其中脱贫户80户300人。通过带动20名群众务工，人均增收600元，带动村上10户发展种养殖。</t>
  </si>
  <si>
    <t>大力提高加工精深度，把社区打造成为优质农产品加工示范基地。</t>
  </si>
  <si>
    <t>磨子桥社区</t>
  </si>
  <si>
    <t>2024年洋县磨子桥镇白何村猕猴桃产业园冷贮项目</t>
  </si>
  <si>
    <t>建设冷库3间、冷贮设备3台，占空间450立方米</t>
  </si>
  <si>
    <t>此项目属于经营性资产，产权归白何村所有，每年增收6万元，由大户雷波进行承包，承包期限10年，由村集体制定受益分配方案，实行差异化分配。其中40%用于发展壮大村集体经济，60%向集体经济组织成员分红，并重点倾斜脱贫户和监测对象，受益群众160户，476人，其中脱贫户60户200人。带动10名群众务工增收，人均增收600元，带动村上5户种植面积猕猴桃。</t>
  </si>
  <si>
    <t>带动脱贫人口实现增收</t>
  </si>
  <si>
    <t>建设冷库3间、冷贮设备3台，站空间450立方米</t>
  </si>
  <si>
    <t>解决猕猴桃无法长期保存问题</t>
  </si>
  <si>
    <t>2024年洋县桑溪镇夭庄村蔬菜脱水加工冷库建设项目</t>
  </si>
  <si>
    <t>建立冷库库容3000立方米</t>
  </si>
  <si>
    <t>磨子桥工业园区</t>
  </si>
  <si>
    <t>项目属于经营性资产，项目建成后产权归属于夭庄村村集体所有，有庞小元户承包经营，承包期不低于3年，村集体年增收12万元，由村集体制定受益分配方案实行差异化分配。其中40%用于发展壮大村集体经济，60%向集体经济组织成员分红，并重点倾斜脱贫户和监测对象。受益群众100户300人，户均年增收100元，其中脱贫户34户102人，户均年增收300元。受益方式：1.村集体分红46户138人，其中脱贫户14户42人；2.带动务工8户26人，其中脱贫户4户12人；3.带动周边物资储存。</t>
  </si>
  <si>
    <t>新建库容3000立方米库房及设施</t>
  </si>
  <si>
    <t>库容≥3000立方米</t>
  </si>
  <si>
    <t>带动脱贫户、监测户增收≥1200元</t>
  </si>
  <si>
    <t>该项目所有权为村集体所有，村集体扶贫资产当年收入增加12万元总受益，提取20％公积金，20％公益金，剩余60％为可分配受益。可分配受益中50％，用于设立防返贫致贫风险救助金和脱贫人口、监测群体防返贫保险；剩余50％，优先用于脱贫户、边缘户、突发困难户参加村内公共服务等公益岗实现劳动增收。</t>
  </si>
  <si>
    <t>2024年洋县洋州街道平溪村仓储冷链项目</t>
  </si>
  <si>
    <t>利用108国道平溪村集体房建设仓储保鲜冷链厂房400平方。</t>
  </si>
  <si>
    <t>洋州街道平溪村</t>
  </si>
  <si>
    <t>此项目属于经营性资产，发展仓储冷链产业，形成资产归村集体所有，由翟宝录户承包，承包期4年，村集体年增收7万元，由村集体制定受益分配方案，实行差异化分配。其中40%用于发展壮大村集体经济，60%向集体经济组织成员分红，并重点倾斜脱贫户和监测对象。受益总人口65户229人，其中脱贫户34户119人，监测户3户12人。受益方式：1.创办联动带动11户45人，其中监测户1户3人；2.带动务工受益3户17人，其中脱贫户2户11人；3、对外承包出租增加村集体受益。</t>
  </si>
  <si>
    <t>壮大村集体经济，扩充集体经济。</t>
  </si>
  <si>
    <t>利用108国道平溪村集体房建设仓储保鲜冷链厂房400平方。由翟宝录户承包，承包期4年，村集体年增收7万元，由村集体制定受益分配方案，实行差异化分配。其中40%用于发展壮大村集体经济，60%向集体经济组织成员分红，并重点倾斜脱贫户和监测对象。受益总人口65户229人，其中脱贫户34户119人，监测户3户12人。受益方式：1.创办联动带动11户45人，其中监测户1户3人；2.带动务工受益3户17人，其中脱贫户2户11人；3、对外承包出租增加村集体受益。</t>
  </si>
  <si>
    <t>每年增加6万元的村集体收入</t>
  </si>
  <si>
    <t>带动群众≥840户</t>
  </si>
  <si>
    <t>2024年洋县洋州街道木瓜园村仓储保鲜冷链冷库项目</t>
  </si>
  <si>
    <t>村仓储保鲜冷链冷库（用地200平方）</t>
  </si>
  <si>
    <t>项目属于经营性资产，发展冷链产业，形成资产归村集体所有，通过租赁方式经营，承包给洋县汉阳养殖合作社，承包期至少3年，村集体年增收2万元，由村集体制定受益分配方案，实行差异化分配。其中40%用于发展壮大村集体经济，60%向集体经济组织成员分红，并重点倾斜脱贫户和监测对象。受益总人口120户480人，户均年增收100元，其中脱贫户33户114人，监测户7户28人，户均年增收100元。受益方式：1.集体分红带动120户480人，其中脱贫户33户114人，监测户7户28人；3、壮大集体经济受益。</t>
  </si>
  <si>
    <t>建村仓储保鲜冷链冷库（用地200平方），通过租赁方式经营，承包给洋县汉阳养殖合作社，承包期至少3年，村集体年增收2万元，由村集体制定受益分配方案，实行差异化分配。其中40%用于发展壮大村集体经济，60%向集体经济组织成员分红，并重点倾斜脱贫户和监测对象。受益总人口120户480人，户均年增收100元，其中脱贫户33户114人，监测户7户28人，户均年增收100元。受益方式：1.集体分红带动120户480人，其中脱贫户33户114人，监测户7户28人；3、壮大集体经济受益。</t>
  </si>
  <si>
    <t>可储藏≥100吨</t>
  </si>
  <si>
    <t>项目投资≥40万元</t>
  </si>
  <si>
    <t>工程使用年限 ≥20年</t>
  </si>
  <si>
    <t>2024年洋县洋州街道云阳村农贸仓储建设项目</t>
  </si>
  <si>
    <t>新建6600平米农贸仓储一座。</t>
  </si>
  <si>
    <t>项目属于经营性资产，发展城北农贸交易市场，形成资产归村集体所有，通过承包陕西奥利给实业有限公司经营方式，承包期5年，村集体年增收45万元，由村集体制定受益分配方案，实行差异化分配。其中40%用于发展壮大村集体经济，60%向集体经济组织成员分红，并重点倾斜脱贫户和监测对象。受益总人口160户563人，户均年增收500元，其中脱贫户57户199人，监测户3户8人，户均年增收150元。受益方式：1.集体分红带动160户563人，其中脱贫户57户199人，监测户3户8人；2.入园务工受益15户15人，其中脱贫户3户3人；3、壮大集体经济受益。</t>
  </si>
  <si>
    <t>新建6600平米农贸仓储一座。通过承包陕西奥利给实业有限公司经营方式，承包期5年以上，村集体年增收45万元，由村集体制定受益分配方案，实行差异化分配。其中40%用于发展壮大村集体经济，60%向集体经济组织成员分红，并重点倾斜脱贫户和监测对象。受益总人口160户563人，户均年增收500元，其中脱贫户57户199人，监测户3户8人，户均年增收150元。受益方式：1.集体分红带动160户563人，其中脱贫户57户199人，监测户3户8人；2.入园务工受益15户15人，其中脱贫户3户3人；3、壮大集体经济受益。</t>
  </si>
  <si>
    <t>新建农贸仓储一座≧6600个</t>
  </si>
  <si>
    <t>质量合格率≧100%</t>
  </si>
  <si>
    <t>项目投资≧300万元</t>
  </si>
  <si>
    <t>带动399户1533人产业增收≥600元</t>
  </si>
  <si>
    <t>群众满意度≧100%</t>
  </si>
  <si>
    <t>2024年陕西绿丰园生态农业发展有限公司设施农业+观光农业基地建设奖补项目</t>
  </si>
  <si>
    <t>整理土地20亩，新建钢架的大棚20个，面积13320㎡；旧仓库加装制冷设备，改建贮藏冷库一个，面积56㎡；新建采摘体验休闲区一个660㎡</t>
  </si>
  <si>
    <t>谢村镇、下溢水村</t>
  </si>
  <si>
    <t>该项目属经营主体奖补项目，通过该项目实施提高基地生产能力，提高品质，年经营收入提升25%。带动农户75户225人，其中脱贫户和监测对象24户60人，脱贫户和监测对象户均年增收2000元以上，一般农户户均年增收300元以上，带动方式：1.土地流转2户6人其中脱贫户和监测对象2户6人，2.入园务工带动一般农户49户160人，脱贫户和监测对象22户65人；3.分红2户4人；</t>
  </si>
  <si>
    <t>带动方式：1.土地流转2户6人其中脱贫户和监测对象2户6人，2.入园务工带动一般农户49户160人，脱贫户和监测对象22户65人；3.分红2户4人；</t>
  </si>
  <si>
    <t>整理土地20亩，新建钢架的大棚20个，面积13320㎡；旧仓库加装制冷设备，改建贮藏冷库一个，面积56㎡；新建采摘体验休闲区一个660㎡该项目属经营主体奖补项目，通过该项目实施提高基地生产能力，提高品质，年经营收入提升25%。带动农户75户225人，其中脱贫户和监测对象24户60人，脱贫户和监测对象户均年增收2000元以上，一般农户户均年增收300元以上</t>
  </si>
  <si>
    <t>整理土地≥20亩，新建钢架的大棚≥20个，面积13320㎡；</t>
  </si>
  <si>
    <t>受益农户≥78户，其中脱贫户、监测户26户</t>
  </si>
  <si>
    <t>陕西绿丰园生态农业发展有限公司</t>
  </si>
  <si>
    <t>2024年洋县珍鹮生态农业开发有限公司“设施+品质提升+旅游观光采摘为一体的综合性立体生态农业基地建设奖补项目</t>
  </si>
  <si>
    <t>1.建设的大棚红阳10亩。2.阳光金果牵引架30亩。3.土壤改良150亩。 4.冷库建设350立方米。</t>
  </si>
  <si>
    <t>磨子桥镇杨湾村</t>
  </si>
  <si>
    <t>该项目属经营主体奖补类项目，通过项目实施提高基地生产能力，年经营收入提高20%；可带动农户180户670人，其中脱贫户和监测对象60户，脱贫户和监测对象户均年增收2000元以上，一般农户户均年增收360元以上。带动方式：1.土地流转带动农户170户520人，其中脱贫户和监测对象15户33人；2.入园务工带动农户62户187人，其中脱贫户和监测对象11户20人；3.大量回收农作物物秸秆还田养地可给农户增加收入。</t>
  </si>
  <si>
    <t>带动方式：1.土地流转带动农户170户520人，其中脱贫户和监测对象15户33人；2.入园务工带动农户62户187人，其中脱贫户和监测对象11户20人；3.大量回收农作物物秸秆还田养地可给农户增加收入。</t>
  </si>
  <si>
    <t>1.建设的大棚红阳10亩。2.阳光金果牵引架30亩。3.土壤改良150亩。 4.冷库建设350立方米。该项目属经营主体奖补类项目，通过项目实施提高基地生产能力，年经营收入提高20%；可带动农户180户670人，其中脱贫户和监测对象15户33人，脱贫户和监测对象户均年增收2000元以上，一般农户户均年增收360元以上。</t>
  </si>
  <si>
    <t>1.建设的大棚红阳≥10亩。2.阳光金果牵引架≥30亩。3.土壤改良≥150亩。 4.冷库建设≥350立方米。</t>
  </si>
  <si>
    <t>洋县珍鹮生态农业开发有限公司</t>
  </si>
  <si>
    <t>洋县宏长卓蓝莓设施的大棚及冷链仓储建设项目</t>
  </si>
  <si>
    <t>建设蓝莓设施的大棚2000平方米仓储库100平方米、冷库210立方米</t>
  </si>
  <si>
    <t>洋县黄安镇何家村</t>
  </si>
  <si>
    <t>该项目属经营主体奖补类项目，项目实施后提高产品质量向社会提供优质果品40吨，预计提高收入10万元。带动农户75户232人，其中脱贫户和监测对象25户78人。脱贫户和监测对象户均年增收2000元以上，一般农户户均年增收300元以上。带动方式：1.土地流转带动农户10户。2.劳务用工带动农户63户。3.同步同业带动2户。</t>
  </si>
  <si>
    <t>带动方式：1.土地流转带动农户10户。2.劳务用工带动农户63户。3.同步同业带动2户。</t>
  </si>
  <si>
    <t>建设蓝莓设施的大棚2000平方米仓储库100平方米、冷库210立方米该项目属经营主体奖补类项目，项目实施后提高产品质量向社会提供优质果品40吨，预计提高收入10万元。带动农户75户232人，其中脱贫户和监测对象25户78人。脱贫户和监测对象户均年增收2000元以上，一般农户户均年增收300元以上。</t>
  </si>
  <si>
    <t>建设蓝莓设施的大棚≥2000平方米，仓储库≥100平方米、冷库≥210立方米</t>
  </si>
  <si>
    <t>洋县宏长卓农业有限公司</t>
  </si>
  <si>
    <t>粮食储藏库及加工生产线建设</t>
  </si>
  <si>
    <t xml:space="preserve">建设504m³粮食储存库两个；
252 m³大米仓三个；480 m³成品库一个。新购置大米加工设备5台。
</t>
  </si>
  <si>
    <t>洋县谢村镇谢村街</t>
  </si>
  <si>
    <t>项该项目属经营主体奖补类项目，通过项目实施提高生产加工能力，年经营收入提高15%。带动农户90户282人，其中脱贫户和监测对象28户69人，脱贫户和监测对象户均年增收2000元以上，一般农户户均年增收300元以上。带动方式：1.农产品收购带动农户90户，土地流转带动农户3户。3.劳务用工带动农户5户。</t>
  </si>
  <si>
    <t>带动方式：1.农产品收购带动农户90户，土地流转带动农户3户。3.劳务用工带动农户5户。</t>
  </si>
  <si>
    <t>建设504m³粮食储存库两个；
252 m³大米仓三个；480 m³成品库一个。新购置大米加工设备5台。
项该项目属经营主体奖补类项目，通过项目实施提高生产加工能力，年经营收入提高15%。带动农户90户282人，其中脱贫户和监测对象28户69人，脱贫户和监测对象户均年增收2000元以上，一般农户户均年增收300元以上。</t>
  </si>
  <si>
    <t>建设504m³粮食储存库≥两个；
252 m³大米仓≥三个；480 m³成品库≥一个。新购置大米加工设备≥5台。</t>
  </si>
  <si>
    <t>受益农户≥90户，其中脱贫户、监测户28户</t>
  </si>
  <si>
    <t>洋县呈弘农业发展有限公司</t>
  </si>
  <si>
    <t>2024年洋县树堂农业发展有限公司发展五个农业奖补项目</t>
  </si>
  <si>
    <t xml:space="preserve">  投资150万建日产40吨特色米生产线一条及附属设施和厂房
  投资35万元建 560立方米特色米冷藏库和全自动真空包装机
  </t>
  </si>
  <si>
    <t>该项目属经营主体奖补类项目，通过项目实施提高加工生产和基地生产能力，年经营收入提高15%；带动农户165户570人，其中脱贫户和监测对象70户185人，脱贫户和监测对象户均年增收2000元以上，一般农户户均年增收300元以上。带动方式：1.企业务工带动农户20户70人，其中脱贫户和检测户15户58人，2.年产优质米提高25%，增加收购农民余粮100吨。3.土地流转带动农户165户570人，其中脱贫户和监测对象50户185人。</t>
  </si>
  <si>
    <t>带动方式：1.企业务工带动农户20户70人，其中脱贫户和检测户15户58人，2.年产优质米提高25%，增加收购农民余粮100吨。3.土地流转带动农户165户570人，其中脱贫户和监测对象50户185人。</t>
  </si>
  <si>
    <t xml:space="preserve">  投资150万建日产40吨特色米生产线一条及附属设施和厂房
  投资35万元建 560立方米特色米冷藏库和全自动真空包装机
  该项目属经营主体奖补类项目，通过项目实施提高加工生产和基地生产能力，年经营收入提高15%；带动农户165户570人，其中脱贫户和监测对象50户185人，脱贫户和监测对象户均年增收2000元以上，一般农户户均年增收300元以上。</t>
  </si>
  <si>
    <t>建日产40吨特色米生产线≥一条，特色米冷藏库≥560立方米</t>
  </si>
  <si>
    <t>受益农户≥165户，其中脱贫户、监测户50户</t>
  </si>
  <si>
    <t>洋县树堂农业发展有限公司</t>
  </si>
  <si>
    <t>2024年汉中新秦润农业发展有限公司，发展有机农业大米生产线建设奖补项目</t>
  </si>
  <si>
    <t xml:space="preserve">  精品大米色选机一台，仓储库500平方米建设，及大米物运输设备一辆
 </t>
  </si>
  <si>
    <t>戚氏街道办竹园村</t>
  </si>
  <si>
    <t>该项目属经营主体奖补类项目，通过项目实施提高加工生产，及销售年经营收入提高15%；带动农户96户，其中脱贫户和监测对象26户，脱贫户和监测对象户均年增收2000元以上，一般农户户均年增收300元以上。带动方式：1.务工带动农户20户；2.订单收购带动农户35户；3.土地流转带动农户15户。</t>
  </si>
  <si>
    <t>带动方式：1.务工带动农户20户；2.订单收购带动农户35户；3.土地流转带动农户15户。</t>
  </si>
  <si>
    <t xml:space="preserve">  精品大米色选机一台，仓储库500平方米建设，及大米物运输设备一辆
 该项目属经营主体奖补类项目，通过项目实施提高加工生产，及销售年经营收入提高15%；带动农户96户，其中脱贫户和监测对象26户，脱贫户和监测对象户均年增收2000元以上，一般农户户均年增收300元以上。</t>
  </si>
  <si>
    <t>精品大米色选机≥一台，建设仓储库≥500平方米，大米物运输设备≥一辆</t>
  </si>
  <si>
    <t>受益农户≥70户，其中脱贫户、监测户26户</t>
  </si>
  <si>
    <t>汉中新秦润农业发展有限公司</t>
  </si>
  <si>
    <t>2024年洋县蔬菜
瓜果批发市场有限
公司“仓储分拣库
和贮藏保鲜库建设”奖补项目</t>
  </si>
  <si>
    <t>仓储分拣
库800㎡；
贮藏保鲜
库500m³及配套设施</t>
  </si>
  <si>
    <t>洋县洋州街道办事处东联村3组</t>
  </si>
  <si>
    <t>该项目实施后，会大大增加基地仓储量，提高仓储质量。年经营收入将提高20％以上。带动农户增收150户，320人（脱贫户和监测对象50户，74人）。脱贫户和监测对象年增收2000元，,一般农户均增收300元以上。带动方式：1、土地流转带动农户10户，40人；（脱贫户和监测户2户7人）2、安排务工带动农户25户112人（脱贫户和监测户4户，4人）；3、订单收购115户168人（脱贫户和监测户44户63人）。</t>
  </si>
  <si>
    <t>带动方式：1、土地流转带动农户10户，40人；（脱贫户和监测户2户7人）2、安排务工带动农户25户112人（脱贫户和监测户4户，4人）；3、订单收购115户168人（脱贫户和监测户44户63人）。</t>
  </si>
  <si>
    <t>仓储分拣
库800㎡；
贮藏保鲜
库500m³及配套设施该项目实施后，会大大增加基地仓储量，提高仓储质量。年经营收入将提高20％以上。带动农户增收150户，320人（脱贫户和监测对象50户，74人）。脱贫户和监测对象年增收2000元，,一般农户均增收300元以上。</t>
  </si>
  <si>
    <t>仓储分拣
库≥800㎡；
贮藏保鲜
库≥500m³</t>
  </si>
  <si>
    <t>洋县蔬菜瓜果批发市场有限公司</t>
  </si>
  <si>
    <t>2024年洋县金睿益农种养殖专业合作社设施渔业提升奖补项目</t>
  </si>
  <si>
    <t>1、建设45平方钢构分拣的大棚1个，建设190平方库房、建设冷库70立方及设备、电缆等配套设施（设备）；购买履带式旋耕机一台。</t>
  </si>
  <si>
    <t>洋州街道办事处梁家村</t>
  </si>
  <si>
    <t>该项目属经营主体奖补类项目，通过项目实施提高基地生产能力，年经营收入提高10%；带动农户55户，其中脱贫户和监测户18户，脱贫户和监测对象户均年增收2000元以上，一般农户户均年增收300元以上。带动方式：1.土地流转带动农户55户，其中脱贫户和监测对象18户；2.入园务工带动农户15户，其中脱贫户和监测对象5户。3.同步同业带动农户2户。</t>
  </si>
  <si>
    <t>带动方式：1.土地流转带动农户55户，其中脱贫户和监测对象18户；2.入园务工带动农户15户，其中脱贫户和监测对象5户。3.同步同业带动农户2户。</t>
  </si>
  <si>
    <t>1、建设45平方钢构分拣的大棚1个，建设190平方库房、建设冷库70立方及设备、电缆等配套设施（设备）；购买履带式旋耕机一台。该项目属经营主体奖补类项目，通过项目实施提高基地生产能力，年经营收入提高10%；带动农户55户，其中脱贫户和监测户18户，脱贫户和监测对象户均年增收2000元以上，一般农户户均年增收300元以上。</t>
  </si>
  <si>
    <t>建设45平方钢构分拣的大棚≥1个，建设库≥190平方房、购买履带式旋耕机≥一台。</t>
  </si>
  <si>
    <t>项目补助金额35万元</t>
  </si>
  <si>
    <t>受益农户≥55户，其中脱贫户、监测户18户</t>
  </si>
  <si>
    <t>洋县金睿益农种养殖专业合作社</t>
  </si>
  <si>
    <t>2024年陕西洋县蓝莓实业有限公司“蓝莓鲜果冷链供应体系建设项目</t>
  </si>
  <si>
    <t>冷库建设；
新建加工分选设备2套；
转运物资及冷链运输</t>
  </si>
  <si>
    <t>该项目属经营主体奖补类项目，通过项目实施提高基地生产能力，年经营收入提高20%；带动农户500人以上，其中脱贫户和监测对象50人，脱贫户和监测对象户均年增收2000元以上，一般农户户均年增收300元以上。带动方式：1.土地流转带动农户20户。2.入园务工带动农户80户.承包经营带动农户模式创收效益带动周围农户50户增收脱贫致富的同时，提升本地农业产业升级，社会效益显著。</t>
  </si>
  <si>
    <t>带动方式：1.土地流转带动农户20户。2.入园务工带动农户80户.承包经营带动农户模式创收效益带动周围农户50户增收脱贫致富的同时，提升本地农业产业升级，社会效益显著。</t>
  </si>
  <si>
    <t>冷库建设；
新建加工分选设备2套；
转运物资及冷链运输该项目属经营主体奖补类项目，通过项目实施提高基地生产能力，年经营收入提高20%；带动农户500人以上，其中脱贫户和监测对象50人，脱贫户和监测对象户均年增收2000元以上，一般农户户均年增收300元以上。</t>
  </si>
  <si>
    <t>新建加工分选设备≥2套；</t>
  </si>
  <si>
    <t>②加工业</t>
  </si>
  <si>
    <t>2024年洋县关帝镇安丰村腊肉加工厂项目</t>
  </si>
  <si>
    <t>打造关帝水云涧土特产加工品牌，带动镇域发展腊肉、土豆片、竹笋烘干机产业链，在安丰村一组项目1、规划建设加工厂房280平方米（其中包括烘干机车间、晾晒厂160平方米、包装仓储120平方米总建筑）2、道路加宽及硬化230米、宽3.5米，安防设施、围墙100米、摄像头6个，3、烘干机设备1套，包装设备、切割设备及材料，4、建设专卖店1个</t>
  </si>
  <si>
    <t>项目属于经营性资产，建成后产权归安丰村集体所有。建成后由陈峰户承包经营，经营期限不低于三年。村集体年增收超过4.5万元，由村集体制定受益分配方案，实行差异化分配。其中40%用于发展壮大村集体经济，60%向集体经济组织成员分红，并重点倾斜脱贫户和监测对象。受益总人口120户360人，其中脱贫户和监测对象40户120人，户均增收500元。其他农户增收100元，受益方式：1、村集体年增收超过1.8万元；2、集体分红带动438户，1395人，其中脱贫户120户，监测对象7户；3.劳务用工受益18户18人其中脱贫户6户11人。</t>
  </si>
  <si>
    <t>务工、分红增收，带动产业发展</t>
  </si>
  <si>
    <t>1、规划建设加工厂房280平方米（其中包括烘干机车间、晾晒厂160平方米、包装仓储120平方米总建筑）2、道路加宽及硬化230米、宽3.5米，安防设施、围墙100米、摄像头6个，3、烘干机设备1套，包装设备、切割设备及材料，4、建设专卖店1个</t>
  </si>
  <si>
    <t>工厂房280平方米，道路加宽及硬化230米、宽3.5米，安防设施、围墙100米、摄像头6个，烘干机设备1套，建设专卖店1个</t>
  </si>
  <si>
    <t>项目投资≧55万元</t>
  </si>
  <si>
    <t>人均增收300元</t>
  </si>
  <si>
    <t>发展产业</t>
  </si>
  <si>
    <t>2024年洋县关帝镇大西沟村厚朴加工厂项目</t>
  </si>
  <si>
    <t>新建加工厂房5间二层半、场地硬化900平方米。</t>
  </si>
  <si>
    <t>关帝镇大西沟村</t>
  </si>
  <si>
    <t>项目属于经营性资产，建成后产权归大西沟村集体所有，建成后移交给村集体进行管理维护，受益群众162户478人，其中脱贫户(监测对象）7户23人，项目拟采取以工代赈方式开展，预计带动务工人数15人（其中脱贫户及监测户1人），发放劳务报酬（15%）3万元，人均务工增收2000元</t>
  </si>
  <si>
    <t>新建加工厂房5间二层半、场地硬化900平方米。受益群众162户478人，其中脱贫户(监测对象）7户23人。</t>
  </si>
  <si>
    <t>增收2000元</t>
  </si>
  <si>
    <t>大西沟村</t>
  </si>
  <si>
    <t>2024洋县关帝镇李家店村中华小蜜蜂蜜储存厂房加工项目</t>
  </si>
  <si>
    <t>新修建厂房120.6平方米（长6.7米，宽3.6米，合计修建5间），硬化场面60平方米，扩大养中华小蜜蜂150箱（购置过滤压密器3台，中华小蜜蜂蜜包装盒6000个）</t>
  </si>
  <si>
    <t>项目属于经营性资产，建成后产权归李家店村村集体所有，由洋县秦兴农林种植面积专业合作社承包经营，促进村集体经济发展年均收入3.6万元，由村集体制定受益分配方案，实行差异化分配。其中40%用于发展壮大村集体经济，60%向集体经济组织成员分红，受益总人口45户151人，其中脱贫16户52人，户均增收140元。</t>
  </si>
  <si>
    <t>新修建厂房120.6平方米，硬化场面60平方米，扩大养中华小蜜蜂150箱（购置过滤压密器3台，中华小蜜蜂蜜包装盒6000个）</t>
  </si>
  <si>
    <t>项目投资≧60万元</t>
  </si>
  <si>
    <t>户均增收140元</t>
  </si>
  <si>
    <t>通过实施村集体经济增收，带动群众实现增收</t>
  </si>
  <si>
    <t>2024年洋县华阳镇华阳街村中药材加工中心建设项目</t>
  </si>
  <si>
    <t>在华阳街村建设中药材加工厂房一处，面积435平方米（含电力设施、加工、烘干机等设备）</t>
  </si>
  <si>
    <t>华阳镇华阳街村</t>
  </si>
  <si>
    <t>项目属于经营性资产，建成后产权归华阳街村村集体所有，由安泽种养专业合作社承包运营，承包期不低于3年。村集体保每年受益7.3万元，由村集体制定受益分配方案，实行差异化分配。其中40%用于村集体经济积累，60%向集体经济组织成员通过劳动增收方式实行差异化分配。并重点倾斜脱贫户和监测对象。受益总人口数73户223人，户均增收300元，其中脱贫户、监测对象41户121人。受益方式：1.务工带动10人，人均年收入1万元；2.村集体分红带动41户121人，其中脱贫户30户110人，监测对象11户30人；3.收购周边群众中药材50户150人，其中脱贫户15户44人。</t>
  </si>
  <si>
    <t>帮助产销对接、受益分红、带动务工</t>
  </si>
  <si>
    <t>在华阳街村建设中药材加工厂房一处，面积435平方米（含电力设施、加工、烘干机等设备），村集体保每年受益7.3万元，由村集体制定受益分配方案，实行差异化分配。其中40%用于村集体经济积累，60%向集体经济组织成员通过劳动增收方式实行差异化分配。并重点倾斜脱贫户和监测对象。受益总人口数73户223人，户均增收300元，其中脱贫户、监测对象41户121人。</t>
  </si>
  <si>
    <t>新建加工厂房≥1处</t>
  </si>
  <si>
    <t>项目投资150万元</t>
  </si>
  <si>
    <t>壮大村集体经济，预计年受益≥7.3万元</t>
  </si>
  <si>
    <t>项目建成后，产权归村集体所有，由华阳街村维护管理。通过租赁方式运营，每年受益7.3万元，村集体制定受益分配方案，实行差异化分配。其中40%用于村集体经济积累，60%向集体经济组织成员通过劳动增收方式实行差异化分配。并重点倾斜脱贫户和监测对象。受益总人口数73户223人，户均增收300元，其中脱贫户、监测对象41户121人。</t>
  </si>
  <si>
    <t>40%用于村集体经济积累，60%向集体经济组织成员通过劳动增收方式实行差异化分配。并重点倾斜脱贫户和监测对象。受益总人口数73户223人，户均增收300元，其中脱贫户、监测对象41户121人。</t>
  </si>
  <si>
    <t>2024年洋县槐树关镇北梁村粉条加工厂配套设施项目</t>
  </si>
  <si>
    <t>增加烘干机设备1套及相关配套设施</t>
  </si>
  <si>
    <t>槐树关镇北梁村</t>
  </si>
  <si>
    <t>项目建成后，产权归北梁村集体所有，通过北梁村股份经济合作社陈新华经营，村集体每年受益0.8万元，由村集体制定受益分配方案，实行差异化分配，其中40%用于发展壮大集体经济，60%向集体经济组织分红并重点倾斜已脱贫户和监测对象。受益总人口40户87人，其中已脱贫户及监测户11户32人。户均增收165元以上。受益方式：1.集体分红787，其中已脱贫户及监测户182人；2.劳务用工5户5人，其中脱贫户3户3人。3.红薯订单收购50户151人，其中脱贫户及监测户30户91人。</t>
  </si>
  <si>
    <t>增加烘干机设备1套及相关配套设施。村集体每年受益0.8万元，由村集体制定受益分配方案，实行差异化分配，其中40%用于发展壮大集体经济，60%向集体经济组织分红并重点倾斜已脱贫户和监测对象。受益总人口787人，其中已脱贫户及监测户182人。；户均增收165元以上。受益方式：1.集体分红787，其中已脱贫户及监测户182人；2.劳务用工5户5人，其中脱贫户3户3人。3.红薯订单收购50户151人，其中脱贫户及监测户30户91人。</t>
  </si>
  <si>
    <t>烘干机设备≥1套</t>
  </si>
  <si>
    <t>脱贫户、监测户总受益增加≥165元</t>
  </si>
  <si>
    <t>受益脱贫户、监测户≥182人</t>
  </si>
  <si>
    <t>2024年洋县槐树关镇闫山村米面及农产品加工</t>
  </si>
  <si>
    <t>修建米面加工厂一座及配套设施建设</t>
  </si>
  <si>
    <t>槐树关镇闫山村</t>
  </si>
  <si>
    <t>项目属于经营性资产，建成后产权归闫山村集体所有,租赁给周建文经营，（承包期3年以上）届时村集体收入预计年增3万元左右。正常运营后，将惠及闫山、庞山、洛川等周边村落，解决村民跑远路加工粮食的问题，真正为农户办实事、办好事。受益方式：1.集体分红38户82人，其中脱贫户及监测户45人。2.劳务用工5户5人，其中脱贫户及监测户2户2人。3.订单收购受益38户82人，其中脱贫户及监测户45人</t>
  </si>
  <si>
    <t>修建米面加工厂一座及配套设施建设。村集体收入预计年增3万元左右。正常运营后，将惠及闫山、庞山、洛川等周边村落，解决村民跑远路加工粮食的问题，真正为农户办实事、办好事。受益方式：1.集体分红238户812人，其中脱贫户及监测户355人。2.劳务用工5户5人，其中脱贫户及监测户2户2人。3.订单收购受益238户812人，其中脱贫户及监测户355人</t>
  </si>
  <si>
    <t>新建米面加工厂≥1座</t>
  </si>
  <si>
    <t>受益脱贫户、监测户≥355人</t>
  </si>
  <si>
    <t>2024年庞山村股份经济合作社马铃薯、萝卜等土特产烘干机加工厂房及配套设施</t>
  </si>
  <si>
    <t>烘干机加工厂房建设80㎡；厂房建设400㎡；烘干机设备一套</t>
  </si>
  <si>
    <t>槐树关镇庞山村</t>
  </si>
  <si>
    <t>项目属于经营性资产，建成后产权归庞山村集体所有，通过庞山村股份经济合作社庞焕超经营，促进村集体经济发展年均收入3万元，由村集体制定受益分配方案，实行差异化分配。其中40%用于发展壮大村集体经济，60%向集体经济组织成员分红，并重点倾斜脱贫户和监测对象。受益总人口159户497人，其中脱贫户和监测户96户212人。受益方式：1.集体分红159户497人，其中脱贫户及监测户96户212人。2.劳务用工5户5人，其中脱贫户及监测户2户2人。3.订单收购受益85户260人，其中脱贫户及监测户28户85人。</t>
  </si>
  <si>
    <t>烘干机加工厂房建设80㎡；厂房建设400㎡；烘干机设备一套。村集体经济发展年均收入3万元，由村集体制定受益分配方案，实行差异化分配。其中40%用于发展壮大村集体经济，60%向集体经济组织成员分红，并重点倾斜脱贫户和监测对象。受益总人口159户497人，其中脱贫户和监测户310人。受益方式：1.集体分红159户497人，其中脱贫户及监测户310人。2.劳务用工5户5人，其中脱贫户及监测户2户2人。3.订单收购受益85户260人，其中脱贫户及监测户28户85人。</t>
  </si>
  <si>
    <t>土特产加工烘干机加工厂房≥1个</t>
  </si>
  <si>
    <t>项目补助金额≥50万元</t>
  </si>
  <si>
    <t>受益脱贫户、监测户≥310人</t>
  </si>
  <si>
    <t>2024年洋县槐树关镇石槽寺村一次性筷加工厂</t>
  </si>
  <si>
    <t>新建厂房1座，流水线1条，及相关配套设施</t>
  </si>
  <si>
    <t>槐树关镇石槽寺村</t>
  </si>
  <si>
    <t>该项目属经营性资产，建成后产权归石槽寺集体所有，由楚坤昆经营，（承包期）村集体经济年净收入增加2.4万元。由村集体制定受益分配方案，实行差异化分配。其中40%用于发展大村集体经济，60%向集体经济组织成员分红，并重点倾斜脱贫户和监测对象。项目解决本村劳动力就业30人，其中脱贫户和监测户8人，劳务增收2250元。受益方式：1.集体分红1252人，其中脱贫户及监测户452人；2.劳务用工30人，其中脱贫户及监测户8人。3.技能培训受益30人，其中脱贫户及监测户8人。</t>
  </si>
  <si>
    <t>新建厂房1座，流水线1条，及相关配套设施。村集体经济年净收入增加2,4万元。由村集体制定受益分配方案，实行差异化分配。其中40%用于发展大村集体经济，60%向集体经济组织成员分红，并重点倾斜脱贫户和监测对象。项目解决本村劳动力就业30人，其中脱贫户和监测户8人，劳务增收2250元。受益方式：1.集体分红1252人，其中脱贫户及监测户452人；2.劳务用工30人，其中脱贫户及监测户8人。3.技能培训受益30人，其中脱贫户及监测户8人。</t>
  </si>
  <si>
    <t>新建厂房≥1座</t>
  </si>
  <si>
    <t>项目补助金额≥80万元</t>
  </si>
  <si>
    <t>受益脱贫户、监测户≥452人</t>
  </si>
  <si>
    <t>2024年度洋县槐树关镇周湾村红薯加工厂建设项目</t>
  </si>
  <si>
    <t>场地硬化900㎡；厂房建设400㎡；冷库一座30㎡；设备一套</t>
  </si>
  <si>
    <t>槐树关镇周湾村</t>
  </si>
  <si>
    <t>该项目属经营性资产，建成后产权归周湾村集体所有，由周湾村股份经济合作社自营，村集体经济年净收入增加4.8万元。由村集体制定受益分配方案，实行差异化分配。其中40%用于发展大村集体经济，60%向集体经济组织成员分红，并重点倾斜脱贫户和监测对象。受益总人口852人，其中脱贫户及监测户207人。受益方式：1.集体分红852人，其中已脱贫户及监测户207人；2.劳务用工10户12人，其中脱贫户5户6人。3.红薯订单收购受益50户151人，其中脱贫户及监测户30户91人。</t>
  </si>
  <si>
    <t>场地硬化900㎡；厂房建设400㎡；冷库一座30㎡；设备一套。村集体经济年净收入增加4.8万元。由村集体制定受益分配方案，实行差异化分配。其中40%用于发展大村集体经济，60%向集体经济组织成员分红，并重点倾斜脱贫户和监测对象。受益总人口852人，其中脱贫户及监测户207人。受益方式：1.集体分红852人，其中已脱贫户及监测户207人；2.劳务用工10户12人，其中脱贫户5户6人。3.红薯订单收购受益50户151人，其中脱贫户及监测户30户91人。</t>
  </si>
  <si>
    <t>新建厂房≥400㎡</t>
  </si>
  <si>
    <t>项目补助金额≥96万元</t>
  </si>
  <si>
    <t>受益脱贫户、监测户≥207人</t>
  </si>
  <si>
    <t>2024年槐树关镇阳河村葛根加工厂建设项目</t>
  </si>
  <si>
    <t>厂房建设500平方米，场面硬化1800平方米。购买全自动烘干机机设备1台、机械设备6台及相关配套设施</t>
  </si>
  <si>
    <t>项目属于经营性资产，建成后产权归阳河村集体所有。由阳河村股份经济合作社胡水庆经营，村集体年增收3万元，由村集体制定受益分配方案，实行差异化分配。其中40%用于发展壮大村集体经济，60%向集体经济组织成员分红，并重点倾斜脱贫户和监测对象。受益总人口211户698人，其中脱贫户97户318人，监测对象12户34人，户均增收350元。受益方式：1.集体分红211户698人，其中脱贫户97户318人，监测对象12户34人；2. 劳务用工20户35人，其中脱贫户15户25人；3.收购葛根带动131户389人，其中脱贫户42户48人。</t>
  </si>
  <si>
    <t>厂房建设500平方米，场面硬化1800平方米。购买全自动烘干机机设备1台、机械设备6台及相关配套设施。村集体年增收3万元，由村集体制定受益分配方案，实行差异化分配。其中40%用于发展壮大村集体经济，60%向集体经济组织成员分红，并重点倾斜脱贫户和监测对象。受益总人口211户698人，其中脱贫户97户318人，监测对象12户34人，户均增收350元。受益方式：
1.集体分红211户698人，其中脱贫户97户318人，监测对象12户34人；2. 劳务用工20户35人，其中脱贫户15户25人；3.收购葛根带动131户389人，其中脱贫户42户48人。</t>
  </si>
  <si>
    <t>厂房建设面积≥500㎡</t>
  </si>
  <si>
    <t>项目补助金额≥60万元</t>
  </si>
  <si>
    <t>脱贫户、监测户总受益增加≥350元</t>
  </si>
  <si>
    <t>2024年洋县黄家营镇四郎庙村辣椒深加工车间建设项目</t>
  </si>
  <si>
    <t>厂房80㎡、生产线一条</t>
  </si>
  <si>
    <t>项目属于经营性资产，形成资产归村集体所有，建成四郎庙村扶贫互助专业合作社经营，年受益1.2万元，制定受益分配方案，实行差异化分配。受益总人口16户48人，其中脱贫户和监测户共8户25人，户均增收120元。受益方式：1.集体分红带动8户25人，其中脱贫户和监测户共8户25人；2.劳务用工受益农户16户16人，其中脱贫户,10户10人。</t>
  </si>
  <si>
    <t>厂房面积≥80㎡，生产线一条</t>
  </si>
  <si>
    <t>带动增收群众≥48户</t>
  </si>
  <si>
    <t>2024年洋县黄家营镇庞湾村玉米产业配套基础设施项目</t>
  </si>
  <si>
    <t>烘干机设备1套及2间厂房</t>
  </si>
  <si>
    <t>黄家营镇庞湾村</t>
  </si>
  <si>
    <t>项目属于经营性资产，形成资产归村集体所有，建成庞湾村经济合作社经营，年受益3万元，制定受益分配方案，实行差异化分配。受益农户32户96人的生产问题，其中脱贫户12户36人监测户。1.受益分红带动12户36人，其中脱贫户和监测户共12户36人；2.劳务用工受益农户6户6人，其中脱贫户6户6人；3.带动种植面积技术培训5户5人。</t>
  </si>
  <si>
    <t>烘干机设备≥1套及厂房≥2间</t>
  </si>
  <si>
    <t>2024年洋县黄金峡镇新铺村粮油米面深加工项目</t>
  </si>
  <si>
    <t>建设厂房面积300平方，购买加工设备1套</t>
  </si>
  <si>
    <t>项目属于经营性资产，发展粮油米面深加工产业，形成资产归村集体所有，通过村农业大户黄生海经营，承包期3年以上，村集体年增收3万元，由村集体制定受益分配方案，实行差异化分配。其中40%用于发展壮大村集体经济，60%向集体经济组织成员分红，并重点倾斜脱贫户和监测对象。受益总人口52户182人，户均年增收300元，其中脱贫户17户60人，监测户2户6人，户均年增收300元。受益方式：1.集体分红带动52户182人，其中脱贫户17户60人，监测户2户6人；2.入园务工受益30户30人，其中脱贫户10户10人；3.带动周边群众发展粮油米面深加工3户6人。</t>
  </si>
  <si>
    <t>土地流转、带动生产、帮助产销对接、受益分红、务工增收</t>
  </si>
  <si>
    <t>1.村集体年受益3万元；2.务工增收30人，其中脱贫户10户10人，户均增收300元以上</t>
  </si>
  <si>
    <t>建设厂房面积≥300平方，购买加工设备≥1套</t>
  </si>
  <si>
    <t>受益脱贫户≥52户
一般户≥17户</t>
  </si>
  <si>
    <t>2024年龙亭杜村秸秆深加工利用项目</t>
  </si>
  <si>
    <t>杜村村建设秸秆加工粉碎揉丝机、自动包装机、自动装车输送机、仓储厂房400平方米完整生产线一条，年加工能力10000吨。</t>
  </si>
  <si>
    <t>龙亭镇-杜村村</t>
  </si>
  <si>
    <t>项目属于经营性资产，项目建成后产权归属于杜村集体所有。通过承包由洋县龙兴果蔬种植面积专业合作社运行经营，承包期限5年以上，村集体每年受益3.6万元。由村集体制定受益分配方案，实行差异化分配。其中40%用于发展壮大村集体经济，60%向集体经济组织成员分红，并重点倾斜脱贫户和监测对象。受益农户41户82人，其中脱贫户38户76人、监测对象1户4人，户均增收200元。受益方式：1.通过劳务用工增加工资性收入，带动务工人数20人（其中脱贫户和监测户15人），人均务工增收3000元；2.村集体分红41户82人，其中脱贫户38户76人。3.秸秆回收带动本村农户户均增收1000元以上。</t>
  </si>
  <si>
    <t>受益分红、帮助产销对接</t>
  </si>
  <si>
    <t>建设秸秆加工粉碎揉丝机、自动包装机、自动装车输送机、仓储厂房400平方米完整生产线一条，年加工能力10000吨。受益农户720户2920人，其中脱贫户138户476人、监测对象7户24人，户均增收200元。受益方式：1.通过劳务用工增加工资性收入，带动务工人数20人（其中脱贫户和监测户15人），人均务工增收3000元；2.村集体分红720户2520人，其中脱贫户138户476人。3.秸秆回收带动本村农户户均增收1000元以上。</t>
  </si>
  <si>
    <t>仓储厂房≥400平方米</t>
  </si>
  <si>
    <t>项目总成本≥60万元</t>
  </si>
  <si>
    <t>受益农户人数≥41户82人</t>
  </si>
  <si>
    <t>受益脱贫户及监测户人数≥39户80人</t>
  </si>
  <si>
    <t>杜村</t>
  </si>
  <si>
    <t>2024年龙亭镇杜村蔬菜脱水烘干机加工项目</t>
  </si>
  <si>
    <t>杜村村建设蔬菜脱水烘干机生产线1条、仓储厂房360平方米仓储，年加工蔬菜1000吨</t>
  </si>
  <si>
    <t>项目属于经营性资产，项目建成后产权归属于杜村集体所有。通过承包由洋县龙兴果蔬种植面积专业合作社运行经营，承包期限5年以上，村集体每年受益3万元。由村集体制定受益分配方案，实行差异化分配。其中40%用于发展壮大村集体经济，60%向集体经济组织成员分红，并重点倾斜脱贫户和监测对象。受益农户40户110人，其中脱贫户38户76人、监测对象7户24人，户均增收2000元。受益方式：1.通过劳务用工增加工资性收入，带动务工人数20人（其中脱贫户和监测户15人），人均务工增收3000元；2.村集体受益分红40户110人，其中脱贫户38户76人。3.蔬菜收购带动本村农户户均增收800元以上。</t>
  </si>
  <si>
    <t>建设蔬菜脱水烘干机生产线1条、仓储厂房360平方米仓储，年加工蔬菜1000吨。受益农户720户2920人，其中脱贫户138户476人、监测对象7户24人，户均增收2000元。受益方式：1.通过劳务用工增加工资性收入，带动务工人数20人（其中脱贫户和监测户15人），人均务工增收3000元；2.村集体受益分红720户2520人，其中脱贫户138户476人。3.蔬菜收购带动本村农户户均增收800元以上，</t>
  </si>
  <si>
    <t>仓储厂房≥360平方米仓储</t>
  </si>
  <si>
    <t>项目总成本≥50万元</t>
  </si>
  <si>
    <t>受益农户人数≥40户110人</t>
  </si>
  <si>
    <t>受益脱贫户及监测户人数≥38户76人</t>
  </si>
  <si>
    <t>2024年龙亭镇长溪村农作物物秸秆综合利用项目</t>
  </si>
  <si>
    <t>长溪村新建饲料储备窖一口，青储饲料机一台，打包机一台。</t>
  </si>
  <si>
    <t>项目属于经营性资产，项目建成后产权归属于长溪村集体所有。建成后由叶建安承包运营，承包期限5年以上，村集体每年受益0.5万元。由村集体制定受益分配方案，实行差异化分配。其中40%用于发展壮大村集体经济，60%向集体经济组织成员分红，并重点倾斜脱贫户和监测对象。受益农户10户32人，其中脱贫户5户15人，户均增收300元。受益方式：1.通过劳务用工增加工资性收入，2.村集体受益分红10户32人，其中脱贫户5户15人。3.回收全村农户秸秆，户均增收200元。</t>
  </si>
  <si>
    <t>新建饲料储备窖一口，青储饲料机一台，打包机一台。受益农户238户736人，其中脱贫户79户239人、监测对象4户13人，户均增收300元。受益方式：1.通过劳务用工增加工资性收入，2.村集体受益分红238户736人，其中脱贫户79户239人。3.回收全村农户秸秆，户均增收200元。</t>
  </si>
  <si>
    <t>新建饲料储备窖≥一口，青储饲料机≥一台，打包机≥一台。</t>
  </si>
  <si>
    <t>受益农户≥238户736人</t>
  </si>
  <si>
    <t>受益脱贫户及监测户≥83户252人</t>
  </si>
  <si>
    <t>2024年龙亭镇镇江村农业面污染源腐熟发酵有机肥建设项目</t>
  </si>
  <si>
    <t>镇江村建设收集农业面污染源及有机肥库房800㎡；购买安装制粒设备一条、分装设备1条。</t>
  </si>
  <si>
    <t>项目属于经营性资产，项目建成后产权归属于镇江村集体所有。通过承包由洋县鸿源公司运行经营，承包期限5年以上，村集体每年受益6万元。由村集体制定受益分配方案，实行差异化分配。其中40%用于发展壮大村集体经济，60%向集体经济组织成员分红，并重点倾斜脱贫户和监测对象。受益农户68户209人，其中脱贫户21户63人、监测对象3户7人，户均增收300元。受益方式：1.通过劳务用工增加工资性收入，带动务工人数26人（其中脱贫户和监测户2人），人均务工增收200元；2.村集体受益分红723户2223人，其中脱贫户133户443人。3.土地流转带动112户329人，其中脱贫户39户116人.</t>
  </si>
  <si>
    <t>带动生产、受益分红、土地流转</t>
  </si>
  <si>
    <t>建设收集农业面污染源及有机肥库房800㎡；购买安装制粒设备一条、分装设备1条。受益农户723户2223人，其中脱贫户133户443人、监测对象3户7人，户均增收300元。受益方式：1.通过劳务用工增加工资性收入，带动务工人数26人（其中脱贫户和监测户2人），人均务工增收200元；2.村集体受益分红723户2223人，其中脱贫户133户443人。3.土地流转带动112户329人，其中脱贫户39户116人.</t>
  </si>
  <si>
    <t>有机肥库房≥800㎡；制粒设备≥一条；分装设备≥1条</t>
  </si>
  <si>
    <t>项目总成本135万元</t>
  </si>
  <si>
    <t>壮大集体经济6万元</t>
  </si>
  <si>
    <t>受益脱贫户及监测户≥136户450人</t>
  </si>
  <si>
    <t>镇江村</t>
  </si>
  <si>
    <t>由洋县鸿源公司运行经营，承包期限5年以上，村集体每年受益4.1万元</t>
  </si>
  <si>
    <t>村集体每年受益4.1万元；其中40%用于发展壮大村集体经济，60%向集体经济组织成员分红，并重点倾斜脱贫户和监测对象</t>
  </si>
  <si>
    <t>2024年龙亭镇平溪沟村畜禽粪便有机肥发酵生产项目</t>
  </si>
  <si>
    <t>平溪沟村畜禽粪便有机肥发酵生产项目，购买GX-SANYU-SK100型发酵罐及相关配套设备。</t>
  </si>
  <si>
    <t>项目属于经营性资产，项目建成后产权归属于平溪沟村集体所有。通过承包由洋县大龙鸡场运行经营，承包期限5年以上，村集体每年受益6万元。其中40%用于发展壮大村集体经济，60%向集体经济组织成员分红，并重点倾斜脱贫户和监测对象。受益农户68户195人，其中脱贫户11户42人、监测对象3户6人，户均增收300元。受益方式：1.村集体分红409户1482人，其中脱贫户105户328人，三类人群3户6人，人均增收300元。2.入园务工3人，人均增收2000元。</t>
  </si>
  <si>
    <t>购买GX-SANYU-SK100型发酵罐及相关配套设备。受益农户409户1482人，其中脱贫户105户328人、监测对象3户6人，户均增收300元。受益方式：1.村集体分红409户1482人，其中脱贫户105户328人，三类人群3户6人，人均增收300元。2.入园务工3人，人均增收2000元。</t>
  </si>
  <si>
    <t>新建有机肥发酵生产车间≥1座</t>
  </si>
  <si>
    <t>受益总人口≥68户195人</t>
  </si>
  <si>
    <t>受益脱贫户及监测户人数≥68户195人</t>
  </si>
  <si>
    <t>承包期限5年以上，村集体每年受益6万元。其中40%用于发展壮大村集体经济，60%向集体经济组织成员分红，并重点倾斜脱贫户和监测对象。</t>
  </si>
  <si>
    <t>项目属于经营性资产，项目建成后产权归属于平溪沟村集体所有。通过承包由洋县大龙鸡场运行经营，承包期限5年以上，村集体每年受益6万元。其中40%用于发展壮大村集体经济，60%向集体经济组织成员分红，并重点倾斜脱贫户和监测对象。受益农户409户1482人，其中脱贫户105户328人、监测对象3户6人，户均增收300元。受益方式：1.村集体分红409户1482人，其中脱贫户105户328人，三类人群3户6人，人均增收300元。2.入园务工3人，人均增收2000元。</t>
  </si>
  <si>
    <t>2024年龙亭镇鞍山村电子半成品加工项目</t>
  </si>
  <si>
    <t>鞍山村新建电子半成品加工车间1处500平方米及相关生产设备。</t>
  </si>
  <si>
    <t>龙亭镇-鞍山村</t>
  </si>
  <si>
    <t>该项目属于经营性资产，建成后归鞍山村股份经济合作社所有。由深圳市鑫柏威科技有限公司承包运营。承包期限5年以上。预计每年收入不低于6.3万元。按照不低于财政投资额的同期银行基准利率获得受益，由村集体制定受益分配方案，实行差异化分配，其中40%用于发展壮大集体经济，60%向集体经济组织分红并重点倾斜已脱贫户和监测对象。受益总人口63户210人 ， 其 中 脱 贫 户21 户66人，三类人群3户8人。受益方式：1、带动进厂务工30人，人均增收2000元，2、村集体受益分红418户1352人，其 中 脱 贫 户 139 户463人，三类人群6户11人。</t>
  </si>
  <si>
    <t>群众参与、带动生产、受益分红</t>
  </si>
  <si>
    <t>新建电子半成品加工车间1处500平方米及相关生产设备。受益总人口418户1352人 ， 其 中 脱 贫 户 139 户463人，三类人群6户11人。受益方式：1、带动进厂务工30人，人均增收2000元，2、村集体受益分红418户1352人，其 中 脱 贫 户 139 户463人，三类人群6户11人。</t>
  </si>
  <si>
    <t>新建电子半成品加工车间1处≥500平方米及相关生产设备。</t>
  </si>
  <si>
    <t>项目总成本126万元</t>
  </si>
  <si>
    <t>受益总人口≥418户1352人</t>
  </si>
  <si>
    <t>受益脱贫户及监测户人数≥142户463人</t>
  </si>
  <si>
    <t>鞍山村</t>
  </si>
  <si>
    <t>按照不低于财政投资额的同期银行基准利率获得受益，由村集体制定受益分配方案，实行差异化分配，其中40%用于发展壮大集体经济，60%向集体经济组织分红并重点倾斜已脱贫户和监测对象。</t>
  </si>
  <si>
    <t>2024年洋县茅坪镇茅坪村有机大米包装加工厂项目</t>
  </si>
  <si>
    <t>标准厂房3间.购买大米加工设备及包装设备一套，占地2亩</t>
  </si>
  <si>
    <t>此项目属于经营性资产，产权归茅坪村所有，建成后移交给村集体所有。通过承包经营农户黄载文经营，承包期不低于3年，促进村集体增收3万元。由村制定受益分配方案，实行差异化分配 ，其中40%用于发展壮大村集体经济，60%向集体经济组织成员分红，并重点倾斜脱贫户和监测对象。受益群众30户64人，其中已脱贫户9户26人，监测对象2户5人，户均增收300元。受益方式：1.集体分红受益30户64人，其中已脱贫户9户26人，监测对象2户5人  2.项目建设期预计带动务工人数3人（其中脱贫户1人）， 3.项目运营后便于镇域内群众米面加工。</t>
  </si>
  <si>
    <t>标准厂房3间.购买大米加工设备及包装设备一套，占地2亩。由村制定受益分配方案，实行差异化分配 ，其中40%用于发展壮大村集体经济，60%向集体经济组织成员分红，并重点倾斜脱贫户和监测对象。受益群众30户64人，其中已脱贫户9户26人，监测对象2户5人，户均增收300元。受益方式：1.集体分红受益30户64人，其中已脱贫户9户26人，监测对象2户5人  2.项目建设期预计带动务工人数3人（其中脱贫户1人）， 3.项目运营后便于镇域内群众米面加工。</t>
  </si>
  <si>
    <t>厂房≥3间；设备≥1套</t>
  </si>
  <si>
    <t>受益农户≥30户64人，其中受益脱贫户、监测户≥11户31人</t>
  </si>
  <si>
    <t>2024年洋县茅坪镇东村豆腐干生产加工项目</t>
  </si>
  <si>
    <t>新购买豆腐干加工设备一套（磨浆机、气棒、煮浆桶、压榨机、烘干机机、真空包装机各一部；新打水井一眼；加工坊房屋改造等）</t>
  </si>
  <si>
    <t>茅坪镇——东村</t>
  </si>
  <si>
    <t>项目属于经营性资产，建成后产权归归东村股份经济合作社所有。通过承包农户翟小强经营，承包期不低于3年，促进村集体经济年收入增加1.75万元。。由村集体制定受益分配方案，实行差异化分配。其中40%用于发展壮大村集体经济，60%向集体经济组织成员分红，并重点倾斜脱贫户和监测对象。并受益脱贫户17户51人，其中脱贫户5户12人，监测对象2户5人，户均增收300元。受益方式：1.集体分红受益脱贫户17户51人，其中脱贫户5户12人，监测对象2户5人。2.劳务用工带动5户5人，其中脱贫户2户2人。3.带动周边群众发展豆腐干产业1户1人。</t>
  </si>
  <si>
    <t>新购买豆腐干加工设备一套（磨浆机1台、空气压缩机一台；煮浆桶5个、压榨机一台、烘干机机一套、真空包装机一部；新打水井一眼；加工坊房屋改造等）。促进村集体经济年收入增加2万元。。由村集体制定受益分配方案，实行差异化分配。其中40%用于发展壮大村集体经济，60%向集体经济组织成员分红，并重点倾斜脱贫户和监测对象。并受益脱贫户17户51人，其中脱贫户5户12人，监测对象2户5人，户均增收300元。受益方式：1.集体分红受益脱贫户17户51人，其中脱贫户5户12人，监测对象2户5人。2.劳务用工带动5户5人，其中脱贫户2户2人。3.带动周边群众发展豆腐干产业1户1人。</t>
  </si>
  <si>
    <t>新购买豆腐干加工设备一套（磨浆机1台、空气压缩机一台；煮浆桶5个、压榨机一台、烘干机机一套、真空包装机一部；新打水井一眼；加工坊房屋改造等）</t>
  </si>
  <si>
    <t>村集体年受益≥2万元</t>
  </si>
  <si>
    <t>受益农户≥17户51人，其中脱贫户、监测户≥7户17人</t>
  </si>
  <si>
    <t>2024年洋县戚氏街道后村农产品加工设施项目</t>
  </si>
  <si>
    <t>新建香菇酱加工生产线一条及香菇等农产品烘干机加工设备一套</t>
  </si>
  <si>
    <t>戚氏街道-后村</t>
  </si>
  <si>
    <t>此项目属于经营性资产，发展香菇酱生产销售，建成后产权归后村村集体所有，项目建成后承包给润满莨农场进行生产经营，承包期5年，村集体年增收4.5万元，由村集体制定受益分配方案，实行差异化分配。其中40%用于发展壮大村集体经济，60%向集体经济组织成员分红，并重点倾斜脱贫户和监测对象。受益总人口48户168人，户均年增收560元，其中脱贫户13户40人，监测户2户7人，户均年增收560元。受益方式：1.集体分红带动48户168人，其中脱贫户13户40人，监测2户7人，2、带动群众务工6人，其中脱贫户3人。3.带动周边群众发展香菇种植面积产业3户15人。</t>
  </si>
  <si>
    <t>新建香菇酱加工生产线一条及香菇等农产品烘干机加工设备一套。</t>
  </si>
  <si>
    <t>项目建设预算投资≥90万元</t>
  </si>
  <si>
    <t>受益群众≥48户168人，其中受益脱贫户≥13户40人，监测户≥2户7人。</t>
  </si>
  <si>
    <t>工程设计使用年限≥10年</t>
  </si>
  <si>
    <t>2024年洋县戚氏街道戚氏村粮食烘干机设施项目</t>
  </si>
  <si>
    <t>新建粮食烘干机设备及配套设施一套</t>
  </si>
  <si>
    <t>戚氏街道-戚氏村</t>
  </si>
  <si>
    <t>此项目属于经营性资产，解决群众粮食烘干机问题，建成后产权归戚氏村集体所有，由戚氏村全建中户承包经营，承包期5年，村集体年增收2.35万元，由村集体制定受益分配方案，实行差异化分配。其中40%用于发展壮大村集体经济，60%向集体经济组织成员分红，并重点倾斜脱贫户和监测对象。受益总人口25户82人，户均年增收560元，其中脱贫户8户22人，监测户2户5人，户均年增收560元。受益方式：1.集体分红带动25户82人，其中脱贫户8户22人，监测2户5人；2.带动群众务工3人，其中脱贫户1人。3、发展种粮大户3户16人。</t>
  </si>
  <si>
    <t>项目建设预算投资≥47万元</t>
  </si>
  <si>
    <t>受益群众≥25户82人，其中受益脱贫户≥8户22人，监测户≥2户5人。</t>
  </si>
  <si>
    <t>2024年洋县桑溪镇龙岗村食品厂建设项目（二期）</t>
  </si>
  <si>
    <t>新建食品厂一座，建设面积500平方米，配套腊肉制作车间，腊肉熏制车间，蔬菜烘干机车间，包装车间</t>
  </si>
  <si>
    <t>桑溪镇-龙岗村</t>
  </si>
  <si>
    <t>项目属于经营性资产，建成后产权归龙岗村集体所有。项目建成后通过金伟种养专业合作社承包经营，承包3年，村集体年增收6.24万元；其中40%用于发展壮大村集体经济 ，60%向集体经济组织成员分红，并重点倾斜脱贫户和监测对象 。受益总人口50户128人，户均年增收200元，其中脱贫户和监测对象10户16人，户均增收500元。受益方式：1. 集体分红带动25户98人，其中脱贫户及监测户10户30人；2.带动群众务工25人，其中脱贫户10人；3.提供技术指导5户15人。</t>
  </si>
  <si>
    <t>带动生产，受益分红，务工增收</t>
  </si>
  <si>
    <t>新建食品加工厂≥1座</t>
  </si>
  <si>
    <t>项目投资≥104万元</t>
  </si>
  <si>
    <t>带动脱贫户、监测户增收≥200元</t>
  </si>
  <si>
    <t>带动群众人数≥128人</t>
  </si>
  <si>
    <t>村集体制定受益分配方案。其中40%用于村集体经济积累，60%向集体经济组织成员通过劳动增收方式实行差异化分配。</t>
  </si>
  <si>
    <t>2024年洋县桑溪镇龙岗村农产品加工项目</t>
  </si>
  <si>
    <t>年加工红薯棵粒及红薯粉10000吨生产线(包括副生产线)。租赁厂房3000m ²，相关配套及公用设施300 m²。</t>
  </si>
  <si>
    <t>洋县产业园</t>
  </si>
  <si>
    <t>项目属于经营性资产，建成后产权归龙岗村集体所有。项目建成后通过金伟种养专业合作社承包经营，承包3年，村集体经济增收21.9万元；其中40%用于发展壮大村集体经济 ，60%向集体经济组织成员分红，并重点倾斜脱贫户和监测对象 。受益总人口130户390人，户均年增收200元，其中脱贫户和监测对象40户120人，户均增收500元。受益方式：1. 集体分红带动30户121人，其中脱贫户及监测户12户34人；2.带动群众务工25人，其中脱贫户10人；3.提供技术指导，带领群众种植面积红薯，预计带动3500户，10500人。</t>
  </si>
  <si>
    <t>新建农产品加工场一座，计划入住磨子桥有机产业园，租赁厂房。购置安装红薯粗加工设备线一条，细加工设备线一条，配套生产设备</t>
  </si>
  <si>
    <t>新建农产品加工厂≥1座</t>
  </si>
  <si>
    <t>项目投资≥355万元</t>
  </si>
  <si>
    <t>带动群众人数≥156人</t>
  </si>
  <si>
    <t>2024年洋县桑溪镇金华村中药材加工建设项目</t>
  </si>
  <si>
    <t>中药材深加工，修建轻钢厂房（含土建）600㎡，建设冷库50㎡；漂洗池及其基础设施建设。大型烘干机机设备一套，切片切丝设备，包装设备等。</t>
  </si>
  <si>
    <t>项目属于经营性资产，建成后产权归金华村集体所有。通过个体户张建平承包经营，村集体年增收13.2万元，由村集体制定受益分配方案 ，实行差异化分配 。其中40%用于发展壮大村集体经济 ，60%向集体经济组织成员分红，并重点倾斜脱贫户和监测对象 。受益总人口120户360人，其中脱贫户和监测对象37户111人，户均增收100元。受益方式：1. 集体分红带动45户，135人，其中脱贫户及监测户14户42人；2.劳务用工受益20户35人其中脱贫户12户35人。3.中药材技术指导12户36人。</t>
  </si>
  <si>
    <t>带动农户务工</t>
  </si>
  <si>
    <t>建轻钢厂房≥600㎡，大型烘干机机设备≥1</t>
  </si>
  <si>
    <t>带动农户增收≥200元</t>
  </si>
  <si>
    <t>2024年谢村镇秋苗村粮食烘干机设备建设项目</t>
  </si>
  <si>
    <t>改造粮食烘干机厂房一座，占地20平方米，粮食烘干机设备一套（含电力设备等）</t>
  </si>
  <si>
    <t>谢村镇秋苗村</t>
  </si>
  <si>
    <t>烘干机房建成后属于经营性资产项目，产权归秋苗村集体所有，由村种植面积大户苗秋柱运营。村集体保底受益1.8万元，由村集体制定受益分配方案，实行差异化分配。其中40%用于发展壮大村集体经济，60%向集体经济组织成员分红，并重点倾斜脱贫户和监测对象。受益总人口100户286人，其中脱贫户30户89人，户均增收500元。受益方式：1、集体分红受益35户112人，其中脱贫户35户112人；2、项目建设期带动农村劳动力务工30人，其中脱贫人口15人，人均增收2000元；3、项目运营后发展带动农村劳动力务工就业8人，其中脱贫户4人，户均增收2000元；</t>
  </si>
  <si>
    <t>务工增收，产业发展带动，分红</t>
  </si>
  <si>
    <t>改造粮食烘干机厂房一座，占地20平方米，粮食烘干机设备一套（含电力设别）</t>
  </si>
  <si>
    <t>新建烘干机房≥1个</t>
  </si>
  <si>
    <t>工程验收合格率100%</t>
  </si>
  <si>
    <t>工程完成及时率100%</t>
  </si>
  <si>
    <t>项目补助30万元</t>
  </si>
  <si>
    <t>群众务工总增收≥2.5万元</t>
  </si>
  <si>
    <t>受益群众312户963人</t>
  </si>
  <si>
    <t>资产归杜家村</t>
  </si>
  <si>
    <t>村集体扶贫资产当年总受益，提取20％公积金，20％公益金，剩余60％为可分配受益。可分配受益中50％，用于设立防返贫致贫风险救助金和脱贫人口、监测群体防返贫保险；剩余50％，优先用于脱贫户、边缘户、突发困难户参加村内公共服务等实现劳动增收。</t>
  </si>
  <si>
    <t>2024年洋县谢村镇夏家村农产品仓储基础建设项目</t>
  </si>
  <si>
    <t>新建仓库8间，高4.5米、长24米。</t>
  </si>
  <si>
    <t>夏家村1组</t>
  </si>
  <si>
    <t>烘干机房建成后属于经营性资产项目，产权归夏家村村集体所有，由村种植面积大户王明涛运营。村集体保底受益3万元，由村集体制定受益分配方案，实行差异化分配。其中40%用于发展壮大村集体经济，60%向集体经济组织成员分红，并重点倾斜脱贫户和监测对象。受益总人口90户186人，其中脱贫户26户78人，户均增收500元。受益方式：1、集体分红受益92户373人，其中脱贫户92户373人；2、项目建设期带动农村劳动力务工15人，其中脱贫人口15人，人均增收200元；3、项目运营后发展带动农村劳动力务工就业10人，其中脱贫户4人，户均增收2000元；</t>
  </si>
  <si>
    <t>带动60人务工增收10万元</t>
  </si>
  <si>
    <t>新建仓库≥8间，高≥4.5米、长≥24米。</t>
  </si>
  <si>
    <t>受益群众320户1250人</t>
  </si>
  <si>
    <t>夏家村</t>
  </si>
  <si>
    <t>资产归夏家村</t>
  </si>
  <si>
    <t>2024年谢村镇杜家村高塔粮食烘干机设备建设项目</t>
  </si>
  <si>
    <t>新建粮食烘干机厂房一座，占地20平方米，高塔粮食烘干机设备一套（含电力设备）</t>
  </si>
  <si>
    <t>烘干机房建成后属于经营性资产项目，产权归杜家村集体所有，由村种植面积大户刘建功运营。村集体保底受益3万元，由村集体制定受益分配方案，实行差异化分配。其中40%用于发展壮大村集体经济，60%向集体经济组织成员分红，并重点倾斜脱贫户和监测对象。受益总人口89户265人，其中脱贫户25户89人，户均增收500元。受益方式：1、集体分红受益65户226人，其中脱贫户66户226人；2、项目建设期带动农村劳动力务工26人，其中脱贫人口10人，人均增收600元；3、项目运营后发展带动农村劳动力务工就业12人，其中脱贫户4人，户均增收2000元；</t>
  </si>
  <si>
    <t>项目补助50万元</t>
  </si>
  <si>
    <t>群众务工总增收≥6万元</t>
  </si>
  <si>
    <t>受益群众371户1140人</t>
  </si>
  <si>
    <t>2024年谢村镇四兴村粮食烘干机设备建设项目</t>
  </si>
  <si>
    <t>谢村镇四兴村</t>
  </si>
  <si>
    <t>烘干机房建成后属于经营性资产项目，产权归四兴村集体所有，由村种养大户侯东升运营。村集体保底受益3万元，由村集体制定受益分配方案，实行差异化分配。其中40%用于发展壮大村集体经济，60%向集体经济组织成员分红，并重点倾斜脱贫户和监测对象。受益总人口92户280人，其中脱贫户28户82人，户均增收500元。受益方式：1、集体分红受益52户465人，其中脱贫户52户168人；2、项目建设期带动农村劳动力务工20人，其中脱贫人口12人，人均增收2000元；3、项目运营后发展带动农村劳动力务工就业12人，其中脱贫户4人，户均增收2000元；</t>
  </si>
  <si>
    <t>受益群众515户1620人</t>
  </si>
  <si>
    <t>资产归四兴村</t>
  </si>
  <si>
    <t>2024年谢村镇海莲村粮食烘干机设备建设项目</t>
  </si>
  <si>
    <t>改造粮食烘干机厂房一座，占地18平方米，粮食烘干机设备一套（含电力设备等）</t>
  </si>
  <si>
    <t>烘干机房建成后属于经营性资产项目，产权归海莲村集体所有，由村种植面积大户黎红彦运营。村集体保底受益1.68万元，由村集体制定受益分配方案，实行差异化分配。其中40%用于发展壮大村集体经济，60%向集体经济组织成员分红，并重点倾斜脱贫户和监测对象。受益总人口56户159人，其中脱贫户15户50人，户均增收500元。受益方式：1、集体分红受益109户372人，其中脱贫户109户372人；2、项目建设期带动农村劳动力务工30人，其中脱贫人口15人，人均增收2000元；3、项目运营后发展带动农村劳动力务工就业12人，其中脱贫户4人，户均增收2000元；</t>
  </si>
  <si>
    <t>项目补助28万元</t>
  </si>
  <si>
    <t>受益群众420户1540人</t>
  </si>
  <si>
    <t>资产归海莲村</t>
  </si>
  <si>
    <t>2024年谢村镇六联村粮食烘干机设备建设项目</t>
  </si>
  <si>
    <t>谢村镇—六联村</t>
  </si>
  <si>
    <t>受益群众510户1710人</t>
  </si>
  <si>
    <t>资产归六联村</t>
  </si>
  <si>
    <t>2024年洋县谢村镇四红村粮
食烘干机及
储存库建设项目</t>
  </si>
  <si>
    <t>建设日烘干机15吨150平方米粮食烘干机储备库</t>
  </si>
  <si>
    <t>烘干机房建成后属于经营性资产项目，产权归四红村集体所有，由汉中农兴旺农业发展公司运营。村集体保底受益3.6万元，由村集体制定受益分配方案，实行差异化分配。其中40%用于发展壮大村集体经济，60%向集体经济组织成员分红，并重点倾斜脱贫户和监测对象。受益总人口102户305人，其中脱贫户32户99人，户均增收500元。受益方式：1、集体分红受益受益520户1710人，其中脱贫户132户410人；2、项目建设期带动农村劳动力务工30人，其中脱贫人口15人，人均增收2000元；3、项目运营后发展带动农村劳动力务工就业10人，其中脱贫户4人，户均增收2000元；</t>
  </si>
  <si>
    <t>项目补助59万元</t>
  </si>
  <si>
    <t>资产归四红村</t>
  </si>
  <si>
    <t>2024年洋县谢村镇五丰村加工青储厂房</t>
  </si>
  <si>
    <t>五丰村秸秆加工青储厂房及配套设施</t>
  </si>
  <si>
    <t>烘干机房建成后属于经营性资产项目，产权归五丰村集体所有，由村种植面积大户郑宝荣运营。村集体保底受益1.8万元，由村集体制定受益分配方案，实行差异化分配。其中40%用于发展壮大村集体经济，60%向集体经济组织成员分红，并重点倾斜脱贫户和监测对象。受益总人口90户182人，其中脱贫户25户75人，户均增收500元。受益方式：1、集体分红受益受益520户1710人，其中脱贫户132户410人；2、项目建设期带动农村劳动力务工30人，其中脱贫人口15人，人均增收2000元；3、项目运营后发展带动农村劳动力务工就业12人，其中脱贫户4人，户均增收2000元；</t>
  </si>
  <si>
    <t>资产归五丰村</t>
  </si>
  <si>
    <t>2023年谢村镇谢村村古法传统黄酒产业园建设项目</t>
  </si>
  <si>
    <t>立足谢村黄酒品牌及非物质文化遗产制作工艺，建设黄酒作坊一座占地400平方米，仓库100平方米生产线两条，年产酒麯5吨，原浆黄酒30吨。</t>
  </si>
  <si>
    <t>谢村镇谢村村</t>
  </si>
  <si>
    <t>此项目属于经营性资产项目，项目建成后产权归谢村村集体所有，由中深公司运营。村集体保底受益15.6万元，由村集体制定受益分配方案，实行差异化分配。其中40%用于发展壮大村集体经济，60%向集体经济组织成员分红，并重点倾斜脱贫户和监测对象。受益总人口158户423人，其中脱贫户109户372人，户均增收500元。受益方式：1、集体分红受益109户372人，其中脱贫户109户372人；2、项目建设期带动农村劳动力务工15人，其中脱贫人口2人，人均增收2000元；3、项目运营后发展带动农村劳动力务工就业10人，其中脱贫户4人，户均增收4000元；收购农户农产品35吨，受益1500户4800人，户均增收400元。</t>
  </si>
  <si>
    <t>务工、分红</t>
  </si>
  <si>
    <t>建设黄酒生产作坊一座</t>
  </si>
  <si>
    <t>黄酒作坊≥1座；生产线≥2条；</t>
  </si>
  <si>
    <t>带动群众增收400元</t>
  </si>
  <si>
    <t>带动群众增收户均增收400元</t>
  </si>
  <si>
    <t>资产归谢村村</t>
  </si>
  <si>
    <t>2024年谢村镇杜家村冷库设施建设项目</t>
  </si>
  <si>
    <t>建设冷库一座，长：10米、宽14米，总面积：160平方米，包括设备安置,、电力及附属设施（40万元）。</t>
  </si>
  <si>
    <t>此项目属于经营性资产项目，项目建成后产权归杜家村集体所有，由艾普农业发展公司运营。村集体保底受益2.4万元，由村集体制定受益分配方案，实行差异化分配。其中40%用于发展壮大村集体经济，60%向集体经济组织成员分红，并重点倾斜脱贫户和监测对象。受益总人口162户345人，其中脱贫户58户165人，户均增收500元。受益方式：1、集体分红受益109户372人，其中脱贫户109户372人；2、项目建设期带动农村劳动力务工10人，其中脱贫人口2人，人均增收2000元；3、项目运营后发展带动农村劳动力务工就业10人，其中脱贫户4人，户均增收4000元。</t>
  </si>
  <si>
    <t xml:space="preserve">新建冷库≥1座 </t>
  </si>
  <si>
    <t>项目补助40万元</t>
  </si>
  <si>
    <t>2024年谢村镇后社村粮食烘干机设备建设项目</t>
  </si>
  <si>
    <t>新建粮食烘干机厂房一座，占地50平方米，高塔粮食烘干机设备一套（含电力设备）</t>
  </si>
  <si>
    <t>谢村镇—后社村</t>
  </si>
  <si>
    <t>烘干机房建成后属于经营性资产项目，产权归后社村集体所有，由村种粮大户雷永波运营。村集体保底受益3万元，由村集体制定受益分配方案，实行差异化分配。其中40%用于发展壮大村集体经济，60%向集体经济组织成员分红，并重点倾斜脱贫户和监测对象。受益总人口99户285人，其中脱贫户32户96人，户均增收500元。受益方式：1、集体分红受益受益452户1533人，其中脱贫户73户249；2、项目建设期带动农村劳动力务工28人，其中脱贫人口16人，人均增收2000元；3、项目运营后发展带动农村劳动力务工就业7人，其中脱贫户3人，户均增收2000元；</t>
  </si>
  <si>
    <t>受益群众452户1533人</t>
  </si>
  <si>
    <t>资产归后社村</t>
  </si>
  <si>
    <t>2024年谢村镇下溢水村香菇产业园基础设施建设项目</t>
  </si>
  <si>
    <t>新建灌溉机井一座、配套水泵、水管、电线；烘干机机4台</t>
  </si>
  <si>
    <t>谢村镇下溢水村</t>
  </si>
  <si>
    <t>建成后属于经营性资产项目，产权归下溢水村集体所有，由洋县望奎香菇种植面积专业合作社运营。村集体保底受益1.2万元，由村集体制定受益分配方案，实行差异化分配。其中40%用于发展壮大村集体经济，60%向集体经济组织成员分红，并重点倾斜脱贫户和监测对象。受益总人口50户160人，其中脱贫户15户47人，户均增收500元。受益方式：1、集体分红受益受益452户1533人，其中脱贫户73户249；2、项目建设期带动农村劳动力务工15人，其中脱贫人口8人，人均增收2000元；3、项目运营后发展带动农村劳动力务工就业7人，其中脱贫户3人，户均增收2000元；</t>
  </si>
  <si>
    <t>新建灌溉机井≥1座</t>
  </si>
  <si>
    <t>资产归下溢水村</t>
  </si>
  <si>
    <t>2024年洋州街道梁家村稻虾米及小龙虾加工包装项目</t>
  </si>
  <si>
    <t>购买包装机等机械配套设施2套</t>
  </si>
  <si>
    <t>洋州街道梁家村</t>
  </si>
  <si>
    <t>该项目属于经营性资产，发展稻虾米及小龙虾加工包装，形成资产归村集体所有，承包给金睿益农种养殖合作社经营，承包4年，村集体年增收2万元，由村集体制定受益分配方案，实行差异化分配。其中40%用于发展壮大村集体经济，60%向集体经济组织成员分红，并重点倾斜脱贫户和监测对象。受益总人口45户165人，户均年增收300元，其中脱贫户28户87人，监测户5户15人，户均年增收300元。受益方式：1.集体分红带动45户165人，其中脱贫户28户87人，监测户5户15人；2.务工受益6户21人，其中脱贫户4户15人；3、壮大集体经济受益。</t>
  </si>
  <si>
    <t>购买包装机等机械配套设施。承包给金睿益农种养殖合作社经营，承包4年，村集体年增收2万元，由村集体制定受益分配方案，实行差异化分配。其中40%用于发展壮大村集体经济，60%向集体经济组织成员分红，并重点倾斜脱贫户和监测对象。受益总人口45户165人，户均年增收300元，其中脱贫户28户87人，监测户5户15人，户均年增收300元。受益方式：1.集体分红带动45户165人，其中脱贫户28户87人，监测户5户15人；2.务工受益6户21人，其中脱贫户4户15人；3、壮大集体经济受益。</t>
  </si>
  <si>
    <t>购买包装机等机械配套设施</t>
  </si>
  <si>
    <t>解决群众收入提升≥262</t>
  </si>
  <si>
    <t>2024年溢水镇大庄坡村农业综合提升项目</t>
  </si>
  <si>
    <t>青贮饲料加工车间及配套设施：1、加工车间一座长：24、宽：15M，2、晾晒场硬化：700㎡，3、储存库房40㎡,4、收割机1台，5、旋耕机1台，6、车间围墙长200M、高2M、宽2M。</t>
  </si>
  <si>
    <t>溢水镇大庄坡村</t>
  </si>
  <si>
    <t>项目属于经建成后产权归大庄坡村集体所有。通过承包产业大户白虎庆，促进村集体经济发展年均收入4万元。由村集体制定受益分配方案，实行差异化分配。其中40%用2024年与发展壮大村集体经济，60%向集体经济组织成员分红，并重点倾斜脱贫户和监测对象，受益总人口85户336人，其中脱贫人口61户231人，监测对象3户12人。受益方式1、集体受益分配85户336人，其中脱贫人口61户231人，监测户3户12人，户均增收200元。2、项目入园务工10户30人；3、收购周边农作物物秸秆20户60人；4、土地流转2.88亩，5户22人亩均1000元。</t>
  </si>
  <si>
    <t>务工增收、土地流转</t>
  </si>
  <si>
    <t>建设农业综合服务车间≥1座</t>
  </si>
  <si>
    <t>项目补助金额72万元</t>
  </si>
  <si>
    <t>村集体年均增收≥4万元</t>
  </si>
  <si>
    <t>受益总人口≥85户336人，其中脱贫人口61户231人，监测对象3户12人</t>
  </si>
  <si>
    <t>持续增收≥5年</t>
  </si>
  <si>
    <t>村集体年增收4万元，由村集体制定受益分配方案，实行差异化分配。其中40%用于发展壮大村集体经济，60%向集体经济组织成员分红，并重点倾斜脱贫户和监测对象。受益总人口85户336人，其中脱贫人口61户231人，监测户3户12人，户均增收200元</t>
  </si>
  <si>
    <t>2024年洋县乐康生态农业发展有限公司“有机米智能化生产线产能提升及品牌”建设奖补项目</t>
  </si>
  <si>
    <t>1、智能生产线建设：对垄谷机、谷糙分离筛、碾米机3台、提升机6台，白米分级筛1台进行更换，提升产能；增加大米抛光机1台、5吨凉米仓1个，米风网2套。2、加强品牌建设，对企业进行质量体系认证，制作产品包装，对产品进行检测。</t>
  </si>
  <si>
    <t>纸坊街道办事处纸坊街村</t>
  </si>
  <si>
    <t>该项目属经营主体奖补类项目，通过项目实施提高有机产品生产能力，增加机械智能化及产品品质，年经营收入提高20%；带动农户120户410人，其中脱贫户和监测对象25户76人，脱贫户和监测对象户均年增收2000元以上，一般农户户均年增收300元以上。带动方式：1.订单农业带动农户120户410人，其中脱贫户和监测对象22户66人；2.入园务工带动农户24户83人，其中脱贫户和监测对象3户10人；3.土地流转带动农户5户。</t>
  </si>
  <si>
    <t>带动方式：1.订单农业带动农户120户410人，其中脱贫户和监测对象22户66人；2.入园务工带动农户24户83人，其中脱贫户和监测对象3户10人；3.土地流转带动农户5户。</t>
  </si>
  <si>
    <t>1、智能生产线建设：对垄谷机、谷糙分离筛、碾米机3台、提升机6台，白米分级筛1台进行更换，提升产能；增加大米抛光机1台、5吨凉米仓1个，米风网2套。2、加强品牌建设，对企业进行质量体系认证，制作产品包装，对产品进行检测。该项目属经营主体奖补类项目，通过项目实施提高有机产品生产能力，增加机械智能化及产品品质，年经营收入提高20%；带动农户120户410人，其中脱贫户和监测对象25户76人，脱贫户和监测对象户均年增收2000元以上，一般农户户均年增收300元以上。</t>
  </si>
  <si>
    <t>智能生产线建设设施设备≥14台（套）</t>
  </si>
  <si>
    <t>受益农户≥120户，其中脱贫户、监测户25户</t>
  </si>
  <si>
    <t>洋县乐康生态农业发展有限公司</t>
  </si>
  <si>
    <t>2024年洋县大咸德公司公司“非遗+文农旅体验”有机系列食品深加工建设奖补项目</t>
  </si>
  <si>
    <t>建成1000吨天然露晒酱油生产线，打造非遗+农文旅体验线路，购置相关设备15套</t>
  </si>
  <si>
    <t>戚氏镇戚氏村</t>
  </si>
  <si>
    <t>该项目属经营主体奖补类项目，通过项目实施提高生产能力，年经营收入提高15%；带动农户152户488人，其中脱贫户和监测对象50户163人，脱贫户和监测对象户均年增收2200元以上，一般农户户均年增收500元以上。带动方式：1.订单收购带动农户90户295人，其中脱贫户和监测对象46户；2.入园务工带动农户62户，其中脱贫户和监测对象4户；3.按照销售能力提取5%分红。</t>
  </si>
  <si>
    <t>建成1000吨天然露晒酱油生产线，打造非遗+农文旅体验线路，购置相关设备15套该项目属经营主体奖补类项目，通过项目实施提高生产能力，年经营收入提高15%；带动农户152户488人，其中脱贫户和监测对象50户163人，脱贫户和监测对象户均年增收2200元以上，一般农户户均年增收500元以上。</t>
  </si>
  <si>
    <t>建成1000吨天然露晒酱油生产线，</t>
  </si>
  <si>
    <t>洋县大咸德公司</t>
  </si>
  <si>
    <t>洋县永辉农业产业发展洋县公司有机大米（五彩米）加工设备技术提升项目</t>
  </si>
  <si>
    <t>1、技术提升厂房升高改造配套。 2、 购买新型清杂机、去石机、砻谷机、谷糙分离机、抛光机和色选机等设备 。</t>
  </si>
  <si>
    <t>马畅镇高堡村</t>
  </si>
  <si>
    <t>该项目属经营主体奖补类项目，通过项目实施提高生产能力，企业收入年增长16万元，效益提升13% 。带动农户230户752人，其中脱贫户和监测对象50户125人，脱贫户和监测对象户均年增收2000元以上，一般农户户均年增收300元以上。带动方式：1.土地流转带动农户10户35人；2.入园务工带动农户16户51人，其中脱贫户和监测对象2户7人；3.订单收购带动农户204户255人，其中脱贫户和监测对象48户153人；</t>
  </si>
  <si>
    <t>1、技术提升厂房升高改造配套。 2、 购买新型清杂机、去石机、砻谷机、谷糙分离机、抛光机和色选机等设备 。该项目属经营主体奖补类项目，通过项目实施提高生产能力，企业收入年增长16万元，效益提升13% 。带动农户230户752人，其中脱贫户和监测对象50户125人，脱贫户和监测对象户均年增收2000元以上，一般农户户均年增收300元以上。</t>
  </si>
  <si>
    <t>洋县永辉农业产业发展洋县公司</t>
  </si>
  <si>
    <t>洋县新思路种养专业合作社初加工基地建设奖补项目</t>
  </si>
  <si>
    <t>1．建设枣皮.元胡、大黄、厚朴.猪苓.剥皮.清洗.切片.烘干机.生产线一条.建仓储，加工厂房，晾晒场地，600平方米米米</t>
  </si>
  <si>
    <t>该项目属经营主体奖补类项目，该项目建成后生产加工中药材，可带动全县中药材产业有序发展，合作社销售额可达一千万以上。带动农户116户350人，其中脱贫户和监测对象30户98人，脱贫户和监测对象户均年增收2000元以上，一般农户户均年增收300元以上。带动方式：1.务工带动农户57户，其中脱贫户和监测对象20户67人；2.订单收购带动56户，其中脱贫户、监测对象10户，31人。；3、土地流转带动3户7人。</t>
  </si>
  <si>
    <t>带动方式：1.务工带动农户57户，其中脱贫户和监测对象20户67人；2.订单收购带动56户，其中脱贫户、监测对象10户，31人。；3、土地流转带动3户7人。</t>
  </si>
  <si>
    <t>1．建设枣皮.元胡、大黄、厚朴.猪苓.剥皮.清洗.切片.烘干机.生产线一条.建仓储，加工厂房，晾晒场地，600平方米米米该项目属经营主体奖补类项目，该项目建成后生产加工中药材，可带动全县中药材产业有序发展，合作社销售额可达一千万以上。带动农户116户350人，其中脱贫户和监测对象30户98人，脱贫户和监测对象户均年增收2000元以上，一般农户户均年增收300元以上。</t>
  </si>
  <si>
    <t>建设生产线≥一条.建晾晒场地≥600平方米米米</t>
  </si>
  <si>
    <t>受益农户≥116户，其中脱贫户、监测户30户</t>
  </si>
  <si>
    <t>洋县新思路种养专业合作社</t>
  </si>
  <si>
    <t>洋县顺路种植面积专业合作社中药材前期工序加工车间建设</t>
  </si>
  <si>
    <t>建设1300平方中药材前期工序加工车间及配套设施</t>
  </si>
  <si>
    <t>黄家营镇蔡坝村</t>
  </si>
  <si>
    <t>该项目属经营主体奖补类项目，通过项目实施提高加工能力，年经营收入提高15%。带动农户76户248人增收，其中脱贫户和监测户26户78人。脱贫户和监测对象户均增收2200元以上，一般农户户均年增收300元以上。带动方式：1.订单收购带动农户50户。2.劳务用工带动农户20户。3.土地流转带动农户6户。</t>
  </si>
  <si>
    <t>带动方式：1.订单收购带动农户50户。2.劳务用工带动农户20户。3.土地流转带动农户6户。</t>
  </si>
  <si>
    <t>建设1300平方中药材前期工序加工车间及配套设施该项目属经营主体奖补类项目，通过项目实施提高加工能力，年经营收入提高15%。带动农户76户248人增收，其中脱贫户25户78人。脱贫户和监测对象户均增收2200元以上，一般农户户均年增收300元以上。</t>
  </si>
  <si>
    <t>建设中药材前期工序加工车间≥1300平方</t>
  </si>
  <si>
    <t>项目补助金额49.8万元</t>
  </si>
  <si>
    <t xml:space="preserve">洋县顺路种植面积专业合作社
</t>
  </si>
  <si>
    <t>大西沟村60000亩有机厚朴基地及加工项目</t>
  </si>
  <si>
    <t>1、建设有机厚朴标准化基地10000亩；2、新建厚朴饮片加工生产线一条；3、配套运输车辆等。</t>
  </si>
  <si>
    <t>洋县关帝镇大西沟村</t>
  </si>
  <si>
    <t>该项目属经营主体奖补类项目，通过项目实施提高基地生产能力，年经营收入提高15%。带动农户150户468人，其中脱贫户50户165人。脱贫户和监测对象户均增收2000元以上，一般农户户均年增收300元以上。带动方式：1.订单收购带动农户34户。2.劳务用工带动农户60户。3.土地流转带动农户56户。</t>
  </si>
  <si>
    <t>带动方式：1.订单收购带动农户34户。2.劳务用工带动农户60户。3.土地流转带动农户56户。</t>
  </si>
  <si>
    <t>1、建设有机厚朴标准化基地10000亩；2、新建厚朴饮片加工生产线一条；3、配套运输车辆等。该项目属经营主体奖补类项目，通过项目实施提高基地生产能力，年经营收入提高15%。带动农户150户468人，其中脱贫户32户92人。脱贫户和监测对象户均增收2000元以上，一般农户户均年增收300元以上。</t>
  </si>
  <si>
    <t>建设有机厚朴标准化基地≥10000亩；新建厚朴饮片加工生产线≥一条</t>
  </si>
  <si>
    <t>受益农户≥150户，其中脱贫户、监测户32户</t>
  </si>
  <si>
    <t xml:space="preserve">洋县关帝厚朴专业合作社 </t>
  </si>
  <si>
    <t>2024年洋县瑞新种植面积专业合  作社"设施+智慧"中药材加 工生产线建设奖补项目</t>
  </si>
  <si>
    <t>增加附子废水处理设备， 增加延胡索蒸煮生产线一条，增加附子加工设备， 中药材厂房扩建及水电建设，智能生产管理系统一套</t>
  </si>
  <si>
    <t>洋县磨 子桥镇 一心村</t>
  </si>
  <si>
    <t>该项目属经营主体奖补类项目，通过项目实施提高基地生产能力，年经营收入提高10%;带动农户203户450人，其中脱贫户和监测对象102户140人，脱贫户和监测对象户均年增收2000元以上， 一般农户户均年增收300元以上。带动方式：1.土地流转带动农户67户100人，其中脱贫户和监测对象34户46人；2.入园务工带动农户69户200人，其中脱贫户和监测对象40户48人；3.分红带动农户67户150人，其中脱贫户和监测对象28户46人</t>
  </si>
  <si>
    <t>带动方式：1.土地流转带动农户67户100人，其中脱贫户和监测对象34户46人；2.入园务工带动农户69户200人，其中脱贫户和监测对象40户48人；3.分红带动农户67户150人，其中脱贫户和监测对象28户46人</t>
  </si>
  <si>
    <t>增加附子废水处理设备， 增加延胡索蒸煮生产线一条，增加附子加工设备， 中药材厂房扩建及水电建设，智能生产管理系统一套该项目属经营主体奖补类项目，通过项目实施提高基地生产能力，年经营收入提高10%;带动农户203户450人，其中脱贫户和监测对象102户140人，脱贫户和监测对象户均年增收2000元以上， 一般农户户均年增收300元以上。</t>
  </si>
  <si>
    <t>增加延胡索蒸煮生产线≥一条，智能生产管理系统≥一套</t>
  </si>
  <si>
    <t>受益农户≥203户，其中脱贫户、监测户102户</t>
  </si>
  <si>
    <t>黄家营镇桃溪村茶叶食用菌中药材加工厂房及设备</t>
  </si>
  <si>
    <t>1、加工厂房280平方米。2、购买茶叶烘干机、杀青、揉捻等设备。3、购买食用菌、中药材原料加工及烘干机设备。</t>
  </si>
  <si>
    <t>黄家营镇桃溪村胡庄组</t>
  </si>
  <si>
    <t>该项目属经营主体奖补类项目，通过项目实施，提高产品生产加工能力，带动农户76户，其中脱贫户和监测对象26户，脱贫户和监测对象户均年增收2000元以上，一般农户户均年增收300元以上。带动方式：1.务工带动农户20户。2.技术示范带动80户项。3.同步同业带动34户。</t>
  </si>
  <si>
    <t>带动方式：1.务工带动农户20户。2.技术示范带动80户项。3.同步同业带动34户。</t>
  </si>
  <si>
    <t>1、加工厂房280平方米。2、购买茶叶烘干机、杀青、揉捻等设备。3、购买食用菌、中药材原料加工及烘干机设备。该项目属经营主体奖补类项目，通过项目实施，提高产品生产加工能力，带动农户76户，其中脱贫户和监测对象25户，脱贫户和监测对象户均年增收2000元以上，一般农户户均年增收300元以上。</t>
  </si>
  <si>
    <t>加工厂房≥280平方米。</t>
  </si>
  <si>
    <t>洋县
馥毫茶业有限公司</t>
  </si>
  <si>
    <t>陕西大秦鹮农业科技有限公司将开展猕猴桃深加工项目</t>
  </si>
  <si>
    <t>猕猴桃分拣线一条，生产车间800平方，水肥一体化300亩</t>
  </si>
  <si>
    <t>该项目属经营主体奖补类项目，通过项目实施，提高产品生产加工能力，带动农户120户，其中脱贫户和监测对象40户，脱贫户和监测对象户均年增收2000元以上，一般农户户均年增收300元以上。带动方式：1.务工带动农户90户，2.土地流转带动农户30户。3.技术示范带动80户</t>
  </si>
  <si>
    <t>带动方式：1.务工带动农户90户，2.土地流转带动农户30户。3.技术示范带动80户</t>
  </si>
  <si>
    <t>猕猴桃分拣线一条，生产车间800平方，水肥一体化300亩该项目属经营主体奖补类项目，通过项目实施，提高产品生产加工能力，带动农户120户，其中脱贫户和监测对象40户，脱贫户和监测对象户均年增收2000元以上，一般农户户均年增收300元以上。</t>
  </si>
  <si>
    <t>猕猴桃分拣线≥一条，生产车间≥800平方，水肥一体化≥300亩</t>
  </si>
  <si>
    <t>受益农户≥200户，其中脱贫户、监测户60户</t>
  </si>
  <si>
    <t>陕西大秦鹮农业科技有限公司将开展</t>
  </si>
  <si>
    <t>嘉鑫烘干机中心</t>
  </si>
  <si>
    <t>1.20吨粮食烘干机机两台（20万元）。2.机房、待加工房建设（20万元）。3.配套2台提升机(12万元），除尘间配套设施（8万元），输送机2台（6万元）。共计90万元。</t>
  </si>
  <si>
    <t>谢村镇五间村</t>
  </si>
  <si>
    <t>该项目属经营主体奖补类项目，项目实施后，可扩大生产规模，提高粮食质量。服务周边农户及时收割。年经营收入可提高5%左右。带动农户260户，其中一般农户197户，户均年增收300元以上；脱贫户和监测对象户73户，户均年增收500元以上。带动方式：1.土地流转带动农户10户；2.务工带动农户20户。3.农产品收购带动农户230户。</t>
  </si>
  <si>
    <t>带动方式：1.土地流转带动农户10户；2.务工带动农户20户。3.农产品收购带动农户230户。</t>
  </si>
  <si>
    <t>1.20吨粮食烘干机机两台（20万元）。2.机房、待加工房建设（20万元）。3.配套2台提升机(12万元），除尘间配套设施（8万元），输送机2台（6万元）。共计90万元。该项目属经营主体奖补类项目，项目实施后，可扩大生产规模，提高粮食质量。服务周边农户及时收割。年经营收入可提高5%左右。带动农户260户，其中一般农户197户，户均年增收300元以上；脱贫户和监测对象户63户，户均年增收500元以上。</t>
  </si>
  <si>
    <t>20吨粮食烘干机机≥两台。输送机≥2台</t>
  </si>
  <si>
    <t>受益农户≥260户，其中脱贫户、监测户26户</t>
  </si>
  <si>
    <t>洋县嘉鑫卓农机专业合作社</t>
  </si>
  <si>
    <t>2024年洋县瑞丰农机服务专业合作社精米加工生产包装车间建设奖补项目</t>
  </si>
  <si>
    <t>购买日产20吨精米加工生产线一条（包括剥壳机，碾米机取石机，分级筛，抛光机，提升机，粉碎机等），购买配套包装设备一台，车间安装改造，安装动力电户一个.</t>
  </si>
  <si>
    <t>洋州镇东联村</t>
  </si>
  <si>
    <t>通过项目实施提高基地生产能力，年经营收入提高30%；带动农户32户100人，其中脱贫户和监测对象11户26人，脱贫户和监测对象户均年增收2000元以上，一般农户户均年增收300元以上。带动方式：1.土地流转托管带动6户；2.入社务工带动22户；3.入股分红带动4户；</t>
  </si>
  <si>
    <t>带动方式：1.土地流转托管带动6户；2.入社务工带动22户；3.入股分红带动4户；</t>
  </si>
  <si>
    <t>购买日产20吨精米加工生产线一条（包括剥壳机，碾米机取石机，分级筛，抛光机，提升机，粉碎机等），购买配套包装设备一台，车间安装改造，安装动力电户一个.通过项目实施提高基地生产能力，年经营收入提高30%；带动农户32户100人，其中脱贫户和监测对象10户26人，脱贫户和监测对象户均年增收2000元以上，一般农户户均年增收300元以上。</t>
  </si>
  <si>
    <t>购买日产20吨精米加工生产线≥一条，购买配套包装设备≥一台，</t>
  </si>
  <si>
    <t>项目补助金额20万元</t>
  </si>
  <si>
    <t>受益农户≥32户，其中脱贫户、监测户10户</t>
  </si>
  <si>
    <t>洋县瑞丰农机服务专业合作社</t>
  </si>
  <si>
    <t>陕西大秦鹮农业科技有限公司将开展果蔬蔬菜深加工项目</t>
  </si>
  <si>
    <t>利用当地丰富蔬菜资源开展深加工生产，延长蔬菜产业链带动农户增收。新建SC车间700平方、净菜生产线一条、烘干机生产线一条，以及冻干品生产线一条。</t>
  </si>
  <si>
    <t>2024年洋县磨子桥镇联合壮大村集体经济项目</t>
  </si>
  <si>
    <t>建设白芨、附子、元胡药材加工生产线一条；厂房2000㎡；保鲜库1000m³；购置加工清洗机、蒸煮机、切片机、烘干机机，建设其他附属设施</t>
  </si>
  <si>
    <t>磨子桥镇联合村</t>
  </si>
  <si>
    <t>项目属于经营性资产，建成后产权归联合村集体所有，由村上能人王晓继进行承包，期限10年，每年增收 28 万元，由村集体制定受益分配方案，实行差异化分配。其中40%用于发展壮大村集体经济，60%向集体经济组织成员分红，并重点倾斜脱贫户和监测对象，带动群众增收，受益群众230户680人，其中80名脱贫户和监测户，带动10名群众务工，人均增收1000元，带动村上3户户种植面积中药材。</t>
  </si>
  <si>
    <t>带动50人务工，人均增收1000元。</t>
  </si>
  <si>
    <t>加工生产线一条</t>
  </si>
  <si>
    <t>项目投资≥460万元</t>
  </si>
  <si>
    <t>受益群众230户680人</t>
  </si>
  <si>
    <t>群众满意度≥97%</t>
  </si>
  <si>
    <t>联合村</t>
  </si>
  <si>
    <t>项目属于经营性资产，建成后产权归联合村集体所有，村集体每年增收 20 万元，同时带动群众增收，受益群众150户480人，带动50人务工，人均增收1000元。</t>
  </si>
  <si>
    <t>2024年洋县博弘机械化种植面积专业合作社香菇酱生产场地及生产线建设奖补项目</t>
  </si>
  <si>
    <t>建设120平方生产车间,80平方仓储库，80平方原料库，增加建设生产香菇酱设备一套</t>
  </si>
  <si>
    <t>戚氏街道后村村</t>
  </si>
  <si>
    <t>该项目属经营主体奖补类项目，通过项目实施提高香菇酱产品生产能力，年经营收入达到400万元；带动农户78户242人，其中脱贫户和监测对象35户58人，脱贫户和监测对象户均年增收2000元以上，一般农户户均年增收300元以上。带动方式：1.土地流转带动农户11户36人，其中脱贫户和监测对象5户16人；2.入园务工带动农户24户75人，其中脱贫户和监测对象18户31人；3.分红带动农户5户16人，其中脱贫户和监测对象2户9人；4.收购农产品带动38户115人。</t>
  </si>
  <si>
    <t>带动方式：1.土地流转带动农户11户36人，其中脱贫户和监测对象5户16人；2.入园务工带动农户24户75人，其中脱贫户和监测对象18户31人；3.分红带动农户5户16人，其中脱贫户和监测对象2户9人；4.收购农产品带动38户115人。</t>
  </si>
  <si>
    <t>建设120平方生产车间,80平方仓储库，80平方原料库，增加建设生产香菇酱设备一套该项目属经营主体奖补类项目，通过项目实施提高香菇酱产品生产能力，年经营收入达到400万元；带动农户78户242人，其中脱贫户和监测对象25户58人，脱贫户和监测对象户均年增收2000元以上，一般农户户均年增收300元以上。</t>
  </si>
  <si>
    <t>建设生产车间≥120平方,仓储库≥80平方，原料库≥80平方，增加建设生产香菇酱设备≥一套</t>
  </si>
  <si>
    <t>洋县博弘机械化种植面积专业合作社</t>
  </si>
  <si>
    <t>③市场建设和农村物流</t>
  </si>
  <si>
    <t>2024年洋县华阳镇华阳街村农产品交易市场建设项目</t>
  </si>
  <si>
    <t>将华阳街农贸市场进行改造，修建两层房屋，建设面积约2100㎡，为农副产品、日用百货提供交易场地（含仓储、卫生间等）</t>
  </si>
  <si>
    <t>项目属于经营性资产，建成后产权归华阳街村村集体所有，由洋县蔚蓝超市承包运营，承包期不低于3年。村集体保每年受益21.3万元，由村集体制定受益分配方案，实行差异化分配。其中40%用于村集体经济积累，60%向集体经济组织成员通过劳动增收方式实行差异化分配。并重点倾斜脱贫户和监测对象。受益总人口213户639人，其中脱贫户、监测对象112户377人。受益方式：1.务工带动12人，人均年收入1万元；2.村集体分红带动112户377人，其中脱贫户101户347人，监测对象11户30人；3.收购周边群众农产品40户120人，其中脱贫户13户41人。</t>
  </si>
  <si>
    <t>带动务工、受益分红、农产品助销</t>
  </si>
  <si>
    <t>将华阳街农贸市场进行改造，修建两层房屋，建设面积约2100㎡，为农副产品、日用百货提供交易场地（含仓储、卫生间等）。村集体保每年受益21.3万元，由村集体制定受益分配方案，实行差异化分配。其中40%用于村集体经济积累，60%向集体经济组织成员通过劳动增收方式实行差异化分配。并重点倾斜脱贫户和监测对象。受益总人口213户639人，其中脱贫户、监测对象112户377人。</t>
  </si>
  <si>
    <t>新建交易市场≥1处</t>
  </si>
  <si>
    <t>项目投资425万元</t>
  </si>
  <si>
    <t>壮大村集体经济，预计年受益≥21.3万元</t>
  </si>
  <si>
    <t>项目建成后，产权归村集体所有，由华阳街村维护管理。通过租赁方式运营，保每年受益21.3万元，村集体制定受益分配方案，40%用于村集体经济积累，60%向集体经济组织成员通过劳动增收方式实行差异化分配。并重点倾斜脱贫户和监测对象。受益总人口213户639人，其中脱贫户、监测对象112户377人。</t>
  </si>
  <si>
    <t>40%用于村集体经济积累，60%向集体经济组织成员通过劳动增收方式实行差异化分配。并重点倾斜脱贫户和监测对象。受益总人口213户639人，其中脱贫户、监测对象112户377人。</t>
  </si>
  <si>
    <t>2024年槐树关镇石槽寺村电商服务提升项目</t>
  </si>
  <si>
    <t>购置农副产品抽真空机1套、打包机1套、展销设备升级及配套设施</t>
  </si>
  <si>
    <t>项目属于经营性资产，建成后产权归石槽寺村集体所有，租赁给楚志强经营，租赁期限不低于3年，村集体年增收0.35万元，由村集体制定受益分配方案，实行差异化分配。其中40%用于发展壮大村集体经济，60%向集体经济组织成员分红，并重点倾斜脱贫户和监测对象。受益总人口4户13人，其中脱贫户及监测户2户5人。受益方式：1.集体分红4户13人，其中脱贫户及监测户2户5人。2.劳务用工1户1人；3、通过网络平台带动当地农产品销售。</t>
  </si>
  <si>
    <t>购置农副产品抽真空机1套、打包机1套、展销设备升级及配套设施。村集体年增收0.35万元，由村集体制定受益分配方案，实行差异化分配。其中40%用于发展壮大村集体经济，60%向集体经济组织成员分红，并重点倾斜脱贫户和监测对象。受益总人口4户13人，其中脱贫户及监测户2户5人。受益方式：1.集体分红4户13人，其中脱贫户及监测户2户5人。2.劳务用工1户1人；3、通过网络平台带动当地农产品销售。</t>
  </si>
  <si>
    <t>抽真空机≥1套</t>
  </si>
  <si>
    <t>项目补助金额≥7万元</t>
  </si>
  <si>
    <t>受益脱贫户、监测户≥5人</t>
  </si>
  <si>
    <t>④品牌打造和展销平台</t>
  </si>
  <si>
    <t>洋县公用品牌推介</t>
  </si>
  <si>
    <t>在全国大中城市开展“朱鹮之原”“洋县黑米”等公用品牌推介3场次</t>
  </si>
  <si>
    <t>洋县有机产业服务中心</t>
  </si>
  <si>
    <t>通过项目实施，扩大洋县公用品牌市场知名度，提升公用品牌影响力，促进县域经济发展。（带动户及增收情况）</t>
  </si>
  <si>
    <t>通过项目实施，扩大洋县公用品牌市场知名度，提升公用品牌影响力，促进县域经济发展。</t>
  </si>
  <si>
    <t>在全国大中城市开展“朱鹮之原”“洋县黑米”等公用品牌推介3场次通过项目实施，扩大洋县公用品牌市场知名度，提升公用品牌影响力，促进县域经济发展。促进200户632人农户产业增收，其中脱贫户80户252人，户均年增收250元。</t>
  </si>
  <si>
    <t>公用品牌推介≥3场次</t>
  </si>
  <si>
    <t>洋县有机产业发展服务中心</t>
  </si>
  <si>
    <t>①小型农田水利设施建设</t>
  </si>
  <si>
    <t>2023年八里关镇八里关村3组水毁渠道修复建设项目</t>
  </si>
  <si>
    <t>建设渠道长2公里、宽0.5米，建设涵洞1座长35米、宽2米、高2.5米，砌护200立方米</t>
  </si>
  <si>
    <t>此项目属于公益性资产，产权属于八里关村，建成后移交给村集体进行管理维护，项目建成后改善民宿产业园基础条件，受益群众52户161人，其中已脱贫户39户112人，监测户14户44人，户均增收500元</t>
  </si>
  <si>
    <t>务工增收，带动生产</t>
  </si>
  <si>
    <t>建设渠道长≥2公里，建设涵洞≥1座，砌护≥200立方米</t>
  </si>
  <si>
    <t>带动脱贫户、监测户受益农户数≥39户</t>
  </si>
  <si>
    <t>2024年洋县八里关镇龙溪村14组灌溉工程</t>
  </si>
  <si>
    <t>φ40U型渠1公里，砌护渠道长100米，宽1米</t>
  </si>
  <si>
    <t>此项目属于公益性资产，产权属于龙溪村，建成后移交给村集体进行管理维护，项目建成后解决14组农业生产灌溉问题，方便群众生产生活，受益群众23户60人，其中已脱贫户11户22人，监测户2户8人，户均增收500元</t>
  </si>
  <si>
    <t xml:space="preserve">
φ40U型渠≥1公里；
砌护渠道≥100米</t>
  </si>
  <si>
    <t>带动脱贫户、监测户受益农户数≥11户</t>
  </si>
  <si>
    <t>龙溪村</t>
  </si>
  <si>
    <t>2024年洋县八里关镇龙溪村5组灌溉砌护工程</t>
  </si>
  <si>
    <t>φ40U型渠800米，砌护渠道100米,宽1米</t>
  </si>
  <si>
    <t>此项目属于公益性资产，产权属于龙溪村，建成后移交给村集体进行管理维护，项目建成后解决5组农业生产灌溉问题，方便群众生产生活，受益群众35户103人，其中已脱贫户13户26人，监测户1户3人，户均增收500元</t>
  </si>
  <si>
    <t xml:space="preserve">
φ40U型渠≥800米
砌护渠道≥100米</t>
  </si>
  <si>
    <t>带动脱贫户、监测户受益农户数≥13户</t>
  </si>
  <si>
    <t>2024年洋县八里关镇龙溪村3、4组渠道修复工程</t>
  </si>
  <si>
    <t>砌护渠道700米,宽1米</t>
  </si>
  <si>
    <t>此项目属于公益性资产，产权属于龙溪村，建成后移交给村集体进行管理维护，项目建成后解决3、4组农业生产灌溉问题，方便群众生产生活，受益群众56户142人，其中已脱贫户12户29人，监测户1户3人，户均增收500元</t>
  </si>
  <si>
    <t xml:space="preserve">
砌护渠道≥700米</t>
  </si>
  <si>
    <t>2024年洋县八里关镇龙溪村2组水毁河堤修复砌护工程</t>
  </si>
  <si>
    <t>砌护修复砌护长150米，上宽1米，下底宽1.5米，高2米</t>
  </si>
  <si>
    <t>项目建成后改善龙溪村生产生活条件，受益群众86户225人，其中已脱贫户21户58人，监测户无，户均增收300元</t>
  </si>
  <si>
    <t>修复砌护≥150米</t>
  </si>
  <si>
    <t>带动脱贫户、监测户受益农户数≥21户</t>
  </si>
  <si>
    <t>水利局</t>
  </si>
  <si>
    <t>2024年洋县八里关镇黑峡村3组池塘砌护防渗加固清淤工程</t>
  </si>
  <si>
    <t>池塘砌护长500米，宽1米，高2米
池塘清淤80立方米，防护栏500米</t>
  </si>
  <si>
    <t>八里关镇黑峡村</t>
  </si>
  <si>
    <t>此项目属于公益性资产，产权属于黑峡村，建成后移交给村集体进行管理维护，项目建成后解决3组农业生产灌溉问题，方便群众生产生活，受益群众52户157人，其中已脱贫户14户37人，监测户2户5人户，均增收400元</t>
  </si>
  <si>
    <t>池塘砌护长≥500米，
池塘清淤≥80立方米，
防护栏≥500米</t>
  </si>
  <si>
    <t>户均增收≥400元</t>
  </si>
  <si>
    <t>带动脱贫户、监测户受益农户数≥14户</t>
  </si>
  <si>
    <t>黑峡村</t>
  </si>
  <si>
    <t>2024年洋县八里关镇黑峡村3组水毁农田修复砌护工程</t>
  </si>
  <si>
    <t xml:space="preserve">砌护长120米，宽1米，高4米
</t>
  </si>
  <si>
    <t>此项目属于公益性资产，产权属于黑峡村，建成后移交给村集体进行管理维护，项目建成后解决3组农业生产种植面积问题，方便群众生产生活，受益群众51户153人，其中已脱贫户14户37人，监测户2户5人户，均增收300元</t>
  </si>
  <si>
    <t xml:space="preserve">砌护长≥120米
</t>
  </si>
  <si>
    <t>2024年洋县关帝镇安丰村产业园渠道清理修复工程</t>
  </si>
  <si>
    <t>清理渠道土石3000余m³，共铺设U型渠2000米、修建灌溉拦水堰一座。</t>
  </si>
  <si>
    <t>项目属于公益性资产，项目建成后产权归安丰村所有，由村进行维护管理。可解决全村13个村民小组，全村438户1395人、其中脱贫户125户，423人的农田灌溉及防汛抗旱问题，提升群众生活质量及满意度。</t>
  </si>
  <si>
    <t>群众参与务工、人均增收300元</t>
  </si>
  <si>
    <t>农业灌溉</t>
  </si>
  <si>
    <t>2024洋县关帝镇白刘村产业发展三组、四组新修农田灌溉水渠工程</t>
  </si>
  <si>
    <t>新修白刘村三组、四组混凝土灌溉水渠300米，型号ø40；U型渠100米</t>
  </si>
  <si>
    <t>项目属于公益性资产，建成后产权归白刘村村集体所有，建成后移交给村集体进行管理维护，受益总人口72户275人，其中脱贫户,20户72人，受益方式：1、劳务用工带动25户42人，其中脱贫户72人，人均增收300元。2、可解决全村72户275人生产生活困难及全村产业发展增收，预计户均年增收500元</t>
  </si>
  <si>
    <t>水渠300米，型号ø40；U型渠100米</t>
  </si>
  <si>
    <t>项目投资≧65万元</t>
  </si>
  <si>
    <t>年增收500元</t>
  </si>
  <si>
    <t>2024年洋县关帝镇鸭岭村产业园灌溉倒洪建设项目</t>
  </si>
  <si>
    <t>二组至四组长1500米，管道直径1.2米，跨河支点墩4个。</t>
  </si>
  <si>
    <t>项目属于公益性资产，建成后产权归鸭岭村集体所有，建成后移交给村集体管理维护，受益总人口185户601人，其中脱贫户,59户203人，监测户9户27人。受益方式：1、劳务用工带动45户85人，其中脱贫户及监测户35户66人，人均增收300元。2、可解决全村185户601人生产生活出行困难及全村产业发展增收，预计户均年增收500元</t>
  </si>
  <si>
    <t>长1500米，管道直径1.2米，跨河支点墩4个</t>
  </si>
  <si>
    <t>项目投资≧62万元</t>
  </si>
  <si>
    <t>户均年增收500元</t>
  </si>
  <si>
    <t>2024年洋县关帝镇鸭岭村优质水稻产业灌溉水渠建设项目</t>
  </si>
  <si>
    <t>鸭岭村建设农田灌溉水渠3千米、U30渠道</t>
  </si>
  <si>
    <t>灌溉水渠3千米、U30渠道</t>
  </si>
  <si>
    <t>水渠3千米、U30渠道</t>
  </si>
  <si>
    <t>2024年洋县关帝镇铁河街村一组童家院农田灌溉渠道拦河坝项目</t>
  </si>
  <si>
    <t>修建拦河坝上底宽1米、下底宽2米、高2米、长15米</t>
  </si>
  <si>
    <t>关帝镇铁河街村一组</t>
  </si>
  <si>
    <t>项目属于公益性资产，产权归铁河街村所有，建成后移交给村集体进行管理维护。该项目改善生产发展条件，增加年产量，降低生产发展投入成本，受益群众53户161人，其中脱贫户(监测对象）20户62人，项目拟采取以工代赈方式开展，预计带动务工人数12人（其中脱贫户及监测户2人），发放劳务报酬（15%）1.5万元，人均务工增收1600元</t>
  </si>
  <si>
    <t>上底宽1米、下底宽2米、高2米、长15米</t>
  </si>
  <si>
    <t>人均务工增收1600元</t>
  </si>
  <si>
    <t>农田灌溉</t>
  </si>
  <si>
    <t>铁河街村</t>
  </si>
  <si>
    <t>2024年洋县关帝镇铁河街村三、四组产业园农田灌溉渠道拦河坝、渠道项目</t>
  </si>
  <si>
    <t>拦河坝上底宽1米、下底宽2米、高2米、4处长108米；渠道4处：50“U"渠长800米，30“U"渠长600米</t>
  </si>
  <si>
    <t>关帝镇铁河街村</t>
  </si>
  <si>
    <t>项目属于公益性资产，产权归铁河街村所有，建成后移交给村集体进行管理维护。该项目改善生产发展条件，增加年产量，降低生产发展投入成本，受益群众62户186人，其中脱贫户(监测对象）20户60人，项目拟采取以工代赈方式开展，预计带动务工人数13人（其中脱贫户及监测户1人），发放劳务报酬（15%）4.5万元，人均务工增收2600元</t>
  </si>
  <si>
    <t>拦河坝上底宽1米、下底宽2米、高2米、4处长108米；渠道4处：“U"50渠长800米，“U"30渠长600米</t>
  </si>
  <si>
    <t>人均务工增收2600元</t>
  </si>
  <si>
    <t>2024年洋县关帝镇铁河街村七组水毁农田灌溉渠道拦河坝、渠道项目</t>
  </si>
  <si>
    <t>拦河坝上底宽1米、下底宽2米、高2米，两处、长80米；渠道一处高1.5米，宽0.5米，长40米；30‘U”一处长400米</t>
  </si>
  <si>
    <t>项目属于公益性资产，产权归铁河街村所有，建成后移交给村集体进行管理维护。该项目改善生产发展条件，增加年产量，降低生产发展投入成本，受益群众35户105人，其中脱贫户(监测对象）6户19人，项目拟采取以工代赈方式开展，预计带动务工人数10人（其中脱贫户及监测户1人），发放劳务报酬（15%）2.25万元，人均务工增收1600元</t>
  </si>
  <si>
    <t>项目投资≥55万元</t>
  </si>
  <si>
    <t>2024年洋县关帝镇大西沟村二组堰渠砌护项目</t>
  </si>
  <si>
    <t>1、堰渠长1500米、宽30公分，高40公分，方量180立方米；2、堰头长5米、高1.5米、宽2米、方量15立方米；</t>
  </si>
  <si>
    <t>项目属于公益性资产，建成后产权归大西沟村集体所有，建成后移交给村集体进行管理维护，受益群众15户65人，其中脱贫户(监测对象）7户23人，项目拟采取以工代赈方式开展，预计带动务工人数15人（其中脱贫户及监测户1人），发放劳务报酬（15%）3万元，人均务工增收2000元</t>
  </si>
  <si>
    <t>项目属于公益性资产，项目建成后产权归大西沟村所有，由村进行维护管理。该项目改善生产发展条件，增加年产量，降低生产发展投入成本，受益群众15户65人，其中脱贫户(监测对象）7户23人，项目拟采取以工代赈方式开展，预计带动务工人数15人（其中脱贫户及监测户1人），发放劳务报酬（15%）3万元，人均务工增收2000元</t>
  </si>
  <si>
    <t>2024年度洋县华阳镇汉坝村2组渠道衬砌项目</t>
  </si>
  <si>
    <t>在汉坝村2组有机水稻种植面积区衬砌U30渠槽1500米</t>
  </si>
  <si>
    <t>华阳镇汉坝村</t>
  </si>
  <si>
    <t>此项目属于公益性资产，产权归汉坝村所有，由村进行维护管理。改善群众生产灌溉条件，受益农户43户143人，其中脱贫户18户62人。项目拟采取以工代赈方式开展，拟带动5人参与务工，人均增收1000元</t>
  </si>
  <si>
    <t>在汉坝村二组有机水稻种植面积区衬砌U30渠槽1500米。改善群众生产灌溉条件，受益农户43户143人，其中脱贫户18户62人。项目拟采取以工代赈方式开展，拟带动5人参与务工，人均增收1000元</t>
  </si>
  <si>
    <t>渠堰修复长度≥1500米</t>
  </si>
  <si>
    <t>项目投资15万元</t>
  </si>
  <si>
    <t>带动脱贫户、监测户≥18户</t>
  </si>
  <si>
    <t>带动脱贫户、监测户受益人数≥62人</t>
  </si>
  <si>
    <t>工程设计使用年限≧15年</t>
  </si>
  <si>
    <t>2024年洋县华阳镇华阳街村有机水稻产业灌溉渠道道工程</t>
  </si>
  <si>
    <t>在汉坝村7组、8组、9组、10组有机水稻产业区衬砌U40渠道4000米</t>
  </si>
  <si>
    <t>项目属于公益性资产，项目建成后产权归汉坝村所有，由村进行维护管理。该项目改善生产发展条件，增加年产量，降低生产发展投入成本，受益农户120户263人，其中脱贫户、监测户62户185人，项目拟采取以工代赈方式开展，预计带动务工人数5人，人均务工增收1000元</t>
  </si>
  <si>
    <t>在汉坝村7组、8组、9组、10组有机水稻产业区衬砌U40渠道4000米。该项目改善生产发展条件，增加年产量，降低生产发展投入成本，受益农户120户263人，其中脱贫户、监测户62户185人</t>
  </si>
  <si>
    <t>渠堰修复长度≥4000米</t>
  </si>
  <si>
    <t>项目补助标准40万元</t>
  </si>
  <si>
    <t>带动脱贫户、监测户受益农户数≥121户</t>
  </si>
  <si>
    <t>2024年洋县槐树关镇北梁村四组灌溉渠道清理修复项目</t>
  </si>
  <si>
    <t>清理修复四组灌溉水渠，清理水渠800米，砌护60方，修复300米</t>
  </si>
  <si>
    <t>项目属于公益性资产，项目建成后产权归北梁村所有，由村集体进行维护管理。解决107户375人生产发展问题，解决107户375人生产灌溉问题，其中脱贫户65户228人。户均增收200元解决改善17户99人农业生产问题</t>
  </si>
  <si>
    <t>清理修复四组灌溉水渠，清理水渠800米，砌护60方，修复300米。解决107户375人生产发展问题，解决107户375人生产灌溉问题，其中脱贫户65户228人。户均增收200元解决改善17户99人农业生产问题</t>
  </si>
  <si>
    <t>清理水渠≥800m</t>
  </si>
  <si>
    <t>受益脱贫户、监测户≥228人</t>
  </si>
  <si>
    <t>工程使用年限≥5年</t>
  </si>
  <si>
    <t>2024年度洋县槐树关镇陈坪村二、四、五组农田灌溉排水设施</t>
  </si>
  <si>
    <t>扩建陈坪村二组涵洞1处、四组涵洞1处、五组涵洞2处农田灌溉排水设施共4处</t>
  </si>
  <si>
    <t>槐树关镇陈坪村</t>
  </si>
  <si>
    <t>项目属于公益性资产，项目建成后产权归陈坪村所有，由村集体进行维护管理。项目建成后改善群众生产条件，方便群众农业灌溉，发展农业经济，受益群众92户290人，其中已脱贫户53户170人，监测户2户9人。项目拟采取以工代赈方式开展，预计带动务工人数14人（其中脱贫户及监测户9人），发放工资（15%）0.9 万元，人均务工增收650元</t>
  </si>
  <si>
    <t>扩建陈坪村二组涵洞1处、四组涵洞1处、五组涵洞2处农田灌溉排水设施共4处。项目建成后改善群众生产条件，方便群众农业灌溉，发展农业经济，受益群众92户290人，其中已脱贫户53户170人，监测户2户9人。项目拟采取以工代赈方式开展，预计带动务工人数14人（其中脱贫户及监测户9人），发放工资（15%）0.9 万元，人均务工增收650元</t>
  </si>
  <si>
    <t>扩建涵洞≥4处</t>
  </si>
  <si>
    <t>项目补助金额≥6万元</t>
  </si>
  <si>
    <t>脱贫户、监测户总受益增加≥650元</t>
  </si>
  <si>
    <t>受益脱贫户、监测户≥170人</t>
  </si>
  <si>
    <t>2024年度洋县槐树关镇高桥村农田灌溉U型渠及渠头修复项目工程</t>
  </si>
  <si>
    <t>高桥村一组500米、三组500米，八组500米、七组500米、五组渠头修复、二组渠头、七组渠头修复</t>
  </si>
  <si>
    <t>项目属于公益性资产，项目建成后产权归高桥村所有，由村集体进行维护管理。保障并一组、二组、八组、七组、五组水田灌溉，带动68户的产业增收。受益群众86人，其中脱贫户及监测户66人。</t>
  </si>
  <si>
    <t>高桥村一组500米、三组500米，八组500米、七组500米、五组渠头修复、二组渠头、七组渠头修复。保障并一组、二组、八组、七组、五组水田灌溉，带动68户的产业增收。受益群众86人，其中脱贫户及监测户66人。</t>
  </si>
  <si>
    <t>修建灌溉渠道≥500米</t>
  </si>
  <si>
    <t>受益脱贫户、监测户≥66人</t>
  </si>
  <si>
    <t>2024年洋县槐树关镇麻底村稻鱼综合种养产业园渠道改造项目</t>
  </si>
  <si>
    <t>五、六、七组稻渔综合种养产业园新建U型渠道1600米及排水设施</t>
  </si>
  <si>
    <t>项目属于公益性资产，项目建成后产权归麻底村所有，由村进行维护管理。解决107户375人生产发展问题，解决107户375人生产灌溉问题，其中脱贫户及监测户65户228人。户均增收200元</t>
  </si>
  <si>
    <t>五、六、七组稻渔综合种养产业园新建U型渠道1600米及排水设施。解决107户375人生产发展问题，解决107户375人生产灌溉问题，其中脱贫户及监测户65户228人。户均增收200元</t>
  </si>
  <si>
    <t>新建U型渠道≥1600米</t>
  </si>
  <si>
    <t>项目补助金额≥26万元</t>
  </si>
  <si>
    <t>2024年槐树关镇马沟村有机水稻产业园排洪灌溉渠道清淤修复工程</t>
  </si>
  <si>
    <t>对有机水稻产业园1.6公里灌溉渠道进行清淤修复。</t>
  </si>
  <si>
    <t>项目属于公益性资产，项目建成后产权归马沟村所有，由村集体进行维护管理。建成后有利于水稻产业发展，增加有机水稻产量。受益群众802人，其中脱贫户及监测户341人。</t>
  </si>
  <si>
    <t>对有机水稻产业园2公里灌溉渠道进行清淤修复。建成后有利于水稻产业发展，增加有机水稻产量。受益群众802人，其中脱贫户及监测户341人。</t>
  </si>
  <si>
    <t>清淤修复渠道≥2000米</t>
  </si>
  <si>
    <t>项目补助金额≥18万元</t>
  </si>
  <si>
    <t>2024年槐树关镇马转村灌溉渠道道修建项目</t>
  </si>
  <si>
    <t>二组、四组新建U30渠道，长度1150米;一组新建U60渠道长度300米，</t>
  </si>
  <si>
    <t>项目属于公益性资产，产权归马转村所有，建成后移交给村集体进行管理维护。通过改善灌溉渠道，提升了180户623人（已脱贫户62户227人）产业发展，降低了生产发展投入成本。</t>
  </si>
  <si>
    <t>二组、四组新建U30渠道，长度1150米;一组新建U60渠道长度300米，通过改善灌溉渠道，提升了180户623人（已脱贫户62户227人）产业发展，降低了生产发展投入成本。</t>
  </si>
  <si>
    <t>新建U30渠道≥1150米</t>
  </si>
  <si>
    <t>受益脱贫户、监测户≥227人</t>
  </si>
  <si>
    <t>2024年槐树关镇石门村产业园灌溉渠道项目</t>
  </si>
  <si>
    <t>1.2.3组U40灌溉渠道长300米，1600米毛石浆砌</t>
  </si>
  <si>
    <t>此项目属公益性资产，建成后产权归石门村集体所有，后移交给村集体管理维护，解决120户群众生产需要，拟采取以工代赈的形式，预计带动25户26人务工，（其中脱贫户及监测户19人，发放劳动报酬10.5万元，人均增收4038元。</t>
  </si>
  <si>
    <t>U40灌溉渠道，长300米，1600米毛石浆砌。解决120户群众生产需要，拟采取以工代赈的形式，预计带动25户26人务工，（其中脱贫户及监测户19人，发放劳动报酬10.5万元，人均增收4038元。</t>
  </si>
  <si>
    <t>U40灌溉渠道≥300米</t>
  </si>
  <si>
    <t>项目补助金额≥70万元</t>
  </si>
  <si>
    <t>脱贫户、监测户总受益增加≥4038元</t>
  </si>
  <si>
    <t>受益脱贫户、监测户≥204人</t>
  </si>
  <si>
    <t>6.7组新建U40灌溉渠道，长800米</t>
  </si>
  <si>
    <t>此项目属公益性资产，建成后产权归石门村集体所有，后移交给村集体管理维护，解决75户群众生产需要，拟采取以工代赈的形式，预计带动11户12人务工，（其中脱贫户及监测户7人，发放劳动报酬1.47万元，人均增收1225元。</t>
  </si>
  <si>
    <t>U40灌溉渠道，长800米。解决75户群众生产需要，拟采取以工代赈的形式，预计带动11户12人务工，（其中脱贫户及监测户7人，发放劳动报酬1.47万元，人均增收1225元。</t>
  </si>
  <si>
    <t>U40灌溉渠道≥800米</t>
  </si>
  <si>
    <t>项目补助金额≥9.8万元</t>
  </si>
  <si>
    <t>脱贫户、监测户总受益增加≥1225元</t>
  </si>
  <si>
    <t>受益脱贫户、监测户≥153人</t>
  </si>
  <si>
    <t>2024年度洋县槐树关镇万岭村六组渠道砌护项目</t>
  </si>
  <si>
    <t>砌护渠道400m（上开口1.5m)</t>
  </si>
  <si>
    <t>此项目属公益性资产，建成后产权归万岭村集体所有，后移交给村集体管理维护，解决群众生产需要，方便群众生产生活。受益群众201户620人，其中脱贫户和监测户38户125人。项目拟采取以工代赈的方式开展，预计带动务工12人，其中脱贫户及监测户7人，发放劳动报酬4.5万元，人均增收3600元。</t>
  </si>
  <si>
    <t>砌护渠道400m（上开口1.5m)。解决群众生产需要，方便群众生产生活。受益群众201户620人，其中脱贫户和监测户38户125人。项目拟采取以工代赈的方式开展，预计带动务工12人，其中脱贫户及监测户7人，发放劳动报酬4.5万元，人均增收3600元。</t>
  </si>
  <si>
    <t>砌护渠道≥400米</t>
  </si>
  <si>
    <t>脱贫户、监测户总受益增加≥3600元</t>
  </si>
  <si>
    <t>受益脱贫户、监测户≥125人</t>
  </si>
  <si>
    <t>2024年度洋县槐树关镇月蔡村一组农田灌溉堰渠砌护修复项目</t>
  </si>
  <si>
    <t>水田灌溉堰渠砌护170立方米，疏通堰渠70米及砌护。</t>
  </si>
  <si>
    <t>此项目属公益性资产，建成后产权归月蔡村集体所有，后移交给村集体管理维护，解决群众生产需要，方便群众生产生活。受益群众134人，其中脱贫户和监测户82人。</t>
  </si>
  <si>
    <t>水田灌溉堰渠砌护170立方米，疏通堰渠70米及砌护。解决群众生产需要，方便群众生产生活。受益群众134人，其中脱贫户和监测户82人。</t>
  </si>
  <si>
    <t>砌护≥170立方米</t>
  </si>
  <si>
    <t>受益脱贫户、监测户≥82人</t>
  </si>
  <si>
    <t>2024年度槐树关镇蔡河村麻底沟水库排洪修复工程</t>
  </si>
  <si>
    <t>浆砌渠道75米，渠道清淤700米</t>
  </si>
  <si>
    <t>槐树关镇蔡河村</t>
  </si>
  <si>
    <t>项目属于公益性资产，产权归蔡河村所有，建成后移交给村集体进行管理维护。通过改善生产发展条件，方便56户173人（已脱贫户14户39人），提升蔡河村人均环境。项目拟采取以工代赈方式开展，预计带动务工人6人（其中脱贫户及监测户3人）发放劳务报酬（15%）1.5万元，人均务工增收2500元。</t>
  </si>
  <si>
    <t>浆砌渠道75米，渠道清淤700米。通过改善生产发展条件，方便56户173人（已脱贫户14户39人），提升蔡河村人均环境。项目拟采取以工代赈方式开展，预计带动务工人6人（其中脱贫户及监测户3人）发放劳务报酬（15%）1.5万元，人均务工增收2500元。</t>
  </si>
  <si>
    <t>浆砌渠道≥75米</t>
  </si>
  <si>
    <t>项目完成及时率≥98%</t>
  </si>
  <si>
    <t>项目补助金额≥9.5万元</t>
  </si>
  <si>
    <t>脱贫户、监测户务工增收≥2500元</t>
  </si>
  <si>
    <t>受益群众满意度≥98%</t>
  </si>
  <si>
    <t>2024年槐树关镇北沟村农田灌溉U型渠项目</t>
  </si>
  <si>
    <t>一、二、三、四组通组道路2.5公里，U60排水渠修建</t>
  </si>
  <si>
    <t>此项目属于公益性资产，产权归北沟村所有，建成后移交给村集体进行管理维护。改善通组路排水及一百多亩农田灌溉等问题。受益群众218户714人，其中脱贫户及监测户183人。</t>
  </si>
  <si>
    <t>一、二、三、四组通组道路2.5公里，U60排水渠修建。改善通组路排水及一百多亩农田灌溉等问题。受益群众218户714人，其中脱贫户及监测户183人。</t>
  </si>
  <si>
    <t>修建道路≥2.5公里</t>
  </si>
  <si>
    <t>项目补助金额≥45.5万元</t>
  </si>
  <si>
    <t>受益脱贫户、监测户＞183人</t>
  </si>
  <si>
    <t>714</t>
  </si>
  <si>
    <t>2024年槐树关镇二郎村农田灌溉渠道道项目</t>
  </si>
  <si>
    <t>二郎村二组至五组修建混凝土水渠长1公里，宽1米，高1.2X2米.厚0.5X2</t>
  </si>
  <si>
    <t>槐树关镇二郎村</t>
  </si>
  <si>
    <t>项目属于公益性资产，项目建成后产权归二郎村所有，由村进行维护管理，受益群众585人，其中脱贫户及监测户105人。</t>
  </si>
  <si>
    <t>混凝土水渠长1公里.宽1米.高1.2X2米.厚0.5X2。受益群众585人，其中脱贫户及监测户105人。</t>
  </si>
  <si>
    <t>混凝土水渠≥1公里</t>
  </si>
  <si>
    <t>项目补助金额≥130万元</t>
  </si>
  <si>
    <t>受益脱贫户、监测户＞105人</t>
  </si>
  <si>
    <t>2024年洋县槐树关镇槐树关村排洪渠水毁修复项目</t>
  </si>
  <si>
    <t>排洪渠水毁修复230米，完成土石开挖回填957m3，砼478m3。</t>
  </si>
  <si>
    <t>槐树关镇槐树关村</t>
  </si>
  <si>
    <t>2024年洋县槐树关镇槐树关村排洪渠水毁修复项目，项目属于公益性资产，项目建成后产权归槐树关村所有，由村进行维护管理。该项目改善生产生活发展条件，增加年产量，降低生产发展投入成本，受益群众18户68人，其中脱贫户(监测对象）5户23人，项目拟采取以工代赈方式开展，预计带动务工人数40人（其中脱贫户及监测户30人），发放劳务报酬（15%）12.5万元，人均务工增收3125元。</t>
  </si>
  <si>
    <t>排洪渠水毁修复230米，完成土石开挖回填957m3，砼478m3。项目建成后产权归槐树关村所有，由村进行维护管理。该项目改善生产生活发展条件，增加年产量，降低生产发展投入成本，受益群众18户68人，其中脱贫户(监测对象）5户23人，项目拟采取以工代赈方式开展，预计带动务工人数40人（其中脱贫户及监测户30人），发放劳务报酬（15%）12.5万元，人均务工增收3125元。</t>
  </si>
  <si>
    <t>修复水渠≥230m</t>
  </si>
  <si>
    <t>项目补助金额≥35.1</t>
  </si>
  <si>
    <t>脱贫户、监测户总受益增加≥3125元</t>
  </si>
  <si>
    <t>受益脱贫户、监测户＞23人</t>
  </si>
  <si>
    <t>2024.1--2024.12</t>
  </si>
  <si>
    <t>2024年洋县槐树关镇麻底村灌溉渠道道改造项目</t>
  </si>
  <si>
    <t>麻底村一、二、九组浆砌石梯型渠道，上开口2米，渠道长2.3公里</t>
  </si>
  <si>
    <t>项目属于公益性资产，项目建成后产权归麻底村所有，由村进行维护管理。该项目改善生产发展条件，增加年产量，降低生产发展投入成本，受益群众79户225人，其中脱贫户(监测对象）41户125人，项目拟采取以工代赈方式开展，预计带动务工人数22人（其中脱贫户及监测户13人），发放劳务报酬（15%）4.5万元，人均务工增收2000元</t>
  </si>
  <si>
    <t>麻底村一、二、九组浆砌石梯型渠道，上开口2米，渠道长2.3公里。该项目改善生产发展条件，增加年产量，降低生产发展投入成本，受益群众79户225人，其中脱贫户(监测对象）41户125人，项目拟采取以工代赈方式开展，预计带动务工人数22人（其中脱贫户及监测户13人），发放劳务报酬（15%）4.5万元，人均务工增收2000元</t>
  </si>
  <si>
    <t>浆砌渠道≥2.3公里</t>
  </si>
  <si>
    <t>受益脱贫户、监测户＞125人</t>
  </si>
  <si>
    <t>2024年槐树关镇洛川村农田灌溉渠道道建设项目</t>
  </si>
  <si>
    <t>新建浆砌石渠道1500米，上开口0.5米</t>
  </si>
  <si>
    <t>项目属于公益性资产，项目建成后产权归洛川村所有，由村进行维护管理。该项目改善生产发展条件，增加年产量，降低生产发展投入成本，受益群众29户78人，其中脱贫户(监测对象）15户48人。项目预计带动务工人数10人（其中脱贫户及监测户5人），发放劳务报酬（15%）6.75万元，人均务工增收4000元</t>
  </si>
  <si>
    <t>新建浆砌石渠道1500米，上开口0.5米。该项目改善生产发展条件，增加年产量，降低生产发展投入成本，受益群众29户78人，其中脱贫户(监测对象）15户48人。项目预计带动务工人数10人（其中脱贫户及监测户5人），发放劳务报酬（15%）6.75万元，人均务工增收4000元。</t>
  </si>
  <si>
    <t>浆砌渠道≥1500米</t>
  </si>
  <si>
    <t>项目补助金额≥45万元</t>
  </si>
  <si>
    <t>脱贫户、监测户总受益增加≥4000元</t>
  </si>
  <si>
    <t>受益脱贫户、监测户＞48人</t>
  </si>
  <si>
    <t>2024年洋县黄安镇蒙家渡村黄花产业灌溉渠道道工程</t>
  </si>
  <si>
    <t>二、四组新建U40型渠1400米</t>
  </si>
  <si>
    <t>蒙家渡村</t>
  </si>
  <si>
    <t>项目属于公益性资产，项目建成后产权归蒙家渡村所有，由村进行维护管理。该项目改善生产发展条件，方便群众生产发展灌溉，降低生产发展投入成本，受益群众93户338人，其中脱贫户36户120人，监测对象1户2人。</t>
  </si>
  <si>
    <t>二、四组新建U40型渠1400米；改善生产发展条件，方便群众生产发展灌溉，降低生产发展投入成本，受益群众93户338人，其中脱贫户36户120人，监测对象1户2人。</t>
  </si>
  <si>
    <t>新建U型渠≧1400米</t>
  </si>
  <si>
    <t>户均增收≧50元</t>
  </si>
  <si>
    <t>受益已脱贫户≧93户</t>
  </si>
  <si>
    <t>2024年洋县黄安镇庙垭村乌药产业灌溉池塘工程</t>
  </si>
  <si>
    <t>7座池塘清淤加固。土方开挖380m³，坝体土方填筑280m³，干砌石320m³，混凝土现浇道路380m³，钢筋制安3t，清淤360m³</t>
  </si>
  <si>
    <t>项目属于公益性资产，项目建成后产权归庙垭村所有，由村进行维护管理。该项目改善生产发展条件，方便群众生产发展灌溉，降低生产发展投入成本，受益群众192户630人，其中脱贫户89户287人，监测对象6户13人</t>
  </si>
  <si>
    <t>7座池塘清淤加固 。土方开挖380m³，坝体土方填筑280m³，干砌石320m³，混凝土现浇道路380m³，钢筋制安3t，清淤360m³；改善生产发展条件，方便群众生产发展灌溉，降低生产发展投入成本，受益群众192户630人，其中脱贫户89户287人，监测对象6户13人</t>
  </si>
  <si>
    <t>池塘清淤加固≧7座</t>
  </si>
  <si>
    <t>项目投资≧56万元</t>
  </si>
  <si>
    <t>受益已脱贫户≧89户</t>
  </si>
  <si>
    <t>2024年洋县黄安镇闫堡村元胡产业灌溉渠道道工程</t>
  </si>
  <si>
    <t>强化农村防汛抗旱和供水保障并，小刘沟水库泄洪渠浆砌长760M，上底1.5M，下底1.2M，高0.8M</t>
  </si>
  <si>
    <t>项目属于公益性资产，项目建成后产权归闫堡村所有，由村进行维护管理。该项目改善生产发展条件，方便群众生产发展灌溉，降低生产发展投入成本，受益群众189户572人，其中脱贫户60户197人，监测对象2户4人</t>
  </si>
  <si>
    <t>强化农村防汛抗旱和供水保障并，小刘沟水库泄洪渠浆砌长760M，上底1.5M，下底1.2M，高0.8M；改善生产发展条件，方便群众生产发展灌溉，降低生产发展投入成本，受益群众189户572人，其中脱贫户60户197人，监测对象2户4人</t>
  </si>
  <si>
    <t>泄洪渠浆砌长≧760M</t>
  </si>
  <si>
    <t>项目投资≧37万元</t>
  </si>
  <si>
    <t>户均增收≧80元</t>
  </si>
  <si>
    <t>受益已脱贫户≧60户</t>
  </si>
  <si>
    <t>2024年洋县黄安镇法师坟村黑谷产业灌溉池塘项目</t>
  </si>
  <si>
    <t>3座池塘清淤加固 。土方开挖160m³，坝体土方填筑120m³，干砌石150m³，混凝土现浇道路160m³，钢筋制安1t，清淤160m³</t>
  </si>
  <si>
    <t>项目属于公益性资产，项目建成后产权归法师坟村所有，由村进行维护管理。该项目改善生产发展条件，方便群众生产发展灌溉，降低生产发展投入成本，受益群众124户406人，其中脱贫户41户125人，监测对象2户6人</t>
  </si>
  <si>
    <t>3座池塘清淤加固 。土方开挖160m³，坝体土方填筑120m³，干砌石150m³，混凝土现浇道路160m³，钢筋制安1t，清淤160m³；改善生产发展条件，方便群众生产发展灌溉，降低生产发展投入成本，受益群众124户406人，其中脱贫户41户125人，监测对象2户6人</t>
  </si>
  <si>
    <t>池塘清淤加固≧3座</t>
  </si>
  <si>
    <t>受益已脱贫户≧41户</t>
  </si>
  <si>
    <t>2024年洋县黄安镇鹅项村黑谷产业灌溉池塘项目</t>
  </si>
  <si>
    <t>5座池塘清淤加固 。土方开挖320m³，坝体土方填筑200m³，干砌石220m³，混凝土现浇道路260m³，钢筋制安1.5t，清淤250m³</t>
  </si>
  <si>
    <t>鹅项村</t>
  </si>
  <si>
    <t>项目属于公益性资产，项目建成后产权归鹅项村所有，由村进行维护管理。该项目改善生产发展条件，方便群众生产发展灌溉，降低生产发展投入成本，受益群众241户902人，其中脱贫户72户254人，监测对象5户21人</t>
  </si>
  <si>
    <t>5座池塘清淤加固 。土方开挖320m³，坝体土方填筑200m³，干砌石220m³，混凝土现浇道路260m³，钢筋制安1.5t，清淤250m³；改善生产发展条件，方便群众生产发展灌溉，降低生产发展投入成本，受益群众241户902人，其中脱贫户72户254人，监测对象5户21人</t>
  </si>
  <si>
    <t>池塘清淤加固≧5座</t>
  </si>
  <si>
    <t>项目投资≧40万元</t>
  </si>
  <si>
    <t>受益已脱贫户≧72户</t>
  </si>
  <si>
    <t>2024年洋县黄安镇鹅项村元胡产业灌溉渠道道项目</t>
  </si>
  <si>
    <t>一组防汛抗旱渠浆砌200米</t>
  </si>
  <si>
    <t>项目属于公益性资产，项目建成后产权归鹅项村所有，由村进行维护管理。该项目改善生产发展条件，方便群众生产发展灌溉，降低生产发展投入成本，受益群众58户216人，其中脱贫户15户56人，监测对象1户4人</t>
  </si>
  <si>
    <t>一组防汛抗旱渠浆砌200米；改善生产发展条件，方便群众生产发展灌溉，降低生产发展投入成本，受益群众58户216人，其中脱贫户15户56人，监测对象1户4人</t>
  </si>
  <si>
    <t>防汛抗旱渠浆砌≧200米</t>
  </si>
  <si>
    <t>受益已脱贫户≧15户</t>
  </si>
  <si>
    <t>2024年洋县黄安镇王台村烤烟产业灌溉池塘项目</t>
  </si>
  <si>
    <t>改造</t>
  </si>
  <si>
    <t>项目属于公益性资产，项目建成后产权归王台村所有，由村进行维护管理。该项目改善生产发展条件，方便群众生产发展灌溉，降低生产发展投入成本，受益群众137户536人，其中脱贫户37户117人，监测对象2户4人</t>
  </si>
  <si>
    <t>受益已脱贫户≧37户</t>
  </si>
  <si>
    <t>2024年洋县黄安镇张堡村稻田养鱼产业桥修建项目</t>
  </si>
  <si>
    <t>张堡村10至12组新建产业桥长16米宽4米</t>
  </si>
  <si>
    <t>张堡村</t>
  </si>
  <si>
    <t>项目属于公益性资产，项目建成后产权归张堡村所有，由村进行维护管理。该项目改善生产发展条件，方便群众生产发展灌溉，降低生产发展投入成本，受益群众95户321人，其中脱贫户20户68人，监测对象1户3人</t>
  </si>
  <si>
    <t>张堡村10至12组新建产业桥长16米宽4米；改善生产发展条件，方便群众生产发展灌溉，降低生产发展投入成本，受益群众95户321人，其中脱贫户20户68人，监测对象1户3人</t>
  </si>
  <si>
    <t>新建产业桥≧3米</t>
  </si>
  <si>
    <t>受益已脱贫户≧20户</t>
  </si>
  <si>
    <t>2024年洋县黄安镇毛垭村乌药产业灌溉渠道道项目</t>
  </si>
  <si>
    <t>浆砌石梯形渠长400米、开口1.5米。</t>
  </si>
  <si>
    <t>毛垭村</t>
  </si>
  <si>
    <t>项目属于公益性资产，项目建成后产权归毛垭村所有，由村进行维护管理。该项目改善生产发展条件，方便群众生产发展灌溉，降低生产发展投入成本，受益群众58户190人，其中脱贫户22户74人.</t>
  </si>
  <si>
    <t>浆砌石梯形渠长400米、开口1.5米；改善生产发展条件，方便群众生产发展灌溉，降低生产发展投入成本，受益群众58户190人，其中脱贫户22户74人</t>
  </si>
  <si>
    <t>浆砌石梯形渠≧400米</t>
  </si>
  <si>
    <t>受益已脱贫户≧22户</t>
  </si>
  <si>
    <t>2024年洋县黄安镇郭家沟村烤烟产业灌溉渠道道项目</t>
  </si>
  <si>
    <t>一组到四组U50型渠道衬砌3000米</t>
  </si>
  <si>
    <t>郭家沟村</t>
  </si>
  <si>
    <t>项目属于公益性资产，项目建成后产权归郭家沟村所有，由村进行维护管理。该项目改善生产发展条件，方便群众生产发展灌溉，降低生产发展投入成本，受益群众189户609人，其中脱贫户83户272人，监测对象4户10人</t>
  </si>
  <si>
    <t>一组到四组U50型渠道衬砌3000米；改善生产发展条件，方便群众生产发展灌溉，降低生产发展投入成本，受益群众189户609人，其中脱贫户83户272人，监测对象4户10人</t>
  </si>
  <si>
    <t>U50型渠道衬砌≧3000米</t>
  </si>
  <si>
    <t>受益已脱贫户≧83户</t>
  </si>
  <si>
    <t>2024年洋县黄安镇东沟村黄姜产业灌溉渠道道项目</t>
  </si>
  <si>
    <t>一至三组U50型渠共铺设800米</t>
  </si>
  <si>
    <t>东沟村</t>
  </si>
  <si>
    <t>项目属于公益性资产，项目建成后产权归东沟村所有，由村进行维护管理。该项目改善生产发展条件，方便群众生产发展灌溉，降低生产发展投入成本，受益群众95户335人，其中脱贫户24户75人，监测对象4户10人</t>
  </si>
  <si>
    <t>一至三组U50型渠共铺设800米；改善生产发展条件，方便群众生产发展灌溉，降低生产发展投入成本，受益群众95户335人，其中脱贫户24户75人，监测对象4户10人</t>
  </si>
  <si>
    <t>U型渠共铺设≧800米</t>
  </si>
  <si>
    <t>受益已脱贫户≧24户</t>
  </si>
  <si>
    <t>2024年洋县黄安镇东沟村黄姜产业灌溉池塘项目</t>
  </si>
  <si>
    <t>1座池塘清淤加固 。土方开挖60m³，坝体土方填筑40m³，干砌石50m³，混凝土现浇道路80m³，钢筋制安0.5t，清淤50m³</t>
  </si>
  <si>
    <t>项目属于公益性资产，项目建成后产权归东沟村所有，由村进行维护管理。该项目改善生产发展条件，方便群众生产发展灌溉，降低生产发展投入成本，受益群众25户95人，其中脱贫户4户21人，监测对象1户2人</t>
  </si>
  <si>
    <t>1座池塘清淤加固 。土方开挖60m³，坝体土方填筑40m³，干砌石50m³，混凝土现浇道路80m³，钢筋制安0.5t，清淤50m³；改善生产发展条件，方便群众生产发展灌溉，降低生产发展投入成本，受益群众25户95人，其中脱贫户4户21人，监测对象1户2人</t>
  </si>
  <si>
    <t>池塘清淤加固≧1座</t>
  </si>
  <si>
    <t>受益已脱贫户≧4户</t>
  </si>
  <si>
    <t>2024年洋县黄安镇黄安村元胡产业灌溉机井项目</t>
  </si>
  <si>
    <t>新建4口抗旱机井</t>
  </si>
  <si>
    <t>黄安村</t>
  </si>
  <si>
    <t>项目属于公益性资产，项目建成后产权归黄安村所有，由村进行维护管理。该项目改善生产发展条件，方便群众生产发展灌溉，降低生产发展投入成本，受益群众152户572人，其中脱贫户29户103人，监测对象2户5人</t>
  </si>
  <si>
    <t>新建4口抗旱机井；改善生产发展条件，方便群众生产发展灌溉，降低生产发展投入成本，受益群众152户572人，其中脱贫户29户103人，监测对象2户5人</t>
  </si>
  <si>
    <t>新建抗旱机井≧4口</t>
  </si>
  <si>
    <t>项目投资≧10万元</t>
  </si>
  <si>
    <t>受益已脱贫户≧29户</t>
  </si>
  <si>
    <t>2024年洋县谢村镇下溢水村中药材产业园区道路及渠道项目</t>
  </si>
  <si>
    <t>硬化道路1880米，宽3.5米，厚0.18米，80U型渠1200米。</t>
  </si>
  <si>
    <t>项目属于公益性资产，产权归下溢水村所有，建成后移交给村集体进行管理维护。改善交通运输生产生活条件，解决中药材种植面积困难问题。，项目拟采取以工代赈方式开展，预计带动务工人数16人（其中脱贫户及监测户5人），发放劳务报酬（15%）13.8万元，人均务工增收2000元</t>
  </si>
  <si>
    <t>带动群众务工增收</t>
  </si>
  <si>
    <t>硬化道路≥1880米；宽≥3.5米；80U型渠道≥1200米</t>
  </si>
  <si>
    <t xml:space="preserve">项目投资≥92万元 </t>
  </si>
  <si>
    <t>带动群众增收户均增收500元</t>
  </si>
  <si>
    <t>2024年洋县黄安镇黄安村元胡产业灌溉渠道道项目</t>
  </si>
  <si>
    <t>石桥与大渠拐至东村接界处排洪渠砌护长500米宽1米高1米；李代红房后与中路至东村接界处U50型渠长1200米。</t>
  </si>
  <si>
    <t>项目属于公益性资产，项目建成后产权归黄安村所有，由村进行维护管理。该项目改善生产发展条件，方便群众生产发展灌溉，降低生产发展投入成本，受益群众105户341人，其中脱贫户20户66人，监测对象3户10人</t>
  </si>
  <si>
    <t>石桥与大渠拐至东村接界处排洪渠砌护长500米宽1米高1米；李代红房后与中路至东村接界处U50型渠长1200米；改善生产发展条件，方便群众生产发展灌溉，降低生产发展投入成本，受益群众105户341人，其中脱贫户20户66人，监测对象3户10人</t>
  </si>
  <si>
    <t>排洪渠砌护长≧500米</t>
  </si>
  <si>
    <t>2024年洋县黄安镇刘家坝村有机稻产业灌溉渠道道项目</t>
  </si>
  <si>
    <t>新建U40渠1500米；新建U60渠2300米</t>
  </si>
  <si>
    <t>刘家坝村</t>
  </si>
  <si>
    <t>项目属于公益性资产，项目建成后产权归刘家坝村所有，由村进行维护管理。该项目改善生产发展条件，方便群众生产发展灌溉，降低生产发展投入成本，受益群众143户512人，其中脱贫户17户39人，监测对象4户14人</t>
  </si>
  <si>
    <t>新建U40渠1500米；新建U60渠2300米；改善生产发展条件，方便群众生产发展灌溉，降低生产发展投入成本，受益群众143户512人，其中脱贫户17户39人，监测对象4户14人</t>
  </si>
  <si>
    <t>新建U40渠≧1500米；新建U60渠≧2300米</t>
  </si>
  <si>
    <t>项目投资≧46万元</t>
  </si>
  <si>
    <t>2024年洋县黄安镇刘家坝村有机稻产业灌溉池塘项目</t>
  </si>
  <si>
    <t>2座池塘清淤加固 。土方开挖120m³，坝体土方填筑80m³，干砌石110m³，混凝土现浇道路150m³，钢筋制安1t，清淤100m³</t>
  </si>
  <si>
    <t>项目属于公益性资产，项目建成后产权归刘家坝村所有，由村进行维护管理。该项目改善生产发展条件，方便群众生产发展灌溉，降低生产发展投入成本，受益群众49户173人，其中脱贫户7户15人</t>
  </si>
  <si>
    <t>2座池塘清淤加固 。土方开挖120m³，坝体土方填筑80m³，干砌石110m³，混凝土现浇道路150m³，钢筋制安1t，清淤100m³；改善生产发展条件，方便群众生产发展灌溉，降低生产发展投入成本，受益群众49户173人，其中脱贫户7户15人</t>
  </si>
  <si>
    <t>池塘清淤加固≧2座</t>
  </si>
  <si>
    <t>受益已脱贫户≧7户</t>
  </si>
  <si>
    <t>2024年洋县黄安镇蒙家渡村黄花产业灌溉池塘项目</t>
  </si>
  <si>
    <t>九组大塘清淤加固 。土方开挖240m³，坝体土方填筑180m³，干砌石210m³，混凝土现浇道路230m³，钢筋制安4t，清淤200m³。</t>
  </si>
  <si>
    <t>项目属于公益性资产，项目建成后产权归蒙家渡村所有，由村进行维护管理。该项目改善生产发展条件，方便群众生产发展灌溉，降低生产发展投入成本，受益群众111户382人，其中脱贫户40户144人，监测对象1户2人</t>
  </si>
  <si>
    <t>九组大塘清淤加固 。土方开挖240m³，坝体土方填筑180m³，干砌石210m³，混凝土现浇道路230m³，钢筋制安4t，清淤200m³。改善生产发展条件，方便群众生产发展灌溉，降低生产发展投入成本，受益群众111户382人，其中脱贫户40户144人，监测对象1户2人</t>
  </si>
  <si>
    <t>大塘清淤加固≧1座</t>
  </si>
  <si>
    <t>项目投资≧28.6万元</t>
  </si>
  <si>
    <t>受益已脱贫户≧40户</t>
  </si>
  <si>
    <t>2024年洋县黄安镇朴树村大豆玉米产业灌溉渠道道项目</t>
  </si>
  <si>
    <t>一组80亩水田U50灌溉渠道道新建及修复320米</t>
  </si>
  <si>
    <t>项目属于公益性资产，项目建成后产权归朴树村所有，由村进行维护管理。该项目改善生产发展条件，方便群众生产发展灌溉，降低生产发展投入成本，受益群众87户291人，其中脱贫户12户43人，监测对象2户7人</t>
  </si>
  <si>
    <t>一组80亩水田U50灌溉渠道道新建及修复320米；改善生产发展条件，方便群众生产发展灌溉，降低生产发展投入成本，受益群众87户291人，其中脱贫户12户43人，监测对象2户7人</t>
  </si>
  <si>
    <t>U50灌溉渠道道新建及修复≧320米</t>
  </si>
  <si>
    <t>项目投资≧4.5万元</t>
  </si>
  <si>
    <t>受益已脱贫户≧12户</t>
  </si>
  <si>
    <t>2024年洋县黄安镇石家湾村黑谷产业灌溉渠道道项目</t>
  </si>
  <si>
    <t>一组新建灌溉渠道道长300米，宽1米；四组新建灌溉渠道长300米，宽1米。</t>
  </si>
  <si>
    <t>石家湾村</t>
  </si>
  <si>
    <t>项目属于公益性资产，项目建成后产权归石家湾村所有，由村进行维护管理。该项目改善生产发展条件，方便群众生产发展灌溉，降低生产发展投入成本，受益群众65户229人，其中脱贫户23户84人</t>
  </si>
  <si>
    <t>一组新建灌溉渠道道长300米，宽1米； 四组新建灌溉渠道长300米，宽1米；改善生产发展条件，方便群众生产发展灌溉，降低生产发展投入成本，受益群众65户229人，其中脱贫户23户84人</t>
  </si>
  <si>
    <t>新建灌溉渠道道长≧600米，宽≧1米</t>
  </si>
  <si>
    <t>受益已脱贫户≧23户</t>
  </si>
  <si>
    <t>2024年洋县黄安镇石家湾村黑谷产业灌溉池塘项目</t>
  </si>
  <si>
    <t>恢复</t>
  </si>
  <si>
    <t>项目属于公益性资产，项目建成后产权归石家湾村所有，由村进行维护管理。该项目改善生产发展条件，方便群众生产发展灌溉，降低生产发展投入成本，受益群众31户112人，其中脱贫户9户33人</t>
  </si>
  <si>
    <t>1座池塘清淤加固 。土方开挖60m³，坝体土方填筑40m³，干砌石50m³，混凝土现浇道路80m³，钢筋制安0.5t，清淤50m³；改善生产发展条件，方便群众生产发展灌溉，降低生产发展投入成本，受益群众31户112人，其中脱贫户9户33人</t>
  </si>
  <si>
    <t>项目投资≧18万元</t>
  </si>
  <si>
    <t>受益已脱贫户≧9户</t>
  </si>
  <si>
    <t>2024年洋县黄安镇闫堡村无筋架豆产业灌溉渠道道项目</t>
  </si>
  <si>
    <t>强化农村防汛抗旱和供水保障并新建长400M，宽0.5MU型渠</t>
  </si>
  <si>
    <t>项目属于公益性资产，项目建成后产权归闫堡村所有，由村进行维护管理。该项目改善生产发展条件，方便群众生产发展灌溉，降低生产发展投入成本，受益群众150户493人，其中脱贫户33户114人，监测对象1户3人</t>
  </si>
  <si>
    <t>强化农村防汛抗旱和供水保障并新建长400M，宽0.5MU型渠；改善生产发展条件，方便群众生产发展灌溉，降低生产发展投入成本，受益群众150户493人，其中脱贫户33户114人，监测对象1户3人</t>
  </si>
  <si>
    <t>强化农村防汛抗旱和供水保障并新建长≧400M</t>
  </si>
  <si>
    <t>受益已脱贫户≧33户</t>
  </si>
  <si>
    <t>2024年洋县黄安镇麻柳村乌药产业灌溉池塘项目</t>
  </si>
  <si>
    <t>麻柳村</t>
  </si>
  <si>
    <t>项目属于公益性资产，项目建成后产权归麻柳村所有，由村进行维护管理。该项目改善生产发展条件，方便群众生产发展灌溉，降低生产发展投入成本，受益群众31户99人，其中脱贫户14户37人，监测对象1户3人</t>
  </si>
  <si>
    <t>2座池塘清淤加固 。土方开挖120m³，坝体土方填筑80m³，干砌石110m³，混凝土现浇道路150m³，钢筋制安1t，清淤100m³；改善生产发展条件，方便群众生产发展灌溉，降低生产发展投入成本，受益群众31户99人，其中脱贫户14户37人，监测对象1户3人</t>
  </si>
  <si>
    <t>项目投资≧16万元</t>
  </si>
  <si>
    <t>2024年洋县黄安镇何家村晏沟大塘砌护项目</t>
  </si>
  <si>
    <t>晏沟大塘砌护长度约260米，高2米，宽1米</t>
  </si>
  <si>
    <t>项目属于公益性资产，项目建成后产权归何家村所有，由村进行维护管理。该项目改善生产发展条件，方便群众生产发展灌溉，降低生产发展投入成本，受益群众90户322人，其中脱贫户20户81人，监测对象2户7人</t>
  </si>
  <si>
    <t>晏沟大塘砌护长度约260米，高2米，宽1米；改善生产发展条件，方便群众生产发展灌溉，降低生产发展投入成本，受益群众90户322人，其中脱贫户20户81人，监测对象2户7人</t>
  </si>
  <si>
    <t>大塘砌护长≧260米</t>
  </si>
  <si>
    <t>项目投资≧22万元</t>
  </si>
  <si>
    <t>2024年度洋县黄安镇鹅项村二组农田灌溉蓄水塘清淤加固项目</t>
  </si>
  <si>
    <t>鹅项村二组池塘清淤3.5亩计2333.35m³，砌护长100m，顶宽0.5m,高2m计120m³，斗门1座，溢洪道（50U型渠）50m</t>
  </si>
  <si>
    <t>此项目属于公益性资产，产权归鹅项村所有，建成后移交给村集体进行管理维护。改善农业产业生产条件，解决基本农田灌溉问题，降低农产品生产成本，带动村民经济发展，直接受益总人口40户158人，其中已脱贫户14户49人，拟带动10人参与务工，人均增收200元。</t>
  </si>
  <si>
    <t>鹅项村二组池塘清淤3.5亩计2333.35m³，砌护长100m，顶宽0.5m,高2m计120m³，斗门1座，溢洪道（50U型渠）50m，改善农业产业生产条件，解决基本农田灌溉问题，降低农产品生产成本，带动村民经济发展，直接受益总人口40户158人，其中已脱贫户14户49人，拟带动10人参与务工，人均增收200元。</t>
  </si>
  <si>
    <t>池塘清淤≧3.5亩，砌护长≧100m</t>
  </si>
  <si>
    <t>人均增收≧200元</t>
  </si>
  <si>
    <t>受益农户满意度≧95%</t>
  </si>
  <si>
    <t>2024年度洋县黄安镇石关村七组农田灌溉蓄水塘清淤加固项目</t>
  </si>
  <si>
    <t>石关村七组池塘清淤3.5亩计2333.35m³，砌护长120m，顶宽0.5m,高2米计144m³</t>
  </si>
  <si>
    <t>石关村</t>
  </si>
  <si>
    <t>此项目属于公益性资产，产权归石关村所有，建成后移交给村集体进行管理维护。改善农业产业生产条件，解决基本农田灌溉问题，降低农产品生产成本，带动村民经济发展，直接受益总人口38户146人，其中已脱贫户9户25人，拟带动10人参与务工，人均增收500元。</t>
  </si>
  <si>
    <t>石关村七组池塘清淤3.5亩计2333.35m³，砌护长120m，顶宽0.5m,高2米计144m³，改善农业产业生产条件，解决基本农田灌溉问题，降低农产品生产成本，带动村民经济发展，直接受益总人口38户146人，其中已脱贫户9户25人，拟带动10人参与务工，人均增收500元。</t>
  </si>
  <si>
    <t>池塘清淤≧3.5亩，砌护长≧120m</t>
  </si>
  <si>
    <t>人均增收≧500元</t>
  </si>
  <si>
    <t>2024年洋县黄家营镇华沟村大樱桃产业园渠道建设项目</t>
  </si>
  <si>
    <t>新建大樱桃产业园30U型渠长1430米</t>
  </si>
  <si>
    <t>此项目属于公益性资产，产权属于村集体所有，建成后移交给村集体进行管理维护。解决336户1194人的产业增收问题，其中脱贫户和监测户196户508人。</t>
  </si>
  <si>
    <t>水沟修缮长≥1430米</t>
  </si>
  <si>
    <t>带动群众≥374户</t>
  </si>
  <si>
    <t>2024年洋县黄家营镇华沟村华沟组堰塘除险加固项目</t>
  </si>
  <si>
    <t>华沟村华沟组堰塘砍干砌石加固600立方，放水涵洞修复1个长100米高1米宽1米</t>
  </si>
  <si>
    <t>项目属于公益性资产，产权归华沟村所有，建成后移交给村集体进行管理维护。建成后改善农业产业生产条件，解决93亩基本农田灌溉问题，降低农产品生产成本，带动村民经济发展，受益农户53户162人，其中脱贫户和监测户16户47人，项目拟采取以工代赈模式发展，拟带动6人参与务工，人均增收500元。</t>
  </si>
  <si>
    <t>华沟村华沟组堰塘砍干砌石加固≥600立方，放水涵洞修复≥1个，长≥100米，高≥1米，宽≥1米</t>
  </si>
  <si>
    <t>项目投资≥13万元</t>
  </si>
  <si>
    <t>解决群众灌溉问题户数≥17户</t>
  </si>
  <si>
    <t>2024年洋县黄家营镇黄家营村肖拐组U型渠建设项目</t>
  </si>
  <si>
    <t>U40渠长600米，河提坝及砌户长80米、宽1米、高2米。</t>
  </si>
  <si>
    <t>黄家营镇黄家营村</t>
  </si>
  <si>
    <t>项目属于公益性资产，产权归黄家营村所有，建成后移交给村集体进行管理维护。建成后改善农业产业生产条件，解决农田灌溉问题问题，降低农产品生产成本，带动村民经济发展，受益农户42户148人，其中脱贫户和监测户10户34人。项目拟采取以工代赈模式发展，拟带动6人参与务工，人均增收500元。</t>
  </si>
  <si>
    <t>U型渠长≥600米，河堤坝及砌户长≥80米，宽≥1米，高≥2米</t>
  </si>
  <si>
    <t xml:space="preserve">质量合格率100%
</t>
  </si>
  <si>
    <t>解决群众生产生活交通≥42户，148人</t>
  </si>
  <si>
    <t xml:space="preserve">工程使用年限≥20年
</t>
  </si>
  <si>
    <t>黄家营
村</t>
  </si>
  <si>
    <t>2024年洋县黄家营镇黄家营村对坝沟组U型渠建设项目</t>
  </si>
  <si>
    <t>新建U30渠长100米，砌户长50米、高2米、宽1米</t>
  </si>
  <si>
    <t>项目属于公益性资产，产权属于村集体所有，建成后移交给村集体进行管理维护。建成后解决了41户122人的生产灌溉问题，其中脱贫户11户37人。</t>
  </si>
  <si>
    <t>U型渠长≥100米，砌户长≥50米，高≥2米，宽≥1米</t>
  </si>
  <si>
    <t>项目投资3万元</t>
  </si>
  <si>
    <t>解决群众生产生活交通≥41户，122人</t>
  </si>
  <si>
    <t>2024年洋县黄家营镇黄家营村沙沟塘库建设项目</t>
  </si>
  <si>
    <t>塘库清淤加固1处</t>
  </si>
  <si>
    <t>此项目属于公益性资产，产权属于村集体所有，建成后移交给村集体进行管理维护。建成后38户142人解决了生产灌溉问题，脱贫户19户66人</t>
  </si>
  <si>
    <t>塘库清淤加固≥1处</t>
  </si>
  <si>
    <t>项目投资10万元</t>
  </si>
  <si>
    <t>解决群众生产生活交通≥38户，142人</t>
  </si>
  <si>
    <t>2024洋县黄家营镇骆驼项村渠道建设项目</t>
  </si>
  <si>
    <t>商河组2条堰渠2000米50号水泥渠，滚水坝1座（12米*2米*1.5米）；马家咀组二道堰砌护50米*5米*1.5米；闫湾组2条堰渠1900米50号水泥渠，滚水坝1座（10米*2米*1.5米）；骆驼项组堰渠500米50号水泥渠，砌护60米*3米*1.5米，滚水坝1座（10米*2米*1.5米）；河口组堰渠2条共1500米50号水泥渠，机耕路1200米*3米，砌护150米*3米.1.5米；滚水坝1座（20米*2米*1.5米）；肖坝组堰渠400米50#水泥渠。</t>
  </si>
  <si>
    <t>此项目属于公益性资产，产权属于村集体所有，建成后移交给村集体进行管理维护。解决326户1090人农田灌溉问题，其中脱贫户和监测户136户478人。</t>
  </si>
  <si>
    <t>解决326户1090人农田灌溉问题</t>
  </si>
  <si>
    <t>2024年黄家营镇三溪关村楚沟至宋湾口水渠建设项目</t>
  </si>
  <si>
    <t>片石浆砌水渠700米</t>
  </si>
  <si>
    <t>黄家营镇三溪关村</t>
  </si>
  <si>
    <t>此项目属于公益性资产，产权属于村集体所有，建成后移交给村集体进行管理维护。解决楚沟、宋湾两组50户210人的80亩农田灌溉及排洪问题，其中脱贫户和监测户13户44人</t>
  </si>
  <si>
    <t>修建灌溉水渠≥700米</t>
  </si>
  <si>
    <t>项目投资≥44万元</t>
  </si>
  <si>
    <t>带动群众≥50户、解决农田灌溉问题≥80亩</t>
  </si>
  <si>
    <t>三溪关村</t>
  </si>
  <si>
    <t>2024年洋县黄家营镇石家坎村二组U型渠建设项目</t>
  </si>
  <si>
    <t>石家坎村二组新建U40型渠长1200米。</t>
  </si>
  <si>
    <t>黄家营镇石家坎村</t>
  </si>
  <si>
    <t>项目属于公益性资产，产权归石家坎村所有，建成后移交给村集体进行管理维护。建成后改善农业产业生产条件，解决45亩基本农田灌溉问题，降低农产品生产成本，带动村民经济发展，受益农户67户220人，其中脱贫户和监测户23户79人。项目拟采取以工代赈模式发展，拟带动5人参与务工，人均增收500元。</t>
  </si>
  <si>
    <t>U40≥1200米</t>
  </si>
  <si>
    <t>带动群众≥67户</t>
  </si>
  <si>
    <t>石家坎村</t>
  </si>
  <si>
    <t>2024年洋县黄家营镇石家坎村一、二组U型渠建设项目</t>
  </si>
  <si>
    <t>新建一、二组U40型渠长850米。</t>
  </si>
  <si>
    <t>此项目属于公益性资产，产权属于村集体所有，建成后移交给村集体进行管理维护。改善一、二组农田32亩，受益农户48户190人，其中脱贫户和监测户23户65人。</t>
  </si>
  <si>
    <t>U40≥850米</t>
  </si>
  <si>
    <t>项目投资≥12万元</t>
  </si>
  <si>
    <t>带动群众≥48户</t>
  </si>
  <si>
    <t>2024年洋县黄家营镇四郎庙村四郎庙组及肖院组U60灌溉渠道建设项目</t>
  </si>
  <si>
    <t>四郎庙组及肖院组U60灌溉渠道2200米</t>
  </si>
  <si>
    <t>此项目属于公益性资产，产权属于村集体所有，建成后移交给村集体进行管理维护。解决两个组80多亩地灌溉问题，受益农户123户360人，其中脱贫户和监测户28户90人。</t>
  </si>
  <si>
    <t>U60≥2200米</t>
  </si>
  <si>
    <t>解决灌溉农田≥80亩</t>
  </si>
  <si>
    <t>2024年度洋县黄家营镇桃溪村U60型渠1500米农田灌溉</t>
  </si>
  <si>
    <t>北沟组U60型渠建设长1500米</t>
  </si>
  <si>
    <t>此项目属于公益性资产，产权属于村集体所有，建成后移交给村集体进行管理维护。解决两个组78亩地灌溉问题，受益农户26户78人，其中脱贫户和监测户13户25人。</t>
  </si>
  <si>
    <t>U60≥1500米</t>
  </si>
  <si>
    <t>项目投资≥27万元</t>
  </si>
  <si>
    <t>带动群众≥78人</t>
  </si>
  <si>
    <t>2024年黄家营镇庙坝村河提建设项目</t>
  </si>
  <si>
    <t>庙坝村庙坝组河提砌护长60米、高1.5米、厚1.2米，108立方。</t>
  </si>
  <si>
    <t>项目属于公益性资产，产权归庙坝村所有，建成后移交给村集体进行管理维护。建成后改善农业产业生产条件，解决基本农田灌溉问题，降低农产品生产成本，带动村民经济发展，受益群众总人口80户204人，其中脱贫户20户53人。项目拟采取以工代赈模式发展，拟带动6人参与务工，人均增收500元。</t>
  </si>
  <si>
    <t>庙坝组河提水毁后修复砌护≥60米长、高≥1.5米、厚≥1.2米</t>
  </si>
  <si>
    <t>带动群众增收户数≥80户</t>
  </si>
  <si>
    <t>2024年洋县黄家营镇庙坝村元咀组U型渠衬砌项目</t>
  </si>
  <si>
    <t>庙坝村元咀组水利灌溉U40渠道衬砌总长1.6公里</t>
  </si>
  <si>
    <t>项目属于公益性资产，产权归庙坝村所有，建成后移交给村集体进行管理维护。建成后改善农业产业生产条件，解决基本农田灌溉问题，降低农产品生产成本，带动村民经济发展，受益群众总人口81户217人、其中脱贫户18户45人。项目拟采取以工代赈模式发展，拟带动7人参与务工，人均增收500元。</t>
  </si>
  <si>
    <t>元咀组水利灌溉U40渠道衬砌总长≥1.6公里</t>
  </si>
  <si>
    <t>带动群众增收户数≥81户</t>
  </si>
  <si>
    <t>2024年洋县黄家营镇庙坝村塘库清淤加固</t>
  </si>
  <si>
    <t>庙坝村东河组塘库4亩进行清淤加固、付台组塘库5亩进行清淤堤坝加固</t>
  </si>
  <si>
    <t>项目属于公益性资产，产权归庙坝村所有，建成后移交给村集体进行管理维护。建成后改善农业产业生产条件，解决基本农田灌溉问题，降低农产品生产成本，带动村民经济发展，受益群众总人口146户447人，其中脱贫户40户109人。项目拟采取以工代赈模式发展，拟带动6人参与务工，人均增收500元。</t>
  </si>
  <si>
    <t>东河组塘库清淤加固≥4亩、付台组塘库清淤堤坝加固≥5亩</t>
  </si>
  <si>
    <t>带动群众增收户数≥146户</t>
  </si>
  <si>
    <t>2024年洋县黄家营镇庙坝村拦河堰修复</t>
  </si>
  <si>
    <t>庙坝村庙坝组河道拦河堰建设2道，总长20米、宽度2米、高度2米</t>
  </si>
  <si>
    <t>项目属于公益性资产，产权归庙坝村所有，建成后移交给村集体进行管理维护。建成后改善农业产业生产条件，解决基本农田灌溉问题，降低农产品生产成本，带动村民经济发展，受益群众总人口80户204人，其中受益脱贫人口19户58人、项目拟采取以工代赈模式发展，拟带动5人参与务工，人均增收500元。</t>
  </si>
  <si>
    <t>庙坝组河道拦河堰建设≥2道，总长≥20米、宽度≥2米、高度≥2米</t>
  </si>
  <si>
    <t>2024年度洋县黄家营镇三岔村中药材基地U型渠建设项目</t>
  </si>
  <si>
    <t xml:space="preserve">中药材基地U40渠长2400米，涵洞4个
</t>
  </si>
  <si>
    <t>此项目属于公益性资产，产权属于村集体所有，建成后移交给村集体进行管理维护。带动三岔村共计465户1564人的生产问题，其中脱贫户201户656人监测户5户19人</t>
  </si>
  <si>
    <t xml:space="preserve">U40型渠≥2400米、涵洞≥4个
</t>
  </si>
  <si>
    <t>项目投资≥29万</t>
  </si>
  <si>
    <t>带动群众≥465户</t>
  </si>
  <si>
    <t xml:space="preserve">项目受益年限≥20年
</t>
  </si>
  <si>
    <t>2024年度洋县黄家营镇三岔村河道砌护工程
建设项目</t>
  </si>
  <si>
    <t xml:space="preserve">河道砌护长400米
</t>
  </si>
  <si>
    <t xml:space="preserve">河道砌护≥400米
</t>
  </si>
  <si>
    <t>2024年洋县黄家营镇寨沟村U型渠建设项目</t>
  </si>
  <si>
    <t>U40型渠修建长2000米</t>
  </si>
  <si>
    <t>此项目属于公益性资产，产权属于村集体所有，建成后移交给村集体进行管理维护。解决改善水田灌溉问题，受益农户126户387人，其中脱贫户和监测户58户156人。</t>
  </si>
  <si>
    <t>U40≥2000米</t>
  </si>
  <si>
    <t>项目投资≥18万元</t>
  </si>
  <si>
    <t>带动群众≥387人，贫困人口≥156人</t>
  </si>
  <si>
    <t>2024年洋县黄家营镇寨沟村塘库清淤砌护项目</t>
  </si>
  <si>
    <t>寨沟村蒿岭组塘库清淤，堤坝砌护400立方</t>
  </si>
  <si>
    <t>项目属于公益性资产，产权归寨沟村所有，建成后移交给村集体进行管理维护。建成后改善农业产业生产条件，解决基本农田灌溉问题，降低农产品生产成本，带动村民经济发展，受益农户426户1497人，其中脱贫户和监测户198户589人。项目拟采取以工代赈模式发展，拟带动5人参与务工，人均增收500元。</t>
  </si>
  <si>
    <t>清淤≥300方，砌护≥400立方</t>
  </si>
  <si>
    <t>带动群众≥1497人，贫困人口≥589人</t>
  </si>
  <si>
    <t>2024年洋县黄家营镇寨沟村拦河坝修建项目</t>
  </si>
  <si>
    <t>寨沟村石咀组拦河坝长50米263立方</t>
  </si>
  <si>
    <t>项目属于公益性资产，，产权归寨沟村所有，建成后移交给村集体进行管理维护。建成后改善农业产业生产条件，解决基本农田灌溉问题，降低农产品生产成本，带动村民经济发展，受益农户426户1497人，其中脱贫户和监测户198户589人。项目拟采取以工代赈模式发展，拟带动8人参与务工，人均增收500元。</t>
  </si>
  <si>
    <t>拦河坝≥50米</t>
  </si>
  <si>
    <t>2024年洋县黄家营镇周家沟村堰渠浆砌项目</t>
  </si>
  <si>
    <t>村委会门前至伞河桥水渠长400米改上开口1.5米的浆砌渠；新建北沟组、苏沟组、袁沟组U50型渠640米</t>
  </si>
  <si>
    <t>此项目属于公益性资产，产权属于村集体所有，建成后移交给村集体进行管理维护。解决改善水田灌溉问题，受益农户345户1090人，其中脱贫户和监测户169户478人。</t>
  </si>
  <si>
    <t>渠长≥400米，开口≥1.5米；U50≥640米</t>
  </si>
  <si>
    <t>项目投资≥39万元</t>
  </si>
  <si>
    <t>带动群众≥189户</t>
  </si>
  <si>
    <t>2024洋县黄家营镇周家沟村水毁农田改造农村示范田建设项目</t>
  </si>
  <si>
    <t>苏沟组水毁50亩改造示范农田、道路硬化长1100米、宽2.5米、厚0.18米。</t>
  </si>
  <si>
    <t>此项目属于公益性资产，产权属于村集体所有，建成后移交给村集体进行管理维护。解决改善水田灌溉问题，受益农户34户109人，其中脱贫户和监测户18户49人。</t>
  </si>
  <si>
    <t>改造农田≥50亩；新修长≥1100米，宽≥2.5米，厚≥0.18米</t>
  </si>
  <si>
    <t>带动群众≥109人，其中脱贫户49人</t>
  </si>
  <si>
    <t>2024年洋县黄家营镇真符村池塘清淤项目</t>
  </si>
  <si>
    <t>真符村池塘清淤3处</t>
  </si>
  <si>
    <t>黄家营镇真符村</t>
  </si>
  <si>
    <t>此项目属于公益性资产，产权属于村集体所有，建成后移交给村集体进行管理维护。解决改善水田灌溉问题，受益农户426户1346人，其中脱贫户和监测户45户130人。</t>
  </si>
  <si>
    <t>清淤≥3处</t>
  </si>
  <si>
    <t>带动群众≥426户</t>
  </si>
  <si>
    <t>真符村</t>
  </si>
  <si>
    <t>2024年洋县黄金峡镇韩庄村四组小型农田水利设施项目</t>
  </si>
  <si>
    <t>在韩庄村四组水稻农田建设M7.5浆砌石梯形渠（上开口1米）1400米水渠。</t>
  </si>
  <si>
    <t>此项目属于公益性项目，该项目建设后资产属于村股份经济合作社资产。改善交通运输条件，方便群众生产发展并解决50亩基本农田的灌溉问题，受益群众75户264人，其中已脱贫户24户83人，项目拟采取以工代赈方式开展，预计带动务工人数30人（其中脱贫户及监测户9人），发放劳务报酬（15%）7.65万元，人均务工增收2500元</t>
  </si>
  <si>
    <t>改善交通运输条件，方便群众生产发展并解决50亩基本农田的灌溉问题，受益群众75户264人，其中已脱贫户24户83人，项目拟采取以工代赈方式开展，预计带动务工人数30人（其中脱贫户及监测户9人），发放劳务报酬（15%）7.65万元，人均务工增收2500元</t>
  </si>
  <si>
    <t>M7.5浆砌石梯形渠（上开口1米）长≥1400米</t>
  </si>
  <si>
    <t>每米补助400元</t>
  </si>
  <si>
    <t>人均务工增收≥2500元</t>
  </si>
  <si>
    <t>受益群众≥75户，
已脱贫户≥24户</t>
  </si>
  <si>
    <t>使用年限≥8年</t>
  </si>
  <si>
    <t>2024年洋县黄金峡镇韩庄村一组小型农田水利设施项目</t>
  </si>
  <si>
    <t>在韩庄村一组水稻农田建设M7.5浆砌石梯形渠（上开口1米）400米水渠。</t>
  </si>
  <si>
    <t>此项目属于公益性项目，该项目建设后资产属于村股份经济合作社资产。改善交通运输条件，方便群众生产发展并解决20亩水稻基本农田的灌溉问题，受益群众21户75人，其中已脱贫户4户15人，项目拟采取以工代赈方式开展，预计带动务工人数8人（其中脱贫户及监测户2人），发放劳务报酬（15%）0.6万元，人均务工增收750元</t>
  </si>
  <si>
    <t>1.改善交通运输条件，方便群众生产发展并解决20亩水稻基本农田的灌溉问题，受益群众21户75人，其中已脱贫户4户15人;2.带动务工人数8人（其中脱贫户及监测户2人），发放劳务报酬（15%）0.6万元，人均务工增收750元</t>
  </si>
  <si>
    <t>M7.5浆砌石梯形渠（上开口1米）长≥400米</t>
  </si>
  <si>
    <t>人均务工增收≥750元</t>
  </si>
  <si>
    <t>受益群众≥21户
已脱贫户≥4户</t>
  </si>
  <si>
    <t>2024年洋县黄金峡镇韩庄村六组小型农田水利设施项目</t>
  </si>
  <si>
    <t>在韩庄村六组水稻农田建设M7.5浆砌石梯形渠（上开口1米）1600米水渠</t>
  </si>
  <si>
    <t>此项目属于公益性项目，该项目建设后资产属于村股份经济合作社资产。改善交通运输条件，方便群众生产发展并解决60亩水稻基本农田的灌溉问题，受益群众70户244人，其中已脱贫户16户58人，项目拟采取以工代赈方式开展，预计带动务工人数32人（其中脱贫户及监测户9人），发放劳务报酬（15%）9.6万元，人均务工增收3000元</t>
  </si>
  <si>
    <t>1.改善交通运输条件，方便群众生产发展并解决60亩水稻基本农田的灌溉问题，受益群众70户244人，其中已脱贫户16户58人;2.带动务工人数32人（其中脱贫户及监测户9人），发放劳务报酬（15%）9.6万元，人均务工增收3000元</t>
  </si>
  <si>
    <t>M7.5浆砌石梯形渠（上开口1米）长≥1600米</t>
  </si>
  <si>
    <t>每米补助400万元</t>
  </si>
  <si>
    <t>人均务工增收≥3000元</t>
  </si>
  <si>
    <t>受益群众≥70户
已脱贫户≥16户</t>
  </si>
  <si>
    <t>2024年洋县黄金峡镇韩庄村三组小型农田水利设施项目</t>
  </si>
  <si>
    <t>在韩庄村三组水稻农田新建M7.5浆砌石梯形渠（上开口1米）1000米水渠</t>
  </si>
  <si>
    <t>此项目属于公益性项目，该项目建设后资产属于村股份经济合作社资产。改善交通运输条件，方便群众生产发展并解决120亩水稻基本农田的灌溉问题，受益群众86户304人，其中已脱贫户36户129人，项目拟采取以工代赈方式开展，预计带动务工人数25人（其中脱贫户及监测户8人），发放劳务报酬（15%）6万元，人均务工增收2400元</t>
  </si>
  <si>
    <t>1.改善交通运输条件，方便群众生产发展并解决120亩水稻基本农田的灌溉问题，受益群众86户304人，其中已脱贫户36户129人;2.带动务工人数25人（其中脱贫户及监测户8人），发放劳务报酬（15%）6万元，人均务工增收2400元</t>
  </si>
  <si>
    <t>M7.5浆砌石梯形渠（上开口1米）长≥3米</t>
  </si>
  <si>
    <t>人均务工增收≥2400元</t>
  </si>
  <si>
    <t>受益群众≥86户，
已脱贫户≥36户</t>
  </si>
  <si>
    <t>2024年洋县金水镇碗牛坝村六组农田灌溉渠道道建设项目</t>
  </si>
  <si>
    <t>新建碗牛坝村六组农田灌溉U30渠堰1.8公里。</t>
  </si>
  <si>
    <t>金水镇碗牛坝村六组</t>
  </si>
  <si>
    <t>项目属于公益性资产，产权归村集体所有，建成后移交给村集体进行管理维护。改善生产发展条件，增加年产量，降低生产发展投入成本,解决农田灌溉问题80亩，受益群众18户64人其中脱贫户8户29人，项目拟采取以工代赈方式开展，预计带动务工人数8人（其中脱贫户及监测户3人），发放劳务报酬2.55万元，人均务工增收4000元。</t>
  </si>
  <si>
    <t>带动生产帮</t>
  </si>
  <si>
    <t>修复六组农田灌溉U30渠堰1.8公里。</t>
  </si>
  <si>
    <t>项目投资≥17万元</t>
  </si>
  <si>
    <t>提升生产价值</t>
  </si>
  <si>
    <t>提升群众满意度</t>
  </si>
  <si>
    <t>2024年洋县金水镇草坝河村砌护项目</t>
  </si>
  <si>
    <t>砌护长120米，高6米，宽1.6米</t>
  </si>
  <si>
    <t>该项目属于公益性资产，产权归集体所有，建成后移交给村集体进行管理维护。改善生产发展条件，增加年产量，降低生产发展投入成本,解决群众发展产业条件，受益群众32户105人其中脱贫户14户56人，项目拟采取以工代赈方式开展，预计带动务工人数11（其中脱贫户及监测户5人），发放劳务报酬9万元，人均务工增收6000元。</t>
  </si>
  <si>
    <t>保障并农田流失</t>
  </si>
  <si>
    <t>2024年洋县金水镇牛角坝村移民点河提砌护项目</t>
  </si>
  <si>
    <t>砌护长198米，宽1.5米，高6.5米；1930立方米</t>
  </si>
  <si>
    <t>牛角坝村委会四组</t>
  </si>
  <si>
    <t>该项目属于公益性资产，产权归金水村所有，建成后移交给村集体进行管理维护。改善交通运输条件，受益群众45户158人，其中已脱贫户24户82人，项目拟采取以工代赈方式开展，预计带动务工人数15人（其中脱贫户及监测户5人），发放劳务报酬（15%）13.2万元，人均务工增收8800元</t>
  </si>
  <si>
    <t>项目投资≥88万元</t>
  </si>
  <si>
    <t>保障并群众生命财产安全</t>
  </si>
  <si>
    <t>金水镇牛角坝村委会四组</t>
  </si>
  <si>
    <t>2024年10月前</t>
  </si>
  <si>
    <t>2024年洋县金水镇牛角坝村优质杂粮产业园排水沟建设项目</t>
  </si>
  <si>
    <t>砌护排水沟800米</t>
  </si>
  <si>
    <t>牛角坝村一组</t>
  </si>
  <si>
    <t>该项目属于公益性资产，产权归牛角坝村所有，建成后移交给村集体进行管理维护。改善交通运输条件，方便群众生产发展并降低农产品运输成本，受益群众20户68人，其中已脱贫户12户41人，项目拟采取以工代赈方式开展，预计带动务工人数8人（其中脱贫户及监测户3人），发放劳务报酬（15%）1.8万元，人均务工增收2000元.</t>
  </si>
  <si>
    <t>保护路产，引水灌溉</t>
  </si>
  <si>
    <t>金水镇牛角坝村委会</t>
  </si>
  <si>
    <t>2024年13月前</t>
  </si>
  <si>
    <t>2024年洋县金水镇酉水村关沟口小流域治理项目</t>
  </si>
  <si>
    <t>关沟口小流域两边砌护长150米，高3.5米，宽1.2米，630立方米</t>
  </si>
  <si>
    <t xml:space="preserve"> 酉水村</t>
  </si>
  <si>
    <t>该项目属于公益性资产，产权归牛角坝村所有，建成后移交给村集体进行管理维护。改善生产发展条件，受益群众20户78人，其中已脱贫户12户42人，项目拟采取以工代赈方式开展，预计带动务工人数12人（其中脱贫户及监测户5人），发放劳务报酬（15%）4.35万元，人均务工增收3600元.</t>
  </si>
  <si>
    <t>砌护630立方米</t>
  </si>
  <si>
    <t>项目投资≥29万元</t>
  </si>
  <si>
    <t>酉水村</t>
  </si>
  <si>
    <t>2024年洋县金水镇酉水村加固移民点住户安全砌护工程</t>
  </si>
  <si>
    <t xml:space="preserve">  酉水村代赈移民点 砌护长472米，宽1.2米，高3米 </t>
  </si>
  <si>
    <t>该项目属于公益性资产，产权归金水村所有，建成后移交给村集体进行管理维护。改善交通运输条件，受益群众70户215人，其中已脱贫户36户159人，项目拟采取以工代赈方式开展，预计带动务工人数15人（其中脱贫户及监测户5人），发放劳务报酬（15%）11.4万元，人均务工增收7600元</t>
  </si>
  <si>
    <t xml:space="preserve">酉水村代赈移民点 砌护长472米，宽1.2米，高3米 </t>
  </si>
  <si>
    <t>项目投资≥76.5万元</t>
  </si>
  <si>
    <t>保障并群众生命财产</t>
  </si>
  <si>
    <t>2024年洋县金水镇周家台村台子上池塘清淤加固排水及灌溉渠道堰修复设施项目</t>
  </si>
  <si>
    <t>1、池塘清淤4000平方米，排水泄洪配套设施一套
2、引水渠堰修复长1800M,宽30cm,共铺设U30渠槽1000M</t>
  </si>
  <si>
    <t>该项目属于公益性资产，产权归周家台村所有，建成后移交给村集体进行管理维护。改善交通运输条件，方便群众生产发展并降低农产品运输成本，受益群众35户106人，其中已脱贫户20户72人，项目拟采取以工代赈方式开展，预计带动务工人数15人（其中脱贫户及监测户4人），发放劳务报酬（15%）9万元，人均务工增收6000元</t>
  </si>
  <si>
    <t xml:space="preserve">1、池塘清淤4000平方米，排水泄洪配套设施一套
2、引水渠堰修复长1800M,宽30cm,共铺设U30渠槽1000M，
2.受益农户满意度100%
</t>
  </si>
  <si>
    <t>1、池塘清淤4000平方米，排水泄洪配套设施一套
2、引水渠堰修复长1800M,宽30cm,共铺设U30渠槽1000M，</t>
  </si>
  <si>
    <t>解决群众灌溉农田50亩受益农户数85户，</t>
  </si>
  <si>
    <t>2024年洋县金水镇楼房村龚家河堰道建设项目</t>
  </si>
  <si>
    <t>修建堰道1155米</t>
  </si>
  <si>
    <t>金水镇楼房村</t>
  </si>
  <si>
    <t>该项目属于公益性资产，产权归楼房村所有，建成后移交给村集体进行管理维护。改善生产发展条件，解决50亩农田灌溉，受益群众20户72人，其中已脱贫户10户32人，项目拟采取以工代赈方式开展，预计带动务工人数12人（其中脱贫户及监测户3人），发放劳务报酬（15%）3万元，人均务工增收2500元</t>
  </si>
  <si>
    <t>带动产业</t>
  </si>
  <si>
    <t>改善生产生活条件</t>
  </si>
  <si>
    <t>2024年3月—2024年5月</t>
  </si>
  <si>
    <t>2024年洋县金水镇张家庄村一、二组灌溉堰道建设项目</t>
  </si>
  <si>
    <t>U型渠道修复800米、堰道清理修复1000米</t>
  </si>
  <si>
    <t>张家庄村一、二组</t>
  </si>
  <si>
    <t>该项目属于公益性项目，建成后产权归属村集体。通过砌护道路改善生产出行条件；受益30户155人，其中脱贫户20户72人，项目拟采取以工代赈方式开展，预计带动务工人数8人（其中脱贫户及监测户3人），发放劳务报酬（15%）3万元，人均务工增收3700元。</t>
  </si>
  <si>
    <t>改善生产条件</t>
  </si>
  <si>
    <t>2024年洋县金水镇站房村小型水利基础设施项目</t>
  </si>
  <si>
    <t>溢流坝3座、U30渠道1100m、U40渠道100m</t>
  </si>
  <si>
    <t>该项目属于公益性资产，产权归村所有，建成后移交给村集体进行管理维护。改善生产发展条件，受益群众30户105人，其中已脱贫户15户48人，项目拟采取以工代赈方式开展，预计带动务工人数15人（其中脱贫户及监测户3人），发放劳务报酬（15%）6.75万元，人均务工增收4500元</t>
  </si>
  <si>
    <t>解决农田灌溉问题</t>
  </si>
  <si>
    <t>提高生产效益</t>
  </si>
  <si>
    <t>2024年4月—2023年5月</t>
  </si>
  <si>
    <t>2024年龙亭镇鞍山村四至八组渠道衬砌项目</t>
  </si>
  <si>
    <t>鞍山村渠道衬砌长960米u60型。</t>
  </si>
  <si>
    <t>该项目属于固定性资产，产权归鞍山村所有。建成后移交给村集体进行管理维护，促进乡村振兴建设。受益总人口  209户683人 ， 其 中 脱 贫 户  61户200人，三类人群1户1人。该项目预计带动务工人数10人，(其中脱贫户及监测户6人)，发放劳务报酬(15%)1.87万元，人均务工增收1875元.</t>
  </si>
  <si>
    <t>渠道衬砌长960米u60型。受益总人口  209户683人 ， 其 中 脱 贫 户  61户200人，三类人群1户1人。该项目预计带动务工人数10人，(其中脱贫户及监测户6人)，发放劳务报酬(15%)1.87万元，人均务工增收1875元.</t>
  </si>
  <si>
    <t>渠道衬砌长≥960米u60型。</t>
  </si>
  <si>
    <t>总成本12.5万元</t>
  </si>
  <si>
    <t>改善生产条件，带动农户增收</t>
  </si>
  <si>
    <t>受益群众≥209户683人</t>
  </si>
  <si>
    <t>工程使用年限15年以上</t>
  </si>
  <si>
    <t>2024年龙亭镇陈靳村3组渠道衬砌项目</t>
  </si>
  <si>
    <t>陈靳村3组衬砌U60渠道1000米</t>
  </si>
  <si>
    <t>项目属公益性资产，建成后资产归陈靳村集体所有，由陈靳村进行管理维护。可改善排洪条件，方便群众生产发展并降低水土流失，受益群众22户71人，其中已脱贫户9户25人，三类人群1户5人。项目拟采取以工代赈方式开展，预计带动务工人数8人（其中脱贫户及监测户2人），发放工资（15%）2.025万元，人均务工增收2531元。</t>
  </si>
  <si>
    <t>陈靳村3组衬砌U60渠道1000米。受益群众22户71人，其中已脱贫户9户25人，三类人群1户5人。项目拟采取以工代赈方式开展，预计带动务工人数8人（其中脱贫户及监测户2人），发放工资（15%）2.025万元，人均务工增收2531元。</t>
  </si>
  <si>
    <t>渠道衬砌≥1000米</t>
  </si>
  <si>
    <t>项目总成本13.5万元</t>
  </si>
  <si>
    <t>受益群众人数≥22户71人</t>
  </si>
  <si>
    <t>受益脱贫户及监测户人数≥9户25人</t>
  </si>
  <si>
    <t>洋县龙亭镇陈靳村</t>
  </si>
  <si>
    <t>2024年龙亭镇邓家沟村一组池塘修缮加固项目</t>
  </si>
  <si>
    <t>邓家沟村一组池塘进行加固高1.8米，长60米，宽60米，清淤1000立方，排水设施维护。</t>
  </si>
  <si>
    <t>龙亭镇-邓家沟村</t>
  </si>
  <si>
    <t>此项目属于经营性资产，项目建成后产权归属邓家沟村集体所有。项目建成后受益115户408人水田灌溉82亩，其中脱贫户和监测户1户3人。</t>
  </si>
  <si>
    <t>池塘进行加固高1.8米，长60米，宽60米，清淤1000立方，排水设施维护。受益农户115户408人，其中脱贫户5户13人，监测对象1户3人。</t>
  </si>
  <si>
    <t>高≥1.8米，长≥60米，宽≥60米，清淤≥1000立方</t>
  </si>
  <si>
    <t>项目总成本6万元</t>
  </si>
  <si>
    <t>受益群众人数≥115户408人</t>
  </si>
  <si>
    <t>受益脱贫户及监测户人数≥6户16人</t>
  </si>
  <si>
    <t>邓家沟村</t>
  </si>
  <si>
    <t>2024年龙亭镇柳山村二组池塘改造提升</t>
  </si>
  <si>
    <t>柳山村改造提升池塘1个3亩</t>
  </si>
  <si>
    <t>项目属于公益性资产，项目建成后产权归属柳山村村集体所有。由柳山村进行管理维护。可改善人均环境条件，提升群众满意度，幸福感。该项目建成后，可发展经营养殖产业，受益农户474户1668人，其中脱贫户110户388人、监测对象5户15人。</t>
  </si>
  <si>
    <t>改造提升池塘1个3亩。受益农户474户1668人，其中脱贫户110户388人、监测对象5户15人。</t>
  </si>
  <si>
    <t>改造提升池塘≥1个3亩</t>
  </si>
  <si>
    <t>50万元</t>
  </si>
  <si>
    <t>受益农户≥474户1668人</t>
  </si>
  <si>
    <t>受益脱贫户及监测户人数≥115户403人</t>
  </si>
  <si>
    <t>2024年龙亭镇柳山村涵洞修复及U型渠道改造项目</t>
  </si>
  <si>
    <t>柳山村涵洞修复12米；U50渠道衬砌500米</t>
  </si>
  <si>
    <t>项目属于经营性资产，项目建成后产权归属柳山村村集体所有。可改善人均环境条件，提升群众满意度。受益群众135户524人，其中脱贫户27户84人，监测户1户3人。</t>
  </si>
  <si>
    <t>柳山村涵洞修复12米；U50渠道衬砌500米。通过该项目的实施，可改善人均环境，促进乡村振兴建设。受益群众524人，其中脱贫户84人，监测户1户3人。</t>
  </si>
  <si>
    <t>U50型渠≥500米</t>
  </si>
  <si>
    <t>7万元</t>
  </si>
  <si>
    <t>受益群众≥524人</t>
  </si>
  <si>
    <t>受益脱贫户及监测户人数≥27户87人</t>
  </si>
  <si>
    <t>2024年龙亭镇龙亭村6组、12组灌溉管涵修复项目</t>
  </si>
  <si>
    <t>龙亭村6组、12组灌溉管涵修复长70米</t>
  </si>
  <si>
    <t>项目属公益性资产，建成后资产归龙亭村所有，由龙亭村进行管理维护。可改善灌溉条件，方便群众生产发展，受益群众173户521人，其中已脱贫户15户48人.</t>
  </si>
  <si>
    <t>灌溉管涵修复长70米。可改善水田灌溉条件，方便群众生产发展。受益群众173户521人，其中已脱贫户15户48人。</t>
  </si>
  <si>
    <t xml:space="preserve">灌溉管涵修复长≥70米 </t>
  </si>
  <si>
    <t>4万元</t>
  </si>
  <si>
    <t>受益群众≥173户521人</t>
  </si>
  <si>
    <t>受益脱贫户及监测户人数≥15户48人</t>
  </si>
  <si>
    <t>2024年龙亭镇龙亭村14组产业园抗旱项目</t>
  </si>
  <si>
    <t>龙亭村14组产业园打机井1口，埋设管道4寸*1000米，10千瓦水泵1台。</t>
  </si>
  <si>
    <t>项目属公益性资产，建成后资产归龙亭村所有，由龙亭村进行管理维护。可改善产业抗旱条件，方便群众生产发展，受益群众48户175人，其中已脱贫户7户22人。</t>
  </si>
  <si>
    <t>打机井1口，埋设管道4寸*1000米，10千瓦水泵1台。可改善产业抗旱条件，方便群众生产发展，受益群众48户175人，其中已脱贫户7户22人。</t>
  </si>
  <si>
    <t>15万元</t>
  </si>
  <si>
    <t>受益群众≥48户175人</t>
  </si>
  <si>
    <t>受益脱贫户及监测户人数≥7户22人</t>
  </si>
  <si>
    <t>2024年龙亭镇龙亭村13组农田灌溉抽水管道修复项目</t>
  </si>
  <si>
    <t>龙亭村13组农田灌溉抽水管道修复长度170米。</t>
  </si>
  <si>
    <t>项目属公益性资产，建成后资产归龙亭村所有，由龙亭村进行管理维护。可改善产业发展条件，方便群众生产发展，受益群众95户337人，其中已脱贫户5户13人。</t>
  </si>
  <si>
    <t>农田灌溉抽水管道修复长度170米。可改善水田灌溉条件，方便群众生产发展。受益群众95户337人，其中已脱贫户5户13人</t>
  </si>
  <si>
    <t>灌溉抽水管道修复长度≥170米。</t>
  </si>
  <si>
    <t>3万元</t>
  </si>
  <si>
    <t>受益群众≥95户337人</t>
  </si>
  <si>
    <t>受益脱贫户及监测户人数≥5户13人</t>
  </si>
  <si>
    <t>2024年龙亭镇龙亭村17组农田灌溉U型渠衬砌项目</t>
  </si>
  <si>
    <t>龙亭村17组农田灌溉U50型渠衬砌长度500米 .</t>
  </si>
  <si>
    <t>项目属公益性资产，建成后资产归龙亭村所有，由龙亭村进行管理维护。可改善生产条件，方便群众生产发展，受益群众72户239人，其中已脱贫户10户24人。</t>
  </si>
  <si>
    <t>农田灌溉U50型渠衬砌长度500米。可改善水田灌溉条件，方便群众生产发展。受益群众72户239人，其中已脱贫户10户24人。</t>
  </si>
  <si>
    <t xml:space="preserve">灌溉U型渠衬砌长度≥500米 </t>
  </si>
  <si>
    <t>5万元</t>
  </si>
  <si>
    <t>受益群众≥72户239人</t>
  </si>
  <si>
    <t>受益脱贫户及监测户人数≥10户24人</t>
  </si>
  <si>
    <t>2024年龙亭镇镇江村九、十二、十三组灌溉管道修复项目</t>
  </si>
  <si>
    <t>镇江村修复灌溉管道1500米</t>
  </si>
  <si>
    <t>项目属公益性资产，建成后资产归镇江村所有，由镇江村进行管理维护。可解决农户饮水问题，受益农户数126户345人，脱贫户26户79人。三类人群1户1人。预计带动务工人数25人（其中脱贫户及监测户5人），发放工资15000元，人均务工增收1000元.</t>
  </si>
  <si>
    <t>修复灌溉管道1500米。受益农户数126户345人，脱贫户26户79人。三类人群1户1人。预计带动务工人数25人（其中脱贫户及监测户5人），发放工资15000元，人均务工增收1000元.</t>
  </si>
  <si>
    <t>修复管道≥1500米；</t>
  </si>
  <si>
    <t>项目总成本26万元</t>
  </si>
  <si>
    <t>受益人口数≥126户345人</t>
  </si>
  <si>
    <t>受益脱贫户及监测户≥27户80人</t>
  </si>
  <si>
    <t>2024年龙亭镇镇江村一、二组灌溉管道修复项目</t>
  </si>
  <si>
    <t>镇江村修复灌溉管道500米</t>
  </si>
  <si>
    <t>项目属公益性资产，建成后资产归镇江村所有，由镇江村进行管理维护。可解决农户灌溉问题，受益农户数182户728人，脱贫户15户62人。三类人群1户1人。预计带动务工人数15人（其中脱贫户及监测户4人），发放工资12000元，人均务工增收1000元.</t>
  </si>
  <si>
    <t>修复灌溉管道500米。受益农户数182户728人，脱贫户15户62人。三类人群1户1人。预计带动务工人数15人（其中脱贫户及监测户4人），发放工资12000元，人均务工增收1000元.</t>
  </si>
  <si>
    <t>修复管道≥500米；</t>
  </si>
  <si>
    <t>受益人口数≥182户728人</t>
  </si>
  <si>
    <t>受益脱贫户及监测户≥16户63人</t>
  </si>
  <si>
    <t>2024年龙亭镇镇江村三、四组灌溉基站</t>
  </si>
  <si>
    <t>镇江村新建机站1座，埋设管道1100米。</t>
  </si>
  <si>
    <t>项目属公益性资产，建成后资产归镇江村所有，由镇江村进行管理维护。可解决农户灌溉问题，受益农户143户526人，其中脱贫户16户43人；预计带动务工人数12人（其中脱贫户及监测户6人），发放工资16000元，人均务工增收1100元.</t>
  </si>
  <si>
    <t>新建机站1座，埋设管道1100米。受益农户143户526人，其中脱贫户16户43人；预计带动务工人数12人（其中脱贫户及监测户6人），发放工资16000元，人均务工增收1100元.</t>
  </si>
  <si>
    <t>建设泵站≥一座、埋设主管道≥1100米</t>
  </si>
  <si>
    <t>受益人口数≥143户526人</t>
  </si>
  <si>
    <t>受益脱贫户及监测户≥16户43人</t>
  </si>
  <si>
    <t>2024年龙亭镇高原寺村渠道衬砌项目</t>
  </si>
  <si>
    <t>高原寺村检查站至村委会水渠衬砌长800米，U50渠。</t>
  </si>
  <si>
    <t>项目属公益性资产，建成后资产归高原寺村所有，由高原寺村进行管理维护。可改善灌溉条件，方便群众生产发展并降低水土流失，受益群众96户384人，其中已脱贫户15户60人，三类人群1户3人。项目预计带动务工人数10人（其中脱贫户及监测户8人），人均务工增收600元。</t>
  </si>
  <si>
    <t>水渠衬砌长800米，U50渠。受益群众96户384人，其中已脱贫户15户60人，三类人群1户3人。项目预计带动务工人数10人（其中脱贫户及监测户8人），人均务工增收600元。</t>
  </si>
  <si>
    <t>渠道衬砌长≥800米</t>
  </si>
  <si>
    <t>8万元</t>
  </si>
  <si>
    <t>受益脱贫人口数≥15户60人</t>
  </si>
  <si>
    <t>2024年龙亭镇高原寺村八至十一组渠道衬砌项目</t>
  </si>
  <si>
    <t>高原寺村八至十一组水渠衬砌3000米，U50渠。</t>
  </si>
  <si>
    <t>项目属公益性资产，建成后资产归高原寺村所有，由高原寺村进行管理维护。可改善灌溉条件，方便群众生产发展并降低水土流失，受益群众200户800人，其中已脱贫户21户84人，三类人群1户2人。项目预计带动务工人数14人（其中脱贫户及监测户10人），人均务工增收800元。</t>
  </si>
  <si>
    <t>八至十一组水渠衬砌3000米，U50渠。受益群众200户800人，其中已脱贫户21户84人，三类人群1户2人。项目预计带动务工人数14人（其中脱贫户及监测户10人），人均务工增收800元。</t>
  </si>
  <si>
    <t>28.5万元</t>
  </si>
  <si>
    <t>受益脱贫人口数≥112户236人</t>
  </si>
  <si>
    <t>2024年龙亭镇三合村修复灌溉渠道道项目</t>
  </si>
  <si>
    <t>三合村修复渠道：宽1.3米，长350米，高1米</t>
  </si>
  <si>
    <t>项目属于经营性资产，项目建成后产权归属于三合村集体所有。渠道建成后可以解决南边300亩左右耕地的洪涝灾害，为村民发展产业灌溉保障并增加村民收入。受益农户198户622人，其中脱贫户15户36人、监测对象0户0人，户均增收150元。</t>
  </si>
  <si>
    <t>修复渠道：宽1.3米，长350米，高1米。渠道建成后可以解决南边300亩左右耕地的洪涝灾害，为村民发展产业灌溉保障并增加村民收入。受益农户198户622人，其中脱贫户15户36人、监测对象0户0人，户均增收150元。</t>
  </si>
  <si>
    <t>修复渠道：宽≥1.3米长≥350米</t>
  </si>
  <si>
    <t>项目总成本20万元</t>
  </si>
  <si>
    <t>受益农户数≥198户622人</t>
  </si>
  <si>
    <t>受益脱贫户及监测户≥15户36人</t>
  </si>
  <si>
    <t>2024年龙亭镇三合村四组修复灌溉、泄洪渠道项目</t>
  </si>
  <si>
    <t>三合村修复渠道：宽1米，深1米，长600米</t>
  </si>
  <si>
    <t>项目属于经营性资产，项目建成后产权归属于三合村集体所有。渠道建成后可以解决村庄中的排洪灾害问题，为村民居住增加安全保障并，提升群众满意度和幸福感。受益农户70户245人，其中脱贫户11户35人、监测对象3户10人，户均增收100元。</t>
  </si>
  <si>
    <t>修复渠道：宽1米，深1米，长600米。渠道建成后可以解决村庄中的排洪灾害问题，为村民居住增加安全保障并，提升群众满意度和幸福感。受益农户70户245人，其中脱贫户11户35人、监测对象3户10人，户均增收100元。</t>
  </si>
  <si>
    <t>修复渠道：宽1≥米，深1米，长≥600米</t>
  </si>
  <si>
    <t>受益农户数≥70户245人</t>
  </si>
  <si>
    <t>受益脱贫户及监测户≥14户45人</t>
  </si>
  <si>
    <t>2024年龙亭镇黄索溪村四组黑谷产业园渠道衬砌项目</t>
  </si>
  <si>
    <t>黄索溪村四组黑谷产业园渠道衬砌500米。宽2米，高1.8米</t>
  </si>
  <si>
    <t>该项目属于公益性资产，建成后项目产权归属黄索溪村。由黄索溪村进行管理维护。黄索溪村4组黑谷产业园渠道衬砌长500米，宽2米，厚1.8米。通过该项目的实施，可带动脱贫户及监测户15户45人 ，一般90户共355人。项目拟采取以工代赈方式开展，预计带动务工人数8人（其中脱贫户及监测户2人），发放工资（15%）8.25万元，人均务工增收10312元。</t>
  </si>
  <si>
    <t>黄索溪村4组黑谷产业园渠道衬砌长500米，宽2米，厚1.8米。通过该项目的实施，可带动脱贫户及监测户15户45人 ，一般90户共355人。项目拟采取以工代赈方式开展，预计带动务工人数8人（其中脱贫户及监测户2人），发放工资（15%）8.25万元，人均务工增收10312元。</t>
  </si>
  <si>
    <t>渠道衬砌长≥500米，宽≥2米</t>
  </si>
  <si>
    <t>项目总成本55万元</t>
  </si>
  <si>
    <t>受益群众≥90户355人</t>
  </si>
  <si>
    <t>受益脱贫户及监测户≥15户45人</t>
  </si>
  <si>
    <t>2024年龙亭镇方程村渠道衬砌项目</t>
  </si>
  <si>
    <t>方程村五组王梁至西岭梁新建混凝土矩形渠U40型,长2000米。</t>
  </si>
  <si>
    <t>龙亭镇-方程村</t>
  </si>
  <si>
    <t>项目属公益性资产，建成后资产归方程村所有，由方程村进行管理维护。可改善群众灌溉条件，方便群众生产发展，方程村五组王梁渠道，西岭梁渠道U型渠道衬砌2公里，解决173 户512人水利条件，改善村民生产生活条件，带动脱贫户及监测户35户90人受益，项目拟采取以工代赈方式开展，预计带动务工人数8人（其中脱贫户及监测户2人），发放工资（15%）3万元，人均务工增收3000元。</t>
  </si>
  <si>
    <t>方程村五组王梁至西岭梁新建混凝土矩形U40型渠,长2000米。解决173 户512人水利条件，改善村民生产生活条件，带动脱贫户及监测户35户90人受益，项目拟采取以工代赈方式开展，预计带动务工人数8人（其中脱贫户及监测户2人），发放工资（15%）3万元，人均务工增收3000元。</t>
  </si>
  <si>
    <t>渠道衬砌长≥2000米</t>
  </si>
  <si>
    <t>项目总成本32万元</t>
  </si>
  <si>
    <t>受益一般户≥173户512人</t>
  </si>
  <si>
    <t>受益脱贫户≥35户90人</t>
  </si>
  <si>
    <t>方程村</t>
  </si>
  <si>
    <t>2024年龙亭镇梁河村产业园抽水机井项目</t>
  </si>
  <si>
    <t>梁河村产业园新建抽水机井1座。</t>
  </si>
  <si>
    <t>龙亭镇-梁河村</t>
  </si>
  <si>
    <t>该项目属于公益性资产，建成后项目产权归属梁河村。由梁河村进行管理维护。可改善梁河村562亩水田、产业园82亩经济作物的生长条件。提高防自然灾害能力。采取自主经营方式，镇村监督管理。受益总人口 310户 932 人 ， 其 中 脱 贫 户 66 户182人，三类人群5户19人。</t>
  </si>
  <si>
    <t>新建梁河村产业园抽水机井1座。受益总人口 310户 932 人 ， 其 中 脱 贫 户 66 户182人，三类人群5户19人。</t>
  </si>
  <si>
    <t>新建抽水机井≥1座</t>
  </si>
  <si>
    <t>≥20万元</t>
  </si>
  <si>
    <t>通过劳务用工增加工资性收入，带动务工人数12人（其中脱贫户和监测户4人），人均务工增收500元；2.通过提高防灾害能力，使农户提高粮食产量，使全村农户年增收400元。</t>
  </si>
  <si>
    <t>受益群众人数≥310户932人</t>
  </si>
  <si>
    <t>梁河村</t>
  </si>
  <si>
    <t>该项目属于经营性固定资产，建成后项目产权归属梁河村。可改善梁河村562亩水田、产业园82亩经济作物的生长条件。提高防自然灾害能力。采取自主经营方式，镇村监督管理。受益总人口 310户 932 人 ， 其 中 脱 贫 户 66 户182人，三类人群5户19人。</t>
  </si>
  <si>
    <t>2024年洋县茅坪镇长坝村二、三组200亩水稻产业配套灌溉渠道改造项目</t>
  </si>
  <si>
    <t>新建农业混凝土灌溉渠道道长520米、宽0.8米、高0.8米</t>
  </si>
  <si>
    <t>此项目属于公益性资产，产权归长坝村村所有，建成后移交给村集体进行管理维护。改善农业灌溉条件，促进农业产业发展，受益农户60户156人，其中受益脱贫户、监测户25户75人</t>
  </si>
  <si>
    <t>新建农业混凝土灌溉渠道道长520米、宽0.8米、高0.8米；建成后移交给村集体进行管理维护。改善农业灌溉条件，促进农业产业发展，受益农户60户156人，其中受益脱贫户、监测户25户75人</t>
  </si>
  <si>
    <t>新建灌溉渠道长≥520米</t>
  </si>
  <si>
    <t>项目投资≥26万</t>
  </si>
  <si>
    <t>带动务工，人均增收≥500元</t>
  </si>
  <si>
    <t>受益农户≥60户156人，其中受益脱贫户、监测户≥25户75人</t>
  </si>
  <si>
    <t>2024年洋县茅坪镇茅坪村二、三组水稻产业灌溉渠道砌护项目</t>
  </si>
  <si>
    <t>茅坪村二、三组U40型灌渠砌护2000米</t>
  </si>
  <si>
    <t>此项目属于公益性资产，产权归茅坪村所有，建成后移交给村集体进行管理维护。建成后移交给村集体进行管理维护。建成后提高群众灌溉质量，降低种植面积成本。增加群众种植面积收入，受益群众达50户125人。其中脱贫户15户45人，监测户1户4人。</t>
  </si>
  <si>
    <t>茅坪村二、三组U40型灌渠砌护2000米；建成后移交给村集体进行管理维护。建成后提高群众灌溉质量，降低种植面积成本。增加群众种植面积收入，受益群众达50户125人。其中脱贫户15户45人，监测户1户4人。</t>
  </si>
  <si>
    <t>渠道砌护长≥2000米</t>
  </si>
  <si>
    <t>项目投资≥25万</t>
  </si>
  <si>
    <t>带动务工，人均增收≥300元</t>
  </si>
  <si>
    <t>受益农户≥50户125人，其中受益脱贫户、监测户≥16户49人</t>
  </si>
  <si>
    <t>2024年洋县茅坪镇东村八组厚朴产业灌溉渠道道衬砌工程</t>
  </si>
  <si>
    <t>八组新建D50砼现浇道路矩形灌溉渠道道1500米</t>
  </si>
  <si>
    <t>此项目属于公益性资产，产权归东村村所有，建成后移交给村集体进行管理维护。解决85亩农田灌溉难问题，受益农户24户104人其中脱贫户10户32人。</t>
  </si>
  <si>
    <t>八组新建D50砼现浇道路矩形灌溉渠道道1500米；解决85亩农田灌溉难问题，受益农户24户104人其中脱贫户10户32人。</t>
  </si>
  <si>
    <t>灌溉渠道道衬砌≥1500米</t>
  </si>
  <si>
    <t>受益农户≥24户104人，其中受益脱贫户、监测户≥10户32人</t>
  </si>
  <si>
    <t>2024年洋县茅坪镇东村十组枣皮产业灌溉渠道道衬砌工程</t>
  </si>
  <si>
    <t>东村十组U30型渠道衬砌1600米</t>
  </si>
  <si>
    <t>此项目属于公益性资产，产权归东村所有，建成后移交给村集体进行管理维护。改善农业产业生产条件，解决基本农田灌溉问题，降低农产品生产成本，带动村民经济发展，直接受益总人口43户114人,其中脱贫户11户39人，项目拟采取以工代赈模式开展，拟带动6人参与务工，人均增收3750元</t>
  </si>
  <si>
    <t>务工增收、改善生产条件</t>
  </si>
  <si>
    <t>东村十组U30型渠道衬砌1600米，改善农业产业生产条件，解决基本农田灌溉问题，降低农产品生产成本，带动村民经济发展，直接受益总人口43户114人,其中脱贫户11户39人，项目拟采取以工代赈模式开展，拟带动6人参与务工，人均增收3750元</t>
  </si>
  <si>
    <t>灌溉渠道道衬砌≥1600米</t>
  </si>
  <si>
    <t>带动务工，人均增收≥3750元</t>
  </si>
  <si>
    <t>受益农户≥43户114人，其中受益脱贫户、监测户≥11户39人</t>
  </si>
  <si>
    <t>2024年洋县茅坪镇洪溪村二组三组有机水稻产业灌溉渠道堰改造项目</t>
  </si>
  <si>
    <t>U型渠改造二组1公里，拦水坝2处；三组龚家院下坡灌溉拦水坝1个，水渠共铺设1公里</t>
  </si>
  <si>
    <t>此项目属于公益性资产，产权归洪溪村所有，建成后移交给村集体进行管理维护。该项目建成后解决2个小组97户340人耕种用水难问题，其中脱贫人口52户170人；项目预计拟采取以工代赈方式开展，带动务工人数6人（其中脱贫户及监测户2人），预计发放劳务报酬（15%）4.2万元，人均务工增收7000元</t>
  </si>
  <si>
    <t>基础设施建设，解决灌溉难题</t>
  </si>
  <si>
    <t>U型渠改造二组1公里，拦水坝2处；三组龚家院下坡灌溉拦水坝1个，水渠共铺设1公里；该项目建成后解决2个小组97户340人耕种用水难问题，其中脱贫人口52户170人；项目预计拟采取以工代赈方式开展，带动务工人数6人（其中脱贫户及监测户2人），预计发放劳务报酬（15%）4.2万元，人均务工增收7000元</t>
  </si>
  <si>
    <t>渠堰改造长≥2公里</t>
  </si>
  <si>
    <t>项目投资≥28万</t>
  </si>
  <si>
    <t>带动群众务工增收≥500元</t>
  </si>
  <si>
    <t>受益农户≥97户340人，其中脱贫户、监测户52户170人</t>
  </si>
  <si>
    <t>2024年洋县茅坪镇洪溪村四组山茱萸产业灌溉渠道堰改造项目</t>
  </si>
  <si>
    <t>U型渠共铺设1公里，拦水坝4处</t>
  </si>
  <si>
    <t>此项目属于公益性资产，产权归洪溪村所有，建成后移交给村集体进行管理维护。解决该组21户68人，其中脱贫户7户28人涉及水田40亩，耕种灌溉用水难得问题</t>
  </si>
  <si>
    <t>U型渠共铺设1公里，拦水坝4处；解决该组21户68人，其中脱贫户7户28人涉及水田40亩，耕种灌溉用水难得问题</t>
  </si>
  <si>
    <t>渠堰改造长≥1公里</t>
  </si>
  <si>
    <t>带动群众务工增收≥300元</t>
  </si>
  <si>
    <t>受益农户≥21户68人，其中脱贫户、监测户7户28人</t>
  </si>
  <si>
    <t>2024年洋县茅坪镇洪溪村五组、六组有机水稻产业灌溉渠道堰改造项目</t>
  </si>
  <si>
    <t>渠堰改造U型渠共铺设五组1.5公里、六组1.5公里</t>
  </si>
  <si>
    <t>此项目属于公益性资产，产权归洪溪村所有，建成后移交给村集体进行管理维护。该项目建成有效保障并本村42户120人，其中脱贫户17户57人，260余亩土地灌溉难问题，推进本村撂荒土地复耕</t>
  </si>
  <si>
    <t>渠堰改造U型渠共铺设五组1.5公里、六组1.5公里；该项目建成有效保障并本村42户120人，其中脱贫户17户57人，260余亩土地灌溉难问题，推进本村撂荒土地复耕</t>
  </si>
  <si>
    <t>渠堰改造长≥3公里</t>
  </si>
  <si>
    <t>项目投资≥36万</t>
  </si>
  <si>
    <t>受益农户≥42户120人，其中脱贫户、监测户17户57人</t>
  </si>
  <si>
    <t>2024年洋县茅坪镇洪溪村六组、十组灌溉池塘清淤修复项目</t>
  </si>
  <si>
    <t>六组灌溉池塘一口进行清淤，坝体修复水域面积2亩；十组灌溉池塘一口迎水坡坝体垮塌修复，池塘清淤，水域面积2.5亩</t>
  </si>
  <si>
    <t>此项目属于公益性资产，产权归洪溪村所有，建成后移交给村集体进行管理维护。该项目完成有效保障并本村69户178人，其中脱贫户37户116人，耕种用水及牲畜用水难问题，十组池塘坝体修复同时解决该组群众出行问题</t>
  </si>
  <si>
    <t>六组灌溉池塘一口进行清淤，坝体修复水域面积2亩；十组灌溉池塘一口迎水坡坝体垮塌修复，池塘清淤，水域面积2.5亩；该项目完成有效保障并本村69户178人，其中脱贫户37户116人，耕种用水及牲畜用水难问题，十组池塘坝体修复同时解决该组群众出行问题</t>
  </si>
  <si>
    <t>池塘改造≥2口</t>
  </si>
  <si>
    <t>项目投资≥18万</t>
  </si>
  <si>
    <t>受益农户≥69户178人，其中脱贫户、监测户37户116人</t>
  </si>
  <si>
    <t>2024年洋县茅坪镇朝阳村二、六、八组农田渠堰修复项目</t>
  </si>
  <si>
    <t>朝阳村二、六、八组修复渠堰4500米、U型渠4000米</t>
  </si>
  <si>
    <t>此项目属于公益性资产，产权归朝阳村所有，建成后移交给村集体进行管理维护。改善农业生产条件，方便群众生产发展并降低农产品生产成本，受益群众78户286人，其中已脱贫户38户142人，监测对象4户11人</t>
  </si>
  <si>
    <t>方便群众灌溉，增加粮食产量</t>
  </si>
  <si>
    <t>修复渠堰4500米、U型渠4000米；改善农业生产条件，方便群众生产发展并降低农产品生产成本，受益群众78户286人，其中已脱贫户38户142人，监测对象4户11人</t>
  </si>
  <si>
    <t>修复渠堰≥4500米</t>
  </si>
  <si>
    <t>项目完成及时率98%</t>
  </si>
  <si>
    <t>项目投资≥58万</t>
  </si>
  <si>
    <t>受益农户≥78户286人，其中受益脱贫户、监测户≥42户153人</t>
  </si>
  <si>
    <t>2023年洋县茅坪镇新华村13组水稻产业灌溉渠道砌护项目</t>
  </si>
  <si>
    <t>新华村13组产业园灌溉渠道砌护80米</t>
  </si>
  <si>
    <t>此项目属于公益性资产，产权归新华村所有，建成后移交给村集体进行管理维护。改善农业灌溉条件，促进农业产业发展。受益人口34户102人，其中脱贫户18户54人</t>
  </si>
  <si>
    <t>新华村13组产业园灌溉渠道砌护80米；改善农业灌溉条件，促进农业产业发展。受益人口34户102人，其中脱贫户18户54人</t>
  </si>
  <si>
    <t>13组产业园灌溉渠道砌护80米</t>
  </si>
  <si>
    <t>项目投资≥12万</t>
  </si>
  <si>
    <t>带动务工，人均增收≥200元</t>
  </si>
  <si>
    <t>受益农户≥34户102人，其中受益脱贫户、监测户≥18户54人</t>
  </si>
  <si>
    <t>项目持续受益年限≥10年</t>
  </si>
  <si>
    <t>2024年洋县茅坪镇新华村九组渠道衬砌项目</t>
  </si>
  <si>
    <t>新华村九组U30型渠道衬砌600米</t>
  </si>
  <si>
    <t>此项目属于公益性资产，产权归新华村所有，建成后移交给村集体进行管理维护。改善农业产业生产条件，解决基本农田灌溉问题，降低农产品生产成本，带动村民经济发展，直接受益总人口23户76人,其中脱贫户11户48人，项目拟采取以工代赈模式开展，拟带动5人参与务工，人均增收2400元</t>
  </si>
  <si>
    <t>新华村九组U30型渠道衬砌600米，改善农业产业生产条件，解决基本农田灌溉问题，降低农产品生产成本，带动村民经济发展，直接受益总人口23户76人,其中脱贫户11户39人，项目拟采取以工代赈模式开展，拟带动5人参与务工，人均增收2400元</t>
  </si>
  <si>
    <t>灌溉渠道道衬砌≥600米</t>
  </si>
  <si>
    <t>项目投资≥8万</t>
  </si>
  <si>
    <t>带动务工，人均增收≥2400元</t>
  </si>
  <si>
    <t>受益农户≥23户76人，其中受益脱贫户、监测户≥11户48人</t>
  </si>
  <si>
    <t>2024年洋县马畅镇大坝沟村产业路排洪砌护项目</t>
  </si>
  <si>
    <t>砌护60米渠道，80U形渠800米，管涵40米。</t>
  </si>
  <si>
    <t>马畅镇-大坝沟村</t>
  </si>
  <si>
    <t>项目属于公益性资产，产权归大坝沟村所有，建成后移交给村集体进行管理维护，通过项目实施解决群众房屋及农田汛期溢洪风险。受益525户1763人，其中脱贫户及监测户746人。</t>
  </si>
  <si>
    <t>砌护60米渠道，80U形渠800米，管涵40米。通过项目实施解决群众房屋及农田汛期溢洪风险。受益525户1763人，其中脱贫户及监测户746人。</t>
  </si>
  <si>
    <t>项目完工率≥100%</t>
  </si>
  <si>
    <t>项目投资≥12.8万元</t>
  </si>
  <si>
    <t>解决525户1763人房屋及农田汛期溢洪风险</t>
  </si>
  <si>
    <t>工程使用年限≥
10年</t>
  </si>
  <si>
    <t>马畅镇大坝沟村</t>
  </si>
  <si>
    <t>2024年洋县马畅镇东社村灌溉渠道道工程</t>
  </si>
  <si>
    <t>在东社村北片养殖区灌溉渠道砌护400米，宽3米。</t>
  </si>
  <si>
    <t>项目属于公益性资产，产权归东社村所有，建成后移交给村集体进行管理维护，方便群众发展产业给水排水，通过渠边砌护增加群众发展产业运输通行安全感幸福感。受益总人口1558人，其中脱贫户40户137人，监测户9户24人。</t>
  </si>
  <si>
    <t>基础设施助推产业发展</t>
  </si>
  <si>
    <t>在东社村北片养殖区灌溉渠道砌护400米，宽3米。方便群众发展产业给水排水，通过渠边砌护增加群众发展产业运输通行安全感幸福感。受益总人口1558人，其中脱贫户40户137人，监测户9户24人。</t>
  </si>
  <si>
    <t>砌护道路长≥400米，宽≥3米，</t>
  </si>
  <si>
    <t>2024年洋县马畅镇高路村种植面积产业园区灌溉渠道道工程</t>
  </si>
  <si>
    <t>1、新建U50型灌溉渠道长210米；
2、新建改造U40灌溉渠道，全长2390米，挡闸2处。3、新建口径1米的深水井3个，深度20米，配套建设泵房等附属设施。</t>
  </si>
  <si>
    <t>马畅镇-高路村</t>
  </si>
  <si>
    <t>项目属于公益性资产，产权归高路村所有，建成后移交给村集体进行管理维护，改善产业园区灌溉用水条件，解决农田灌溉问题问题，直接受益359户1166人（其中脱贫人口及监测对象67人）。</t>
  </si>
  <si>
    <t>基础设施建设，带动群众务工，助推农户增收</t>
  </si>
  <si>
    <t>1、新建U50型灌溉渠道长210米；
2、新建改造U40灌溉渠道，全长2390米，挡闸2处。3、新建口径1米的深水井3个，深度20米，配套建设泵房等附属设施。改善产业园区灌溉用水条件，解决农田灌溉问题问题，直接受益359户1166人（其中脱贫人口及监测对象67人）。</t>
  </si>
  <si>
    <t>项目投资≥87万元</t>
  </si>
  <si>
    <t>解决群众灌溉问题户数≥359户</t>
  </si>
  <si>
    <t>2024年洋县马畅镇留村村产业园区灌溉渠道道工程</t>
  </si>
  <si>
    <t>40U型渠砌护1000米</t>
  </si>
  <si>
    <t>马畅镇-留村村</t>
  </si>
  <si>
    <t>项目属于公益性资产，产权归留村村所有，建成后移交给村集体进行管理维护，改善农业产业生产条件，解决基本农田灌溉问题，降低农产品生产成本，带动村民经济发展。受益总人口2406人，其中脱贫户61户217人，监测户11户42人。</t>
  </si>
  <si>
    <t>40U型渠砌护1000米。改善农业产业生产条件，解决基本农田灌溉问题，降低农产品生产成本，带动村民经济发展。受益总人口2406人，其中脱贫户61户217人，监测户11户42人。</t>
  </si>
  <si>
    <t>完成40U型渠砌护1000米</t>
  </si>
  <si>
    <t>项目投资 9≥万元</t>
  </si>
  <si>
    <t>带动群众增收≥1000</t>
  </si>
  <si>
    <t>受益受益总人口2406人，其中脱贫户61户217人，监测户11户42人</t>
  </si>
  <si>
    <t>留村村</t>
  </si>
  <si>
    <t>2024年洋县马畅镇倪家沟村基础设施建设（渠道砌护）项目</t>
  </si>
  <si>
    <t>吴家湾村庄修建砖砌渠道长200米，深0.6米，宽0.3米，总方量36立方米。并增设钢筋混凝土盖板；路面修补60平方米</t>
  </si>
  <si>
    <t>马畅镇-倪家沟村</t>
  </si>
  <si>
    <t>项目属于公益性资产，产权归倪家沟村所有，建成后移交给村集体进行管理维护，改善农业产业生产条件，解决基本农田灌溉问题，降低农产品生产成本，带动村民经济发展,受益总人数324人，其中脱贫户31户124人。拟带动30人参与务工，人均增收200元。</t>
  </si>
  <si>
    <t>带动30人参与务工，人均增收200元。</t>
  </si>
  <si>
    <t>吴家湾村庄修建砖砌渠道长200米，深0.6米，宽0.3米，总方量36立方米。并增设钢筋混凝土盖板；路面修补60平方米。改善农业产业生产条件，解决基本农田灌溉问题，降低农产品生产成本，带动村民经济发展,受益总人数324人，其中脱贫户31户124人。拟带动30人参与务工，人均增收200元。</t>
  </si>
  <si>
    <t>新建U型渠长≥200米</t>
  </si>
  <si>
    <t xml:space="preserve"> 项目（工程）完成及时率≥100%</t>
  </si>
  <si>
    <t>增加脱贫户收入（总收入）≥500元</t>
  </si>
  <si>
    <t>受益脱贫户数≥31户</t>
  </si>
  <si>
    <t>倪家沟村</t>
  </si>
  <si>
    <t>2024年洋县马畅镇双庙村支渠路边防护栏项目</t>
  </si>
  <si>
    <t>产业园间支渠路边安装安全防护栏896米。</t>
  </si>
  <si>
    <t>马畅镇-双庙村</t>
  </si>
  <si>
    <t>项目属公益性资产，产权归双庙村所有，建成后移交给村集体进行管理维护。通过改善交通条件，保障并群众生产出行安全，受益人口1746人其中脱贫户和监测户132人。</t>
  </si>
  <si>
    <t>基础设施建设助推，助推农户增收</t>
  </si>
  <si>
    <t>产业园间支渠路边安装安全防护栏896米。通过改善交通条件，保障并群众生产出行安全，受益人口1746人其中脱贫户和监测户132人。</t>
  </si>
  <si>
    <t>防护栏≥896米</t>
  </si>
  <si>
    <t>项目投资≥19.53万元</t>
  </si>
  <si>
    <t>受益人数≥1746人</t>
  </si>
  <si>
    <t>交通局</t>
  </si>
  <si>
    <t>马畅镇--双庙村</t>
  </si>
  <si>
    <t>2024年洋县马畅镇双庙村水稻种植面积区灌溉渠道道清淤、砌护项目</t>
  </si>
  <si>
    <t>二、三、四、五、六、七组渠道清淤、U型渠砌护1529米</t>
  </si>
  <si>
    <t>项目属公益性资产，产权归双庙村所有，建成后移交给村集体进行管理维护。改善生产发展条件，增加年产量，降低生产发展成本，解决群众发展产业所需灌溉问题，受益群众590户1569人，其中脱贫户29户90人，预计带动务工15人（其中脱贫户及监测户3人），发放劳务报酬5万元。</t>
  </si>
  <si>
    <t>带动群众务工增收，解决农业生产灌溉问题，助推产业发展，提高农户收入</t>
  </si>
  <si>
    <t>二、三、四、五、六、七组渠道清淤、U型渠砌护1529米。改善生产发展条件，增加年产量，降低生产发展成本，解决群众发展产业所需灌溉问题，受益群众590户1569人，其中脱贫户29户90人，预计带动务工15人（其中脱贫户及监测户3人），发放劳务报酬5万元</t>
  </si>
  <si>
    <t>U型渠≥1529米</t>
  </si>
  <si>
    <t>受益人数≥1569人</t>
  </si>
  <si>
    <t>2024年洋县马畅镇双庙村产业灌溉池塘工程</t>
  </si>
  <si>
    <t>池塘加固清淤改造，池塘面积6000平方米，周长321米。浆砌石150方。</t>
  </si>
  <si>
    <t>项目属公益性资产，产权归双庙村所有，建成后移交给村集体进行管理维护。降低生产发展成本，解决群众发展产业所需灌溉问题，受益人口1746人，其中脱贫户和监测户共41户132人。</t>
  </si>
  <si>
    <t>池塘加固清淤改造，池塘面积6000平方米，周长321米。浆砌石150方。降低生产发展成本，解决群众发展产业所需灌溉问题，受益人口1746人，其中脱贫户和监测户共41户132人。</t>
  </si>
  <si>
    <t>浆砌石≥150方</t>
  </si>
  <si>
    <t>项目投资≥8万元</t>
  </si>
  <si>
    <t>2024年洋县马畅镇野猪沟村二组高小峰门前至抽水机井渠道衬砌项目</t>
  </si>
  <si>
    <t>渠道砌护长1000米，D50渠</t>
  </si>
  <si>
    <t>项目属公益性资产，产权归野猪沟村所有，建成后移交给村集体进行管理维护。降低生产发展成本，方便群众灌溉发展产业，受益人口1106人，其中脱贫人口316人，户均增收2100元</t>
  </si>
  <si>
    <t>完成渠道砌护长1000米，D50渠。降低生产发展成本，方便群众灌溉发展产业，受益人口1106人，其中脱贫人口316人，户均增收2100元</t>
  </si>
  <si>
    <t>完成渠道砌护长1000米，D50渠</t>
  </si>
  <si>
    <t>项目投资35≥万元</t>
  </si>
  <si>
    <t>带动群众增收≥1900元</t>
  </si>
  <si>
    <t>受益149户484人，其中脱贫35户113人，监测户1户2人</t>
  </si>
  <si>
    <t>2024年洋县马畅镇野猪沟村王家沟水库洞至大场桥头渠道衬砌项目</t>
  </si>
  <si>
    <t>衬砌渠道长630米，上口1.5米，下口1米，高1.2米</t>
  </si>
  <si>
    <t>项目属公益性资产，产权归野猪沟村所有，建成后移交给村集体进行管理维护。降低生产发展成本，方便群众灌溉发展产业，受益人口1106人，其中脱贫人口316人，户均增收1900元</t>
  </si>
  <si>
    <t>完成衬砌渠道长630米，上口1.5米，下口1米，高1.2米。降低生产发展成本，方便群众灌溉发展产业，受益人口1106人，其中脱贫人口316人，户均增收1900元</t>
  </si>
  <si>
    <t>完成衬砌渠道长630米，上口1.5米，下口1米，高1.2米</t>
  </si>
  <si>
    <t>项目投资57≥万元</t>
  </si>
  <si>
    <t>磨子桥镇联合村池塘清淤</t>
  </si>
  <si>
    <t>联合村一、二、三组小池塘6个清淤</t>
  </si>
  <si>
    <t>磨子桥镇联合村一、二、三组</t>
  </si>
  <si>
    <t>项目属于公益性资产，建成后资产归联合村所有，可改善村1，2,3组生产生活条件，方便群众生产发展，受益群众70户210人，其中脱贫户和监测户20户60人。</t>
  </si>
  <si>
    <t>促进村民发展产业积极性</t>
  </si>
  <si>
    <t>完成6个池塘的清淤工作</t>
  </si>
  <si>
    <t>清淤池塘数≥6个</t>
  </si>
  <si>
    <t>项目投资≥48万元</t>
  </si>
  <si>
    <t>受益群众70户210人</t>
  </si>
  <si>
    <t>2024年磨子桥镇三台村河道衬砌项目</t>
  </si>
  <si>
    <t>1.沙河流域三台段二组河提2处衬砌约长150米，高2.5m,一组河提衬砌约长150米，高2m；2.三台村三组通组道路，路面悬空6处约长260米,宽0.9m衬砌修复。</t>
  </si>
  <si>
    <t>磨子桥镇三台村</t>
  </si>
  <si>
    <t>项目属于公益性资产，建成后资产归三台村所有，可改善村1，2,3组生产生活条件，方便群众生产发展，受益群众95户326人，其中脱贫户和监测户43户113人。</t>
  </si>
  <si>
    <t>完成河堤衬砌和道路修复</t>
  </si>
  <si>
    <t>项目投资≥58万元</t>
  </si>
  <si>
    <t>受益群众95户326人</t>
  </si>
  <si>
    <t>三台村</t>
  </si>
  <si>
    <t>2024年洋县磨子桥镇龙新村2.7.11.9组池塘清淤、加固</t>
  </si>
  <si>
    <t>池塘清淤加固4口</t>
  </si>
  <si>
    <t>磨子桥镇龙新村</t>
  </si>
  <si>
    <t>此项目属于公益性资产，产权归龙新村所有，受益群众201户627人，其中脱贫户84户287人</t>
  </si>
  <si>
    <t>受益群众201户627人</t>
  </si>
  <si>
    <t>龙新村</t>
  </si>
  <si>
    <t>磨子桥镇联合村中药材产业园U型渠衬砌项目</t>
  </si>
  <si>
    <t>联合村三组300米，五组720米</t>
  </si>
  <si>
    <t>磨子桥镇联合村三组、五组</t>
  </si>
  <si>
    <t>项目属于公益性资产，建成后资产归联合村所有，通过实施该项目改善生产条件，促进农民增产增收，受益群众70户210人，其中脱贫户和监测户20户60人。</t>
  </si>
  <si>
    <t>完成1020米渠道修建</t>
  </si>
  <si>
    <t>建设长度≥1020米</t>
  </si>
  <si>
    <t>项目投资≥9.2万元</t>
  </si>
  <si>
    <t>2024年洋县磨子桥镇龙新村五组河堤加固</t>
  </si>
  <si>
    <t>五组河堤加固长300米，高3.5米，收顶0.8米，建设到水面下1.5米</t>
  </si>
  <si>
    <t>磨子桥镇龙新村五组</t>
  </si>
  <si>
    <t>此项目属于公益性资产，产权归龙新村所有，通过实施该项目提升农户生产生活条件，受益群众47户，165人，其中脱贫户20户60人</t>
  </si>
  <si>
    <t>河堤加固长300米，高3.5米，收顶0.8米，建设到水面下1.5米</t>
  </si>
  <si>
    <t>项目投资≥37.5万元</t>
  </si>
  <si>
    <t>受益群众47户，165人</t>
  </si>
  <si>
    <t>2024年洋县磨子桥镇龙新村七组河堤加固</t>
  </si>
  <si>
    <t>七组河堤加固长200米，高3.5米，收顶0.8米，建设到水面下1.5米</t>
  </si>
  <si>
    <t>磨子桥镇龙新村七组</t>
  </si>
  <si>
    <t>此项目属于公益性资产，产权归龙新村所有，通过实施该项目提升农户生产生活条件，受益群众54户，167人，其中脱贫户30户95人</t>
  </si>
  <si>
    <t>河堤加固长200米，高3.5米，收顶0.8米，建设到水面下1.5米</t>
  </si>
  <si>
    <t>受益群众54户，167人</t>
  </si>
  <si>
    <t>洋县磨子桥镇罗坝村小型农田水利设施改造项目</t>
  </si>
  <si>
    <t>18口灌溉池塘清淤加固，清淤9000m³，砌护1800m³，放水窝管18根。</t>
  </si>
  <si>
    <t>此项目属于公益性资产，产权归罗坝村所有，通过实施该项目提升农户生产生活条件，受益群众400户，1306人，其中脱贫户100户474人</t>
  </si>
  <si>
    <t>基础设施建设</t>
  </si>
  <si>
    <t>18口灌溉池塘清淤加固</t>
  </si>
  <si>
    <t>项目投资≥216万元</t>
  </si>
  <si>
    <t>受益群众400户，1306人</t>
  </si>
  <si>
    <t xml:space="preserve">2024年度
</t>
  </si>
  <si>
    <t>2024年洋县磨子桥镇长沟村U型渠</t>
  </si>
  <si>
    <t>５组、４组共计２KM</t>
  </si>
  <si>
    <t>该项目属于公益性资产，项目完成后归长沟村所有，带动群众生产增收，受益群众６９户２２１人，其中脱贫户１９户５１人</t>
  </si>
  <si>
    <t>建设长度达2KM</t>
  </si>
  <si>
    <t>受益群众６９户２２１人</t>
  </si>
  <si>
    <t>2024年洋县磨子桥镇白何村水渠砌护工程</t>
  </si>
  <si>
    <t>水渠长3600米，U40管砌护</t>
  </si>
  <si>
    <t>该项目属于公益性资产，项目建成后归白何村所有，解决全村农户灌溉不畅的问题，带动30户群众务工增收，人均增收300元。</t>
  </si>
  <si>
    <t>通过务工增加收入</t>
  </si>
  <si>
    <t>项目投资≥32.4万元</t>
  </si>
  <si>
    <t>带动30户群众务工增收</t>
  </si>
  <si>
    <t>2024洋县磨子桥镇白何村3组4组-6组产业水渠砌护</t>
  </si>
  <si>
    <t>长450米，U30管道</t>
  </si>
  <si>
    <t>该项目属于公益性资产，项目建成后归白何村所有，解决3组、4组、6组人口基本农田灌溉不通的问题，受益群众200户837人，其中脱贫户21户77人。</t>
  </si>
  <si>
    <t>项目投资≥7万元</t>
  </si>
  <si>
    <t>受益群众200户837人</t>
  </si>
  <si>
    <t>2024年洋县磨子桥镇白何村三组西河砌护</t>
  </si>
  <si>
    <t>长2500米，U60</t>
  </si>
  <si>
    <t>该项目属于公益性资产，项目建成后归白何村所有，带动低收入家庭增加收入，解决三组生产灌溉问题，受益群众160户583人，其中脱贫户19户57人。</t>
  </si>
  <si>
    <t>受益群众160户583人</t>
  </si>
  <si>
    <t>2024年洋县戚氏街道七眼泉村优质水稻产业灌溉渠道道工程</t>
  </si>
  <si>
    <t>优质水稻产业灌溉排洪渠衬砌长870米</t>
  </si>
  <si>
    <t>戚氏街道-七眼泉村</t>
  </si>
  <si>
    <t>此项目属于公益性资产，产权属于戚氏街道七眼泉村所有，建成后移交给村集体进行管理维护。保障并农田免遭洪涝灾害，确保农业增产丰收，受益群众405户1223人，其中脱贫户及监测户28户73人。</t>
  </si>
  <si>
    <t>优质水稻产业灌溉排洪渠衬砌长870米，保障并农田免遭洪涝灾害，确保农业增产丰收，受益群众405户1223人，其中脱贫户及监测户28户73人。</t>
  </si>
  <si>
    <t>排洪渠衬砌长≥870米</t>
  </si>
  <si>
    <t>项目建设预算投资≥98万元</t>
  </si>
  <si>
    <t>受益群众≥405户1223人，其中脱贫户及监测户≥28户73人。</t>
  </si>
  <si>
    <t>2024年洋县戚氏街道山后村3组优质粮油种植面积产业灌溉渠道道工程</t>
  </si>
  <si>
    <t>共铺设60U型渠道长1500米。</t>
  </si>
  <si>
    <t xml:space="preserve">新建 </t>
  </si>
  <si>
    <t>此项目属于公益性资产，产权属于戚氏街道山后村所有，建成后移交给村集体进行管理维护，改善群众生产灌溉条件，受益群众89户297人，其中受益脱贫户16户57人。</t>
  </si>
  <si>
    <t>共铺设60U型渠道长1500米。改善群众生产灌溉条件，受益群众89户297人，其中受益脱贫户16户57人。</t>
  </si>
  <si>
    <t>共铺设60U型渠道长≥1500米。</t>
  </si>
  <si>
    <t>项目建设预算投资≥20万元</t>
  </si>
  <si>
    <t>受益群众≥89户297人，其中受益脱贫户≥16户57人。</t>
  </si>
  <si>
    <t>2024年洋县戚氏街道山后村7组水稻种植面积产业灌溉渠道道工程</t>
  </si>
  <si>
    <t>共铺设60U型渠道长1000米。</t>
  </si>
  <si>
    <t>此项目属于公益性资产，产权属于戚氏街道山后村所有，建成后移交给村集体进行管理维护。改善群众生产灌溉条件，受益群众51户163人，其中脱贫户13户42人。</t>
  </si>
  <si>
    <t>共铺设60U型渠道长1000米。改善群众生产灌溉条件，受益群众51户163人，其中脱贫户13户42人。</t>
  </si>
  <si>
    <t>共铺设60U型渠道长≥1000米。</t>
  </si>
  <si>
    <t>项目建设预算投资≥13.5万元</t>
  </si>
  <si>
    <t>受益群众≥51户163人，其中脱贫户≥13户42人。</t>
  </si>
  <si>
    <t>2024年洋县戚氏街道石羊村粮油种植面积产业灌溉渠道道工程</t>
  </si>
  <si>
    <t>共铺设50U型渠3公里</t>
  </si>
  <si>
    <t>戚氏街道-石羊村</t>
  </si>
  <si>
    <t>此项目属于公益性资产，产权属于戚氏街道山后村所有，建成后移交给村集体进行管理维护。改善群众生产灌溉条件，受益群众659户2097人，其中脱贫户58户184人。</t>
  </si>
  <si>
    <t>共铺设50U型渠3公里，改善群众生产灌溉条件，受益群众659户2097人，其中脱贫户58户184人。</t>
  </si>
  <si>
    <t>共铺设50U型渠≥3公里</t>
  </si>
  <si>
    <t>项目建设预算投资≥33万元</t>
  </si>
  <si>
    <t>受益群众≥659户2097人，其中脱贫户≥58户184人。</t>
  </si>
  <si>
    <t>2024年洋县戚氏街道太师坟村一、二、三组香橼种植面积产业灌溉渠道道工程</t>
  </si>
  <si>
    <t>衬砌40U型渠道1650米</t>
  </si>
  <si>
    <t>戚氏街道-太师坟村</t>
  </si>
  <si>
    <t>此项目属于公益性资产，产权属于戚氏街道太师坟村所有，建成后移交给村集体进行管理维护。改善群众生产灌溉条件，受益群众164户613人，其中已脱贫户29户85人。</t>
  </si>
  <si>
    <t>衬砌40U型渠道1650米，改善群众生产灌溉条件，受益群众164户613人，其中已脱贫户29户85人。</t>
  </si>
  <si>
    <t>衬砌40U型渠道≥1650米</t>
  </si>
  <si>
    <t>项目建设预算投资≥18万元</t>
  </si>
  <si>
    <t>受益群众≥164户613人，其中已脱贫户≥29户85人。</t>
  </si>
  <si>
    <t>2024年洋县戚氏街道张沟村水库优质水稻种植面积产业灌溉渠道道工程</t>
  </si>
  <si>
    <t>张沟村水库排洪、灌溉渠道道衬砌80U型渠长1200米</t>
  </si>
  <si>
    <t>此项目属于公益性资产，产权属于戚氏街道张沟村所有，建成后移交给村集体进行管理维护。改善群众生产灌溉条件，受益群众375户1243人，其中脱贫户29户84人，监测户2户5人。</t>
  </si>
  <si>
    <t>张沟村水库排洪、灌溉渠道道衬砌80U型渠长1200米，改善群众生产灌溉条件，受益群众375户1243人，其中脱贫户29户84人，监测户2户5人。</t>
  </si>
  <si>
    <t>80U衬砌≥1200米</t>
  </si>
  <si>
    <t>项目建设预算投资≥24万元</t>
  </si>
  <si>
    <t>受益群众≥375户1243人，其中脱贫户≥29户84人，监测户≥2户5人。</t>
  </si>
  <si>
    <t>2024年洋县戚氏街道张沟村主干渠道浆砌项目</t>
  </si>
  <si>
    <t>张沟村主干渠道两侧浆砌长
度1500米，高度1.5米，上顶宽度0.8米。</t>
  </si>
  <si>
    <t>戚氏街道-张沟村四组</t>
  </si>
  <si>
    <t>此项目属于公益性资产，产权属于戚氏街道张沟村所有，建成后移交给村集体进行管理维护。该项目的实施即可解决汛期全村排洪问题，有能有效改善村容村貌提升问题。受益群众372户1251人，其中脱贫户29户84人。监测户2户5人。</t>
  </si>
  <si>
    <t>改善环境</t>
  </si>
  <si>
    <t>张沟村主干渠道两侧浆砌长
度1500米，高度1.5米，上顶宽度0.8米。项目的实施即可解决汛期全村排洪问题，有能有效改善村容村貌提升问题。受益群众372户1251人，其中脱贫户29户84人，监测户2户5人。</t>
  </si>
  <si>
    <t>渠道两侧浆砌长
度≥1500米，高度≥1.5米，上顶厚度≥0.8米。</t>
  </si>
  <si>
    <t>项目建设预算投资≥92万元</t>
  </si>
  <si>
    <t>2024年洋县戚氏街道竹园村优质粮油产业灌溉渠道道工程</t>
  </si>
  <si>
    <t>产业园共铺设50U型灌溉渠道长3000米.</t>
  </si>
  <si>
    <t>戚氏街道-竹园村</t>
  </si>
  <si>
    <t>此项目属于公益性资产，产权属于戚氏街道竹园村所有，建成后移交给村集体进行管理维护。改善农业生产灌溉条件，受益群众970户3042人，其中已脱贫户47户139人。</t>
  </si>
  <si>
    <t>产业园共铺设50U型灌溉渠道长3000米.改善农业生产灌溉条件，受益群众970户3042人，其中已脱贫户47户139人。</t>
  </si>
  <si>
    <t>共铺设50U型灌溉渠道长≥3000米.</t>
  </si>
  <si>
    <t>项目建设预算投资≥30万元</t>
  </si>
  <si>
    <t>受益群众≥970户3042人，其中已脱贫户≥47户139人。</t>
  </si>
  <si>
    <t>2024年洋县戚氏街道山后村1组河堤砌护项目</t>
  </si>
  <si>
    <t>河道砌护长2000米，高2.5米。</t>
  </si>
  <si>
    <t>此项目属于公益性资产，产权属于戚氏街道山后村所有，建成后移交给村集体进行管理维护。保障并农田免遭水毁破坏，改善农业生产灌溉排水条件，受益群众42户136人，其中受益脱贫户11户27人。</t>
  </si>
  <si>
    <t>河道砌护长2000米，高2.5米。保障并农田免遭水毁破坏，改善农业生产灌溉排水条件，受益群众42户136人，其中受益脱贫户11户27人。</t>
  </si>
  <si>
    <t>河道砌护长≥2000米</t>
  </si>
  <si>
    <t>项目建设预算总投资≥180万元</t>
  </si>
  <si>
    <t>受益群众≥42户136人，其中受益脱贫户≥11户27人。</t>
  </si>
  <si>
    <t>2024年洋县戚氏街道山后村8组河堤砌护项目</t>
  </si>
  <si>
    <t>河道砌护长3000米，高2.5米。</t>
  </si>
  <si>
    <t>此项目属于公益性资产，产权属于戚氏街道山后村所有，建成后移交给村集体进行管理维护。保障并农田免遭水毁破坏，改善农业生产灌溉排水条件，受益群众58户192人，其中受益脱贫户16户40人。</t>
  </si>
  <si>
    <t>河道砌护长3000米，高2.5米。保障并农田免遭水毁破坏，改善农业生产灌溉排水条件，受益群众58户192人，其中受益脱贫户16户40人。</t>
  </si>
  <si>
    <t>河道砌护长≥3000米</t>
  </si>
  <si>
    <t>项目建设预算总投资≥270万元</t>
  </si>
  <si>
    <t>受益群众≥58户192人，其中受益脱贫户≥16户40人。</t>
  </si>
  <si>
    <t>2024年度桑溪镇李家庄村二三组基础设施渠道衬砌项目</t>
  </si>
  <si>
    <t>李家庄村二组、三组U型（U30水泥槽）渠道衬砌1600米。</t>
  </si>
  <si>
    <t>李家庄村</t>
  </si>
  <si>
    <t>此项目属于公益性资产，产权归李家庄村所有，建成后移交给村集体进行管理维护。改善农业产业生产条件，解决基本农田灌溉问题，降低农产品生产成本，带动村民经济发展，直接受益总人口46户150人，其中已脱贫户20户64人，项目拟采取以工代赈模式开展，拟带动10人参与务工，人均增收2250元。</t>
  </si>
  <si>
    <t>实现群众参与务工，基础设施建设助推农户务工增收</t>
  </si>
  <si>
    <t>李家庄村二组、三组U型（U30水泥槽）渠道衬砌1600米。改善农业产业生产条件，解决基本农田灌溉问题，降低农产品生产成本，带动村民经济发展，直接受益总人口46户150人，其中已脱贫户20户64人，项目拟采取以工代赈模式开展，拟带动10人参与务工，人均增收2250元。</t>
  </si>
  <si>
    <t>U30水泥灌溉渠道道衬砌≥1600米</t>
  </si>
  <si>
    <t xml:space="preserve">项目验收合格率≥97%
</t>
  </si>
  <si>
    <t>项目投资≧15万</t>
  </si>
  <si>
    <t>带动群众增收≥2000元</t>
  </si>
  <si>
    <t>2024年洋县桑溪镇李家庄村有机水稻产业溉池塘工程</t>
  </si>
  <si>
    <t>清淤1万方；加固池塘堤坝960立方（长120米*高4米*宽2米）；清理溢洪道60米；修复灌溉排水渠30米。</t>
  </si>
  <si>
    <t>此项目属于公益性资产，产权归李家庄村所有，建成后移交给村集体进行管理维护。改善水田灌溉条件，方便群众农业生产发展并提高灌溉条件，防止塘库溃坝，受益群众72户216人，其中已脱贫户23户69人，三类人群2户8人。</t>
  </si>
  <si>
    <t>务工增收，基础设施建设助推农户务工增收</t>
  </si>
  <si>
    <t>砌护≥960立方米</t>
  </si>
  <si>
    <t>项目投资≧46万</t>
  </si>
  <si>
    <t>工程设计使用年限≧8年</t>
  </si>
  <si>
    <t>2024年桑溪镇龙岗村板栗、核桃产业灌溉渠道道工程</t>
  </si>
  <si>
    <t>开挖及填埋U30渠道长1500米</t>
  </si>
  <si>
    <t>桑溪镇龙岗村</t>
  </si>
  <si>
    <t>此项目属于公益性资产，产权归龙岗村所有，建成后移交给村集体进行管理维护。改善生产发展条件，解决群众生产灌溉问题解决优质水稻灌溉问题，受益群众35户81人，其中已脱贫户8户20人。</t>
  </si>
  <si>
    <t>基础设施建设助推农户务工增收</t>
  </si>
  <si>
    <t>U30渠道长1500米</t>
  </si>
  <si>
    <t>U30渠道≥1500米</t>
  </si>
  <si>
    <t>项目投资≧14万</t>
  </si>
  <si>
    <t>受益群众户数≥35户</t>
  </si>
  <si>
    <t>2024年洋县桑溪镇碌竹坪村中药材产业溉池塘工程</t>
  </si>
  <si>
    <t>1、边坡衬砌（长75米，高8米，宽1米）更换卧管排水洞长20米，砌护泄洪渠60米，共铺设坝顶道路长硬化100米，修复进水渠口35m³；2、开挖及共铺设U40渠道130米</t>
  </si>
  <si>
    <t>桑溪镇
-碌竹坪
村</t>
  </si>
  <si>
    <t>项目属于公益性资产，项目建成后产权归碌竹坪村所有，由村进行维护管理。保障并水库运行安全，提升水库蓄水能力，解决267亩农田灌溉难问题。受益群众60户350人，其中脱贫户33户78人，监测户2户4人。</t>
  </si>
  <si>
    <t>砌石≥180m³U30渠道≥130米</t>
  </si>
  <si>
    <t>项目投资≧40万</t>
  </si>
  <si>
    <t>2024年桑溪镇桑溪沟村中药材产业灌溉渠道道工程</t>
  </si>
  <si>
    <t>桑溪沟村七组周家湾水库排洪渠清淤、堰渠维修1500米，宽1米。</t>
  </si>
  <si>
    <t>此项目属于公益性资产，产权属桑溪沟村所有，建成后移交给村集体进行管理维护。改善群众农田灌溉条件，方便群众农业生产发展并确保群众生产生活保障并，受益群众48户187人，其中已脱贫户17户52人，监测户4户17人，解决48户187人，80余亩农田灌溉问题。</t>
  </si>
  <si>
    <t>带动生产务工增收</t>
  </si>
  <si>
    <t>堰渠维修≥1500米</t>
  </si>
  <si>
    <t>项目投资≧10万</t>
  </si>
  <si>
    <t>2024年谢村镇四兴村优质稻谷产业园渠道衬砌项目</t>
  </si>
  <si>
    <t>砼现浇道路渠道920米，采用梯形断面，上开口1.5米，深1.5米。</t>
  </si>
  <si>
    <t>此项目属于公益性资产，产权属于四兴村，建成后移交给村集体进行管理维护，解决产业发展灌溉难问题，受益群众350户1024人，其中脱贫户及监测户35户108人</t>
  </si>
  <si>
    <t>渠道砌护≥920米</t>
  </si>
  <si>
    <t xml:space="preserve">项目投资≥40万元 </t>
  </si>
  <si>
    <t>2024年谢村镇五丰村黑谷产业园小型农田水利基础设施建设项目</t>
  </si>
  <si>
    <t>560亩黑谷产业园共铺设60U型渠道1400延米，50U型渠2200米，过水涵洞24个，新建抗旱机井1座</t>
  </si>
  <si>
    <t>此项目属于公益性资产，产权属于五丰村，建成后移交给村集体进行管理维护，解决五丰村黑谷产业园灌溉难问题，受益群众230户589人，其中脱贫户及监测户36户115人</t>
  </si>
  <si>
    <t>共铺设60U型渠道1400延米，50U型渠2200米，过水涵洞24个，新建抗旱机井1座</t>
  </si>
  <si>
    <t>60U型渠道≥1400延米，50U型渠≥2200米，过水涵洞≥24个，新建抗旱机井≥1座</t>
  </si>
  <si>
    <t xml:space="preserve">项目投资≥58万元 </t>
  </si>
  <si>
    <t>2024年谢村镇老庙村红光水库抽水基站项目</t>
  </si>
  <si>
    <t>新建长8米，宽4米机房一座，配套45KW电机一台，75KW降压启动器一套，离心式水泵一套，真空泵一台，配电柜一个，口径8寸水管15米。</t>
  </si>
  <si>
    <t>此项目属于公益性资产，产权属于老庙村，建成后移交给村集体进行管理维护，解决老庙村产业灌溉问题，受益群众256户1082人，其中脱贫户及监测户36户97人</t>
  </si>
  <si>
    <t>机房长≥8米，宽≥4米，45KW电机≥1台；75KW降压启动器≥1台；离心式水泵≥1套；配电柜≥1个；8寸水管≥15米</t>
  </si>
  <si>
    <t>洋县水利局</t>
  </si>
  <si>
    <t>2024年洋县谢村镇范坝村灌溉渠道道建设(范坝村一组、二组、五组、六组、九组、十组、十一组、十二组、十三组、十六组、十七组)</t>
  </si>
  <si>
    <t>840亩优质稻米产业基地共铺设U50渠道2700米</t>
  </si>
  <si>
    <t>此项目属于公益性资产，产权属于范坝村，建成后移交给村集体进行管理维护，解决范坝村发展产业灌溉问题，受益群众535户1368人，其中脱贫户及监测户38户168人</t>
  </si>
  <si>
    <t>U50渠道≥2700米</t>
  </si>
  <si>
    <t xml:space="preserve">项目投资≥60万元 </t>
  </si>
  <si>
    <t>范坝村</t>
  </si>
  <si>
    <t xml:space="preserve">带动群众务工增收
</t>
  </si>
  <si>
    <t>2024年谢村镇六联村黑谷产业园小型农田水利基础设施建设项目</t>
  </si>
  <si>
    <t>新建共铺设50“U"型渠2500米</t>
  </si>
  <si>
    <t>此项目属于公益性资产，产权属于六联村，建成后移交给村集体进行管理维护，解决黑谷产业园灌溉问题，受益群众152户405人，其中脱贫户及监测42户178人</t>
  </si>
  <si>
    <t>带动生产、帮助产销对接、</t>
  </si>
  <si>
    <t>新建共铺设50“U"型渠≥2500米</t>
  </si>
  <si>
    <t>2024年谢村镇智果村一组黑谷产业园灌溉机井工程</t>
  </si>
  <si>
    <t>新建深度60米机井1眼，井房1座，供电线路200米，水泵机组及配电控制设备各1套</t>
  </si>
  <si>
    <t>谢村镇智果村</t>
  </si>
  <si>
    <t>此项目属于公益性资产，产权属于智果村，建成后移交给村集体进行管理维护，解决300亩黑谷产业园灌溉问题，受益群众156户358人，其中脱贫户12户36人，带动务工20人，其中脱贫户6人，人均增收500元。</t>
  </si>
  <si>
    <t>新建深度60米机井≥1眼，井房≥1座，供电线路≥200米，水泵机组及配电控制设备各≥1套</t>
  </si>
  <si>
    <t xml:space="preserve">项目投资≥10万元 </t>
  </si>
  <si>
    <t>2024年谢村镇夏家村150亩农田水毁渠修复项目</t>
  </si>
  <si>
    <t>夏家村4、、5、3、6组农田灌溉渠道长1.2公里，底宽0.6米，渠口宽1.0米</t>
  </si>
  <si>
    <t>尧柏路到夏家村六组</t>
  </si>
  <si>
    <t>此项目属于公益性资产，产权属于夏家村，解决150亩农田灌溉问题，受益群众320户980人，其中脱贫户56户162人。带动务工20人，其中脱贫户6人，人均增收500元。</t>
  </si>
  <si>
    <t>带动20人务工增收8万元</t>
  </si>
  <si>
    <t>夏家村4、、5、3、6组农田灌溉渠道长1200米，底宽0.6米，渠口宽1.0米。</t>
  </si>
  <si>
    <t>灌溉渠道长≥1200米，底宽≥0.6米，渠口宽1.0米。</t>
  </si>
  <si>
    <t xml:space="preserve">项目投资≥25万元 </t>
  </si>
  <si>
    <t>2024年洋县洋州街道龙泉村黑谷产业灌溉渠道道工程</t>
  </si>
  <si>
    <t>杜家河段渠道浆砌渠长340米，宽3米石头浆砌</t>
  </si>
  <si>
    <t>洋州街道龙泉村</t>
  </si>
  <si>
    <t>此项目属于公益性资产，产权属于洋州镇龙泉村，建成后移交给村集体进行管理维护，解决我村八组渠道环境卫生整治问题，受益群众105户345人，其中脱贫户及监测户11户32人。</t>
  </si>
  <si>
    <t>杜家河段渠道浆砌渠长340米，宽3米石头浆砌，解决我村八组渠道环境卫生整治问题，受益群众105户345人，其中脱贫户及监测户11户32人</t>
  </si>
  <si>
    <t>改善村民水利灌溉条件</t>
  </si>
  <si>
    <t>龙泉村木瓜园道路至杜家河渠道浆砌U80型长400米</t>
  </si>
  <si>
    <t>此项目属于公益性资产，产权属于洋州镇龙泉村，建成后移交给村集体进行管理维护，解决村民农田灌溉及水田保护.受益群众105户345人，其中脱贫户及监测户11户32人。</t>
  </si>
  <si>
    <t>龙泉村木瓜园道路至杜家河渠道浆砌U80型长400米，解决村民农田灌溉及水田保护.受益群众105户345人，其中脱贫户及监测户11户32人。</t>
  </si>
  <si>
    <t>2024年洋县洋州街道平溪村四组五组渠道衬砌项目</t>
  </si>
  <si>
    <t>平溪村四组五组渠道衬砌修复U50型渠道衬砌1000米。</t>
  </si>
  <si>
    <t>此项目属于公益性资产，项目建成后产权归平溪村所有，由村组进行维护管理。改善农业产业生产条件，解决基本农田灌溉问题，降低农产品生产成本，带动村民经济发展,直接受益总人口63户227人，其中脱贫户及监测户11户30人。项目拟采取以工代赈模式开展，拟带动10人参与务工，人均增收1300元。</t>
  </si>
  <si>
    <t>基础设施建设推动产业发展</t>
  </si>
  <si>
    <t>平溪村四组五组渠道衬砌修复U50型渠道衬砌1000米。改善农业产业生产条件，解决基本农田灌溉问题，降低农产品生产成本，带动村民经济发展,直接受益总人口63户227人，其中脱贫户及监测户11户30人。项目拟采取以工代赈模式开展，拟带动10人参与务工，人均增收1300元。</t>
  </si>
  <si>
    <t>114户低收入户受益</t>
  </si>
  <si>
    <t>2024年洋州街道贯溪村一组有机水稻产业灌溉渠道道工程</t>
  </si>
  <si>
    <t>贯溪村一组至都家沟水库东干渠排洪渠砌护及导洪洞修复李定柱房后至都家沟水库东干渠长1200米，80U型渠砌护，新建导洪洞</t>
  </si>
  <si>
    <t xml:space="preserve">此项目属于公益性资产，产权属于村集体所有，建成后移交给村集体进行管理维护，解决34户脱贫户和123户农户生产生活及出行问题，受益群众123户402人，其中脱贫户34户105人  </t>
  </si>
  <si>
    <t>基础设施建设，助推农户增收</t>
  </si>
  <si>
    <t>贯溪村一组至都家沟水库东干渠排洪渠砌护及导洪洞修复李定柱房后至都家沟水库东干渠长1200米，80U型渠砌护，新建导洪洞，解决34户脱贫户和123户农户生产生活及出行问题，受益群众123户402人，其中脱贫户34户105人</t>
  </si>
  <si>
    <t>东干渠道砌护长≥1200米，80U型渠</t>
  </si>
  <si>
    <t>带动群众增收≥200元</t>
  </si>
  <si>
    <t>方便农户生产生活，带动群众≥123户403人</t>
  </si>
  <si>
    <t>2024年洋州街道贯溪村一组至五组有机水稻产业灌溉渠道道工程</t>
  </si>
  <si>
    <t>贯溪村一组至五组高速路便道排水渠1000米，使用混凝土砌护</t>
  </si>
  <si>
    <t>此项目属于公益性资产，产权属于村集体所有，建成后移交给村集体进行管理维护，解决汛期排水安全问题，保护沿线农户土地，提高411户1369人生产受益，户增收100元，其中脱贫户32户97人、监测户1户4人</t>
  </si>
  <si>
    <t>巩固提升脱贫成果</t>
  </si>
  <si>
    <t>贯溪村一组至五组高速路便道排水渠1000米，使用混凝土砌护，解决汛期排水安全问题，保护沿线农户土地，提高411户1369人生产受益，户增收100元，其中脱贫户32户97人、监测户1户4人</t>
  </si>
  <si>
    <t>80U型渠砌护长≥1000米</t>
  </si>
  <si>
    <t>提升汛期排水安全，保护农田，带动群众增收≥411户1369人</t>
  </si>
  <si>
    <t>2024年洋州街道贯溪村七组香橼产业灌溉渠道道工程</t>
  </si>
  <si>
    <t>贯溪村七组至移民点108国道排水渠长600米，渠道衬砌</t>
  </si>
  <si>
    <t>此项目属于公益性资产，产权属于村集体所有，建成后移交给村集体进行管理维护，解决群众生产生活，提高202户707人生产受益，户增收80元，其中脱贫户11户35人、监测户1户6人</t>
  </si>
  <si>
    <t>贯溪村七组至移民点108国道排水渠长600米，渠道衬砌，解决群众生产生活，提高202户707人生产受益，户增收80元，其中脱贫户11户35人、监测户1户6人</t>
  </si>
  <si>
    <t>渠道衬砌≥600米</t>
  </si>
  <si>
    <t>方便群众生产生活，提高生产受益≥202户707人</t>
  </si>
  <si>
    <t>2024年洋州街道何家村油牡丹产业园排洪渠衬砌工程项目</t>
  </si>
  <si>
    <t>何家村后新建排洪渠上游与大鹅场院内贯通毛石浆砌450m</t>
  </si>
  <si>
    <t>此项目属于公益性资产，产权属于洋州办何家村，建成后移交给村集体进行管理维护，解决农户农田灌溉问题，降低农产品生产成本，带动村民经济发展，受益群众385户1193人，其中脱贫户及监测户57户203人。</t>
  </si>
  <si>
    <t>何家村后新建排洪渠上游与大鹅场院内贯通毛石浆砌450m，解决农户农田灌溉问题，降低农产品生产成本，带动村民经济发展，受益群众385户1193人，其中脱贫户及监测户57户203人。</t>
  </si>
  <si>
    <t>渠道砌护长≥450m，两旁绿化1200M</t>
  </si>
  <si>
    <t>项目投资≥38.75万元</t>
  </si>
  <si>
    <t>解决群众灌溉问题户数≥385户</t>
  </si>
  <si>
    <t>2024年洋州街何家村渠道、停车场周边绿化项目</t>
  </si>
  <si>
    <t>停车场周边、排洪渠两边绿化2200米</t>
  </si>
  <si>
    <t>此项目属于公益性资产，产权属于洋州办何家村，建成后移交给村集体进行管理维护，提升村人均环境，带动村民经济发展，受益群众385户1193人，其中脱贫户及监测户57户204人”</t>
  </si>
  <si>
    <t>停车场周边、排洪渠两旁绿化2200m，提升村人均环境，带动村民经济发展，受益群众385户1193人，其中脱贫户及监测户57户204人</t>
  </si>
  <si>
    <t>停车场周边绿化≥1200M</t>
  </si>
  <si>
    <t>项目投资≥14.6万元</t>
  </si>
  <si>
    <t>解决群众生活质量提升≥1967人</t>
  </si>
  <si>
    <t>工程设计使用年限 ≥15年</t>
  </si>
  <si>
    <t>2024年洋州街道何家村黑谷产业灌溉渠道道工程</t>
  </si>
  <si>
    <t>何家村一组浆砌石梯形渠上开口1m*150m,U30宽渠道1500m，五组田间烂井至胡小利鱼塘U40渠道衬砌450米</t>
  </si>
  <si>
    <t>此项目属于公益性资产，产权属于洋州办何家村一组、五组，建成后移交给村集体进行管理维护，解决农户农田灌溉问题，降低农产品生产成本，带动村民经济发展，受益群众330户1193人，其中脱贫户及监测户57户203人。</t>
  </si>
  <si>
    <t>何家村一组浆砌石梯形渠上开口1m*150m,U30宽渠道1500m，五组田间烂井至胡小利鱼塘U40渠道衬砌450米，解决农户农田灌溉问题，降低农产品生产成本，带动村民经济发展，受益群众330户1193人，其中脱贫户及监测户57户203人。</t>
  </si>
  <si>
    <t>一组、五组渠道砌护长上开口1m*150m U30长≥1950米</t>
  </si>
  <si>
    <t>解决群众灌溉问题户数≥112户</t>
  </si>
  <si>
    <t>2024年洋县洋州街道木瓜园村水稻产业灌溉渠道道工程</t>
  </si>
  <si>
    <t>木瓜园村二、三组U形渠衬砌U 60宽渠道1300m</t>
  </si>
  <si>
    <t>此项目属于公益性资产，产权归木瓜园村所有，建成后移交给村集体进行管理维护，解决17户监测对象户59人的农田灌溉和防洪安全，受益群众85户1265人，其中脱贫户及监测户12户40人</t>
  </si>
  <si>
    <t>木瓜园村二、三组U形渠衬砌U 60宽渠道1300m，解决17户监测对象户59人的农田灌溉和防洪安全，受益群众85户1265人，其中脱贫户及监测户12户40人</t>
  </si>
  <si>
    <t>二、三组U60渠道衬砌长≥1300米</t>
  </si>
  <si>
    <t>解决群众灌溉问题户数≥330户</t>
  </si>
  <si>
    <t>2024年洋县洋州街道梁家村有机水稻产业园田间U型渠砌护项目</t>
  </si>
  <si>
    <t>砌护梁家村1组--5组产业园田间U型渠道长500米，渠槽宽60公分</t>
  </si>
  <si>
    <t>项目属于公益性资产，产权属于洋州街道梁家村，建成后移交给村集体进行管理维护，解决群众农田灌溉和防洪安全问题，受益群众268户571人，其中脱贫户及监测户74户262人</t>
  </si>
  <si>
    <t>砌护梁家村1组--5组产业园田间U型渠道长500米，渠槽宽60公分，解决群众农田灌溉和防洪安全问题，受益群众268户571人，其中脱贫户及监测户74户262人。</t>
  </si>
  <si>
    <t>1--5组田间U60渠道衬砌长≥500m</t>
  </si>
  <si>
    <t>解决群众灌溉问题户数≥410户</t>
  </si>
  <si>
    <t>2024年洋州街道白鹤村黑谷产业灌溉渠道道工程</t>
  </si>
  <si>
    <t>白鹤村五斗渠、U 型渠修复长300米，底宽1米，渠高80公分；50U 型渠，长500米</t>
  </si>
  <si>
    <t>白鹤村</t>
  </si>
  <si>
    <t>此项目属于公益性资产，产权属于洋州街道白鹤村，建成后移交给村集体进行管理维护，解决3个组村民排灌不畅问题，受益群众85户316人，其中脱贫户及监测户15户78人。</t>
  </si>
  <si>
    <t>白鹤村五斗渠、U 型渠修复长300米，底宽1米，渠高80公分；50U 型渠，长500米，解决3个组村民排灌不畅问题，受益群众85户316人，其中脱贫户及监测户15户78人。</t>
  </si>
  <si>
    <t>长300米，底宽1米，渠高80公分</t>
  </si>
  <si>
    <t>项目投资≥23万元</t>
  </si>
  <si>
    <t>方便农户生产生活出行，带动群众≥85户316人</t>
  </si>
  <si>
    <t>木瓜园村一组衬砌村主干灌溉排洪衬砌渠长800米，宽上开口3米以上。</t>
  </si>
  <si>
    <t>此项目属于公益性资产，产权归木瓜园村所有，建成后移交给村集体进行管理维护，带动203户712人均收入，实现人均增收800元,其中脱贫户26户101人</t>
  </si>
  <si>
    <t>木瓜园村一组衬砌村主干灌溉排洪衬砌渠长800米，宽上开口3米以上。带动203户712人均收入，实现人均增收800元,其中脱贫户26户101人</t>
  </si>
  <si>
    <t>衬砌渠≥800米，</t>
  </si>
  <si>
    <t>带动群众203户712人增收≥800元</t>
  </si>
  <si>
    <t>2024年洋县洋州街道西街社区与双庙有机水稻产业灌溉渠道道工程</t>
  </si>
  <si>
    <t>渠道浆砌长546米高2.2米，厚度0.5米</t>
  </si>
  <si>
    <t>洋州街道西街社区</t>
  </si>
  <si>
    <t>此项目属于公益性资产，产权属于洋州镇西街社区，建成后移交给村集体进行管理维护，解决75户242人出行问题，受益群众75户242 人，其中脱贫户及监测户,3户11人。</t>
  </si>
  <si>
    <t>渠道浆砌长546米高2.2米，厚度0.5米，解决75户242人出行问题。解决75户242人出行问题，受益群众75户242 人，其中脱贫户及监测户,3户11人。</t>
  </si>
  <si>
    <t>河道浆砌≥长546米高2.2米，厚度0.5米</t>
  </si>
  <si>
    <t>提升75户人均环境</t>
  </si>
  <si>
    <t>解决群众收入提升≥75</t>
  </si>
  <si>
    <t>2024年溢水西山村产业灌溉提升项目</t>
  </si>
  <si>
    <t>U型渠共铺设，U30渠槽1公里；U50渠槽1.8公里</t>
  </si>
  <si>
    <t>溢水镇西山村一、八组</t>
  </si>
  <si>
    <t>项目属于公益性资产，产权归村集体所有，建成后移交给村集体进行管理维护。改善生产发展条件，增加年产量，降低生产发展投入成本,解决群众发展产业所需灌溉问题，受益群众233户837人，其中已脱贫户94户345人，项目拟采取以工代赈方式开展，预计带动务工人数12人（其中脱贫户及监测户2人），发放劳务报酬5万元，人均务工增收3800元。</t>
  </si>
  <si>
    <t>项目补助金额30.6万元</t>
  </si>
  <si>
    <t>大幅度降低农田灌溉成本</t>
  </si>
  <si>
    <t>受益群众233户，837人</t>
  </si>
  <si>
    <t>2024年洋县溢水镇木家村U型渠建设工程项目</t>
  </si>
  <si>
    <t>U30渠道衬砌600米，及2处拦水堰</t>
  </si>
  <si>
    <t>溢水镇木家村</t>
  </si>
  <si>
    <t>项目属于公益性资产，项目建成后产权村集体所有，由村进行维护管理。改善群众基本农田灌溉，受益群众18户63人，其中已脱贫户8户30人。项目拟采取以工代赈方式开展，预计带动务工人数7人（其中脱贫户及监测户2人），发放劳务报酬2.7万元，人均务工增收3800元。</t>
  </si>
  <si>
    <t>项目补助金额18万元</t>
  </si>
  <si>
    <t>受益群众18户63人，其中已脱贫户8户30人</t>
  </si>
  <si>
    <t>木家村</t>
  </si>
  <si>
    <t>2024年溢水镇岭底村7、8、11、12组渠道衬砌项目</t>
  </si>
  <si>
    <t>新建灌溉渠道道1200米，U30型渠衬砌</t>
  </si>
  <si>
    <t>溢水镇岭底村</t>
  </si>
  <si>
    <t>解决群众农田灌溉及防护问题，受益群众109户382人其中低收入户37户131人；项目拟采取以工代赈方式开展，预计带动务工人数6人（其中脱贫户及监测户1人），发放劳务报酬1.8万元，人均务工增收3000元。</t>
  </si>
  <si>
    <t>新建U30渠道衬砌≥1200米</t>
  </si>
  <si>
    <t>项目补助资金12万元</t>
  </si>
  <si>
    <t>降低出行成本大幅度下降</t>
  </si>
  <si>
    <t>受益群众≥109户382人，受益低收入人群数量≥37户131人</t>
  </si>
  <si>
    <t>2024年溢水镇岭底村4、5组农田灌溉渠道道衬砌项目</t>
  </si>
  <si>
    <t>新建U50型渠道衬砌1000米</t>
  </si>
  <si>
    <t>此项目属于公益性资产，产权归岭底村所有，建成后移交给村集体进行管理维护。改善农业产业生产条件，解决基本农田灌溉问题，降低农产品生产成本，带动村民经济发展，直接受益总人口72户304人，其中脱贫户47户136人，项目拟采取以工代赈方式开展，带动务工人数7人（其中脱贫户及监测户1人），发放劳务报酬2.2万元，人均务工增收3200元。</t>
  </si>
  <si>
    <t>新建U50型渠道衬砌1000米。此项目属于公益性资产，产权归岭底村所有，建成后移交给村集体进行管理维护。改善农业产业生产条件，解决基本农田灌溉问题，降低农产品生产成本，带动村民经济发展，直接受益总人口72户304人，项目拟采取以工代赈方式开展，带动务工人数7人（其中脱贫户及监测户1人），发放劳务报酬2.2万元，人均务工增收3200元。</t>
  </si>
  <si>
    <t>新建U50渠道衬砌≥1000米</t>
  </si>
  <si>
    <t>项目补助资金15万元</t>
  </si>
  <si>
    <t>受益群众≥72户304人，其中脱贫户47户136人</t>
  </si>
  <si>
    <t>2024年度溢水镇波溪村村委会至五组、六组渠道防洪砌护项目</t>
  </si>
  <si>
    <t>村委会至五组、六组渠道防洪砌护长220米。高2米，渠道底宽1米</t>
  </si>
  <si>
    <t>溢水镇波溪村五组、六组</t>
  </si>
  <si>
    <t>项目属于公益性资产，产权归村集体所有，建成后移交给村集体进行管理维护。改善生产发展条件，增加年产量，降低生产发展投入成本,解决群众发展产业所需（灌溉/运输）问题，受益群众83户230人，其中已脱贫户29户62人，项目拟采取以工代赈方式开展，预计带动务工人数8人（其中脱贫户及监测户3人），发放劳务报酬6.75万元，人均务工增收8430元。</t>
  </si>
  <si>
    <t>五组、六组渠道内外砌护</t>
  </si>
  <si>
    <t>项目补助45万元</t>
  </si>
  <si>
    <t>受益总人口83户230人</t>
  </si>
  <si>
    <t>巩固提升</t>
  </si>
  <si>
    <t>2024年溢水镇后坝河村渠道修复项目</t>
  </si>
  <si>
    <t>修复高2.5米、混凝土50方柱11根、Φ300波纹管45米，Φ110镀锌管花架，蓄水池2个，片石砌护180立方，破除及修复面板181平方，米厚0.18米</t>
  </si>
  <si>
    <t xml:space="preserve">溢水镇—后坝河村
</t>
  </si>
  <si>
    <t>项目属于公益性资产，
项目建成后产权归村集体所有，由村进行维护管理。改善生产发展条件，增加年产量，全面提升群众满意度、幸福感，受益群众283户851人，其中脱贫户138户，408人。项目拟采取以工代赈方式开展，预计带动务工人数6人（其中脱贫户及监测户2人），发放劳务报酬5万元，人均务工增收8000元。</t>
  </si>
  <si>
    <t>修复高2.5米、混凝土方柱11根、300波纹管45米，110镀锌管花架，蓄水池2个，片石砌护180立方，破除及修复面板181平方，米厚0.18米</t>
  </si>
  <si>
    <t>项目补助35.3万元</t>
  </si>
  <si>
    <t>改善生产发展条件，增加年产量，降低生产发展投入成本</t>
  </si>
  <si>
    <t>受益群众283户851人，其中已脱贫户138户408人</t>
  </si>
  <si>
    <t>2024年洋县溢水镇后坝河村五、六组农田灌溉项目</t>
  </si>
  <si>
    <t>修复拦河堰一座，长24米，高3米，上宽1.5米，下宽2.5米，U型40渠道，砌护1024米</t>
  </si>
  <si>
    <t>项目属于公益性资产，项目建成后产权归村集体所有，由村进行维护管理。改善生产发展条件，增加年产量，全面提升群众满意度、幸福感，受益群众82户275人，其中脱贫户32户128人。项目拟采取以工代赈方式开展，预计带动务工人数4人（其中脱贫户及监测户1人），发放劳务报酬3万元，人均务工增收7500元。</t>
  </si>
  <si>
    <t>项目补助23.2万元</t>
  </si>
  <si>
    <t>受益群众82户275人，其中脱贫户32户128人。</t>
  </si>
  <si>
    <t>2024年溢水镇刘庄村农田水利工程项目</t>
  </si>
  <si>
    <t>修建拦河堰1座，长15米高4米宽1.5米</t>
  </si>
  <si>
    <t>溢水镇—刘庄村</t>
  </si>
  <si>
    <t>项目属于公益性资产，项目建成后产权归村集体所有，由村进行维护管理。改善生产发展条件，增加年产量，全面提升群众满意度、幸福感解决150亩水田的灌溉问题，亩均增收30斤，受益群众35户，115人其中脱贫户4户12人。项目拟采取以工代赈方式开展，预计带动务工人数3人（其中脱贫户及监测户1人），发放劳务报酬0.8万元，人均务工增收3000元。</t>
  </si>
  <si>
    <t>项目属于公益性资产，项目建成后产权归村集体所有，由村进行维护管理。改善生产发展条件，增加年产量，全面提升群众满意度、幸福感。解决150亩水田的灌溉问题，亩均增收30斤，受益群众35户，115人其中脱贫户4户12人。项目拟采取以工代赈方式开展，预计带动务工人数3人（其中脱贫户及监测户1人），发放劳务报酬0.8万元，人均务工增收3000元。</t>
  </si>
  <si>
    <t>新建拦河堰数量≥1座，长15米高4米宽1.5米</t>
  </si>
  <si>
    <t>项目补助6万元</t>
  </si>
  <si>
    <t>受益群众35户，115人其中脱贫户4户12人。</t>
  </si>
  <si>
    <t>大幅度降低灌溉农田成本</t>
  </si>
  <si>
    <t>公益类
项目无受益</t>
  </si>
  <si>
    <t>池塘清淤清理淤泥1100立方米，坎坝砌护350立方米，眉管洞10米长12米高4米宽1.5米</t>
  </si>
  <si>
    <t>项目属于公益性资产，项目建成后产权村集体所有，由村进行维护管理。解决60亩水田的灌溉问题，亩均增收30斤，受益群众20户70人，其中脱贫户4户12人；项目拟采取以工代赈方式开展，预计带动务工人数6人（其中脱贫户及监测户1人），发放劳务报酬2.3万元，人均务工增收3800元。</t>
  </si>
  <si>
    <t>池塘清淤数量≥1座，清理淤泥≥1100立方米，坎坝砌护350立方米，眉管洞10米长12米高4米宽1.5米</t>
  </si>
  <si>
    <t>项目补助18万元</t>
  </si>
  <si>
    <t>受益群众≥20户70人，其中脱贫户4户12人</t>
  </si>
  <si>
    <t>2024年溢水镇刘庄村农田灌溉渠道道衬砌项目</t>
  </si>
  <si>
    <t>新建U30水渠道衬砌1500米</t>
  </si>
  <si>
    <t>项目属于公益性资产，项目建成后产权归刘庄村集体所有，由村进行维护管理。改善生产发展条件，增加年产量，全面提升群众满意度、幸福感。受益群众18户76人，其中脱贫户4户12人；项目拟采取以工代赈方式开展，预计带动务工人数6人（其中脱贫户及监测户1人），发放劳务报酬2.2万元，人均务工增收3500元。</t>
  </si>
  <si>
    <t>新建U30水渠道衬砌1500米。项目属于公益性资产，项目建成后产权归村集体所有，由村进行维护管理。改善生产发展条件，增加年产量，全面提升群众满意度、幸福感。受益群众18户，76人，其中脱贫户4户12人；项目拟采取以工代赈方式开展，预计带动务工人数6人（其中脱贫户及监测户1人），发放劳务报酬2.2万元，人均务工增收3500元。</t>
  </si>
  <si>
    <t>U30型水渠道衬砌≥1500米</t>
  </si>
  <si>
    <t>受益群众≥18户76人，其中脱贫户4户12人</t>
  </si>
  <si>
    <t>2024年溢水镇上溢水村优质水稻种植面积区灌溉渠道道建设项目</t>
  </si>
  <si>
    <t>U50型渠硬化1800M</t>
  </si>
  <si>
    <t>溢水镇—上溢水村</t>
  </si>
  <si>
    <t>项目属于公益性资产，项目建成后产权村集体所有，由村进行维护管理。提供文化健身场所，全面提升人民群众满意度、幸福感受益群众554户，1751人，其中脱贫户6户，14人，三类人群4户，9人；项目拟采取以工代赈方式开展，预计带动务工人数人（其中脱贫户及监测户2人），发放劳务报酬3万元，人均务工增收5000元。</t>
  </si>
  <si>
    <t>U50型渠≥1800米</t>
  </si>
  <si>
    <t>项目补助20万元</t>
  </si>
  <si>
    <t>受益群众≥554户1751人，其中脱贫户6户10人</t>
  </si>
  <si>
    <t>2024年溢水镇西河村九组农田灌溉堰建设项目</t>
  </si>
  <si>
    <t>新建拦河堰一座，长35米，高3米，底宽3米，上宽2.5米</t>
  </si>
  <si>
    <t>溢水镇西河村</t>
  </si>
  <si>
    <t>项目属于公益性资产，产权归村集体所有，建成后移交给村集体进行管理维护。改善生产发展条件，增加年产量，降低生产发展投入成本,解决群众发展产业所需（灌溉/运输）问题，受益群众50户150人，其中已脱贫户25户98人，项目拟采取以工代赈方式开展，预计劳动务工人数10人，（其中脱贫户，监测户3人），发放劳动报酬2.5万元，人均务工增收3000元。</t>
  </si>
  <si>
    <t>拦河堰一座≥35米</t>
  </si>
  <si>
    <t>项目补助金额16.5万元</t>
  </si>
  <si>
    <t>灌溉农田面积≥20亩</t>
  </si>
  <si>
    <t>受益群众数量≥50户150人，受益低收入群众数量≥25户98人</t>
  </si>
  <si>
    <t>2024年溢水镇西河村过水路面项目</t>
  </si>
  <si>
    <t>新建过水路一座长40米，高4米，宽4米</t>
  </si>
  <si>
    <t>项目属于公益性资产，产权归村集体所有，建成后移交给村集体进行管理维护。改善生产发展条件，增加年产量，降低生产发展投入成本,解决群众发展产业所需（运输）问题，受益群众51户156人，其中已脱贫户25户98人，项目拟采取以工代赈方式开展，预计劳动务工人数8人，（其中脱贫户，监测户2人），发放劳动报酬3.5万元，人均务工增收4400元。</t>
  </si>
  <si>
    <t>过水路面≥40米</t>
  </si>
  <si>
    <t>项目补助金额23万元</t>
  </si>
  <si>
    <t>受益群众数量≥50户156人，受益低收入群众数量≥25户98人</t>
  </si>
  <si>
    <t>2024年溢水镇垭垥村组道路水毁应急修复工程项目</t>
  </si>
  <si>
    <t>清理滑塌土方1789立方米，路基砂砾石回填575.75立方米，挡墙砌护668.56立方米，混凝土排水沟45米。</t>
  </si>
  <si>
    <t>溢水镇垭垥村</t>
  </si>
  <si>
    <t>项目属于公益性资产，项目建成后产权归刘庄村集体所有，由村进行维护管理。解决村民交通出行安全问题，受益群众215户，624人，其中脱贫户66户，207人，监测户2户，3人；项目拟采取以工代赈方式开展，预计劳动务工人数13人，（其中脱贫户，监测户2人），发放劳动报酬9万元，人均务工增收7200元。</t>
  </si>
  <si>
    <t>解决村民交通出行安全问题，受益群众215户，624人，其中脱贫户66户，207人，监测户2户，3人；项目拟采取以工代赈方式开展，预计劳动务工人数13人，（其中脱贫户，监测户2人），发放劳动报酬9万元，人均务工增收7200元。</t>
  </si>
  <si>
    <t>新建挡墙砌护数量≥668.56立方米</t>
  </si>
  <si>
    <t>项目补助62.53万元</t>
  </si>
  <si>
    <t>群众务工总增收≥9万元</t>
  </si>
  <si>
    <t>受益群众215户，624人</t>
  </si>
  <si>
    <t>2024年溢水镇药树坝村优质水稻生产区灌溉渠道道衬砌项目</t>
  </si>
  <si>
    <t>新建砼现浇道路D40渠道1285米，砌护130立方</t>
  </si>
  <si>
    <t>项目属于公益性资产，产权归村集体所有，建成后移交给村集体进行管理维护。改善生产发展条件，增加年产量，降低生产发展投入成本,解决群众发展产业所需（灌溉/运输）问题，受益群众61户165人，其中已脱贫户38户104人，项目拟采取以工代赈方式开展，预计带动务工人数10人（其中脱贫户及监测户2人），发放劳务报酬4.35万元，人均务工增收4300元。</t>
  </si>
  <si>
    <t>项目补助29万元</t>
  </si>
  <si>
    <t>受益群众61户165人，其中已脱贫户38户104人</t>
  </si>
  <si>
    <t>2024年洋县溢水镇尹家泉村农田灌溉渠道道改造项目</t>
  </si>
  <si>
    <t>M7.5浆砌石梯形渠1200米（上口开1米）、U50渠道300米。</t>
  </si>
  <si>
    <t>溢水镇尹家泉村东岭水库主干渠</t>
  </si>
  <si>
    <t>项目属于公益性资产，产权归村集体所有，建成后移交给村集体进行管理维护。改善生产发展条件，增加年产量，降低生产发展投入成本,解决群众发展产业所需灌溉问题，受益群众514户1620人，其中脱贫户22户64人，三类人群2户8人。项目拟采取以工代赈方式开展，预计带动务工人数12人（其中脱贫户及监测户2人），发放劳务报酬9万元，人均务工增收4000元。</t>
  </si>
  <si>
    <t>浆砌石梯形渠≥1200米、U50渠道衬砌≥300米</t>
  </si>
  <si>
    <t>项目补助59.6万元</t>
  </si>
  <si>
    <t>农田灌溉成本大幅度下降</t>
  </si>
  <si>
    <t>受益群众≥514户1620人，其中脱贫户22户64人</t>
  </si>
  <si>
    <t>2024年洋县溢水镇后坝河村三组灌溉渠道道衬砌项目</t>
  </si>
  <si>
    <t>新建U30水渠道衬砌1200米</t>
  </si>
  <si>
    <t>溢水镇-后坝河村</t>
  </si>
  <si>
    <t>项目属于公益性资产，项目建成后产权归后坝河村集体所有，由村进行维护管理。改善生产发展条件，增加年产量，全面提升群众满意度、幸福感。受益群众36户96人，其中脱贫户23户69人；项目拟采取以工代赈方式开展，预计带动务工人数6人（其中脱贫户及监测户1人），发放劳务报酬2.2万元，人均务工增收3500元。</t>
  </si>
  <si>
    <t>新建U30水渠道衬砌1200米。项目属于公益性资产，项目建成后产权归后坝河村集体所有，由村进行维护管理。改善生产发展条件，增加年产量，全面提升群众满意度、幸福感。受益群众36户96人，其中脱贫户23户69人；项目拟采取以工代赈方式开展，预计带动务工人数6人（其中脱贫户及监测户1人），发放劳务报酬2.2万元，人均务工增收3500元。</t>
  </si>
  <si>
    <t>U30渠道衬砌≥1200米</t>
  </si>
  <si>
    <t>受益群众≥36户96人，其中脱贫户23户69人</t>
  </si>
  <si>
    <t>受益群众满意率≧95%</t>
  </si>
  <si>
    <t>2024年溢水镇时家坡村农田灌溉渠道道衬砌项目</t>
  </si>
  <si>
    <t>新建U30渠道衬砌340米；新建拦河堰1座，长16米，宽1.5米，高2米。</t>
  </si>
  <si>
    <t>溢水镇-时家坡村</t>
  </si>
  <si>
    <t>项目属于公益性资产，项目建成后产权归时家坡村集体所有，由村进行维护管理。改善生产发展条件，增加年产量，全面提升群众满意度、幸福感。受益群众208户689人，其脱贫户83户283人，项目拟采取以工代赈方式开展，预计带动务工人数10人，其中脱贫户、监测户2人，发放劳务报酬2.2万元，人均务工增收2000元。</t>
  </si>
  <si>
    <t>新建U30渠道衬砌340米；新建拦河堰1座，长16米，宽1.5米，高2米。项目属于公益性资产，项目建成后产权归时家坡村集体所有，由村进行维护管理。改善生产发展条件，增加年产量，全面提升群众满意度、幸福感。受益群众208户689人，其脱贫户83户283人，项目拟采取以工代赈方式开展，预计带动务工人数10人，其中脱贫户、监测户2人，发放劳务报酬2.2万元，人均务工增收2000元。</t>
  </si>
  <si>
    <t>U30渠道衬砌≥340米</t>
  </si>
  <si>
    <t>项目竣工及时率100%</t>
  </si>
  <si>
    <t>受益群众≥208户689人，其脱贫户83户283人</t>
  </si>
  <si>
    <t>洋县引酉灌区续建配套与节水改造麻底干渠东分支渠改造项目</t>
  </si>
  <si>
    <t>衬砌改造3503m，新建、改造渠系建筑物35座</t>
  </si>
  <si>
    <t>槐树关镇周湾村、白路村、王湾村</t>
  </si>
  <si>
    <t>项目属于公益性资产，建成后产权归引管局所有。受益群众483户1776人，其中脱贫户85户264人和监测对象9户30人，户均增收663元。</t>
  </si>
  <si>
    <t>务工带动</t>
  </si>
  <si>
    <t>全面完成渠道续建配套与节水改造</t>
  </si>
  <si>
    <t>项目补助金额≥489万元</t>
  </si>
  <si>
    <t>粮食增产，群众务工增收</t>
  </si>
  <si>
    <t>解决0.32万亩的农田灌溉用水</t>
  </si>
  <si>
    <t>长期</t>
  </si>
  <si>
    <t>洋县引酉工程灌溉管理局</t>
  </si>
  <si>
    <t>2024.3-2024.12</t>
  </si>
  <si>
    <t>洋县引酉灌区续建配套与节水改造麻底干渠西分支渠改造项目</t>
  </si>
  <si>
    <t>衬砌改造5421m，新建、改造渠系建筑物35座</t>
  </si>
  <si>
    <t>槐树关镇周湾村、万岭村、三里河村</t>
  </si>
  <si>
    <t>项目属于公益性资产，建成后产权归引管局所有。受益群众382户1410人，其中脱贫户87户292人和监测对象7户23人，户均增收571元。</t>
  </si>
  <si>
    <t>项目补助金额≥359万元</t>
  </si>
  <si>
    <t>解决0.27万亩的农田灌溉用水</t>
  </si>
  <si>
    <t>引酉灌区续建配套与节水改造项目-龙王潭水库干渠项目</t>
  </si>
  <si>
    <t xml:space="preserve">   衬砌改造4187m，新建、改造渠系建筑物18座</t>
  </si>
  <si>
    <t>龙亭镇-高原寺、老君、三里河</t>
  </si>
  <si>
    <t>项目属于公益性资产，建成后产权归引管局所有。受益总人口808户2660人，其中脱贫户193户566人，监测对象9户29人，户均增收300元。</t>
  </si>
  <si>
    <t>衬砌改造4187m，新建、改造渠系建筑物18座</t>
  </si>
  <si>
    <t>项目补助金额≥475万元</t>
  </si>
  <si>
    <t>解决0.3万亩农田(产业)灌溉用水</t>
  </si>
  <si>
    <t>引酉灌区续建配套与节水改造项目西三支北分支渠项目</t>
  </si>
  <si>
    <t>渠道衬砌改造7439米、新建、改造渠系建筑物20座</t>
  </si>
  <si>
    <t>龙亭镇老君村</t>
  </si>
  <si>
    <t>项目属于公益性资产，建成后产权归引管局所有，受益总人口559户1856人，其中脱贫户167户576人，监测对象5户17人，户均增收103元。</t>
  </si>
  <si>
    <t>项目补助金额≥570万元</t>
  </si>
  <si>
    <t>解决0.07万亩农田(产业)灌溉用水。</t>
  </si>
  <si>
    <t>引酉灌区续建配套与节水改造项目西干渠一支渠项目</t>
  </si>
  <si>
    <t>渠道衬砌改造4225米、新建、改造渠系建筑物37座</t>
  </si>
  <si>
    <t>龙亭镇长岭、陈靳</t>
  </si>
  <si>
    <t>项目属于公益性资产，建成后产权归引管局所有，受益总人口545户1580人，其中脱贫户157户471人，监测对象5户19人户均增收324元。</t>
  </si>
  <si>
    <t>项目补助金额≥461万元</t>
  </si>
  <si>
    <t>解决0.24万亩农田(产业)灌溉用水。</t>
  </si>
  <si>
    <t>2023年引酉灌区续建配套与节水改造西三支渠改造项目</t>
  </si>
  <si>
    <t>衬砌改造4567m，新建、改造渠系建筑物18座</t>
  </si>
  <si>
    <t>龙亭镇梁河村、任桃村</t>
  </si>
  <si>
    <t>项目属于公益性资产，建成后产权归引管局所有，渠道衬砌改造4567m、恢复及改善灌溉面积4800亩、受益群众1623人。</t>
  </si>
  <si>
    <t>项目补助金额≥424万元</t>
  </si>
  <si>
    <t>解决0.48万亩农田(产业)灌溉用水。</t>
  </si>
  <si>
    <t>2023年引酉灌区续建配套与节水改造东干渠一支渠改造项目</t>
  </si>
  <si>
    <t>衬砌改造4580m，新建、改造渠系建筑物15座</t>
  </si>
  <si>
    <t>槐树关镇二郎村、蔡河村、高原寺</t>
  </si>
  <si>
    <t>项目属于公益性资产，建成后产权归引管局所有，渠道衬砌改造4580m、恢复及改善灌溉面积2100亩、受益群众1410人。</t>
  </si>
  <si>
    <t>项目补助金额≥270万元</t>
  </si>
  <si>
    <t>解决0.21万亩农田(产业)灌溉用水。</t>
  </si>
  <si>
    <t>洋县峡口堰灌区渠道除险改线工程</t>
  </si>
  <si>
    <t>修复干渠渠道200米，输水隧洞内部衬砌800米</t>
  </si>
  <si>
    <t>关帝镇
戚氏办</t>
  </si>
  <si>
    <t>保障并1300亩农田灌溉，受益群众350户1150人，其中脱贫户84户250人</t>
  </si>
  <si>
    <t>全面完成渠道改造任务</t>
  </si>
  <si>
    <t>渠道≥1100m</t>
  </si>
  <si>
    <t>每米渠道造价≤2600元</t>
  </si>
  <si>
    <t>解决2500亩农田(产业)灌溉用水。</t>
  </si>
  <si>
    <t>洋县中央财政小型农田水利重点县建设项目办公室</t>
  </si>
  <si>
    <t>龙王滩水库除险加固工程</t>
  </si>
  <si>
    <t>溢洪道加固改造1处，完成C20砼1500m³，建交通桥1座，增设水库安全监测设施1套。</t>
  </si>
  <si>
    <t>龙亭镇
长岭村</t>
  </si>
  <si>
    <t>该项目属于固定性资产，产权归水利局所有。建成后由水利局进行管理维护，改善农村农田灌溉条件。直接受益总人口 418 户1352人 ， 其 中 脱 贫 户 138 户458人，三类人群6户12人。</t>
  </si>
  <si>
    <t>全面完成水库除险加固</t>
  </si>
  <si>
    <t>加固溢洪道1处，交通桥1座，增设水库安全监测设施1套。</t>
  </si>
  <si>
    <t>寿命≥10年</t>
  </si>
  <si>
    <t>浆砌石造价≤450元，砼造价≤570元</t>
  </si>
  <si>
    <t>解决0.7万亩农田(产业)灌溉用水，15户低收入户受益。</t>
  </si>
  <si>
    <t>洋县病险水库除险加固工程建设项目办公室</t>
  </si>
  <si>
    <t>谢村镇柠檬产业园配套灌溉工程</t>
  </si>
  <si>
    <t>D40机井1眼，150QJ10-300潜水泵及配电控制系统各1套，上水钢管及PE管道购置3200米，100m³蓄水池1座，泵房9㎡，0.4kv三相输电线路，园区配水管网PE管道4500米</t>
  </si>
  <si>
    <t>谢村镇
老庄村
前湾村
后湾村</t>
  </si>
  <si>
    <t>项目属于公益性资产，建成后产权归谢村镇所有，交由丰源生态农业发展有限公司经营，解决500亩柠檬产业园灌溉，村集体受益6万元，吸纳30名群众参与务工，人均年增收3000元。</t>
  </si>
  <si>
    <t>带动发展</t>
  </si>
  <si>
    <t>全面完成产业园灌溉工程建设</t>
  </si>
  <si>
    <t>机井1眼，水泵及配电控制系统各1套，上水管道3200米，蓄水池和泵房各1座等</t>
  </si>
  <si>
    <t>项目补助金额≥95万元</t>
  </si>
  <si>
    <t>柠檬增产，群众务工增收</t>
  </si>
  <si>
    <t>解决500亩柠檬产业灌溉用水。</t>
  </si>
  <si>
    <t>②产业园（区）</t>
  </si>
  <si>
    <t>2024年石门村产业园扩建项目</t>
  </si>
  <si>
    <t>浆砌渠道：C20混凝土铺底150m³，浆砌片石1000m³.沥青路面：2190㎡,水稳层2190㎡.新建坝体:浆砌片石830m³.</t>
  </si>
  <si>
    <t>此项目属公益性资产，建成后产权归石门村集体所有，后移交给村集体管理维护，解决石门村、麻底村群众生产、出行需要，受益群众1650人，其中脱贫户、监测户956人。项目拟采取以工代赈的形式，预计带动35户45人务工，（其中脱贫户及监测户31人，发放劳动报酬24万元，人均增收5333元）。</t>
  </si>
  <si>
    <t>浆砌渠道：C20混凝土铺底150m³，浆砌片石1000m³.沥青路面：2190㎡,水稳层2190㎡.新建坝体:浆砌片石830m³。解决石门村、麻底村群众生产、出行需要，受益群众1650人，其中脱贫户、监测户956人。项目拟采取以工代赈的形式，预计带动35户45人务工，（其中脱贫户及监测户31人，发放劳动报酬24万元，人均增收5333元）。</t>
  </si>
  <si>
    <t>C20混凝土铺底≥150㎡</t>
  </si>
  <si>
    <t>项目补助金额≥160万元</t>
  </si>
  <si>
    <t>脱贫户、监测户务工增收≥5333元</t>
  </si>
  <si>
    <t>受益脱贫户、监测户≥956人</t>
  </si>
  <si>
    <t>纸坊街道草坝村2024年有机农业防虫设施建设项目</t>
  </si>
  <si>
    <t>安装76套太阳能频振式杀虫灯</t>
  </si>
  <si>
    <t>此项目属于公益性资产，产权归草坝村所有，建成后移交给村集体进行管理维护。带动草坝村种植面积产业发展，促进群众增收，受益群众575户2050人，其中已脱贫户6户14人，监测户2户4人。</t>
  </si>
  <si>
    <t>带动草坝村种植面积产业发展，促进群众增收</t>
  </si>
  <si>
    <t>安装76套太阳能频振式杀虫灯，光伏板40W，电池20Ah，振灯20w，灯杆高度25米，灯管材质不锈钢杆。</t>
  </si>
  <si>
    <t>76盏</t>
  </si>
  <si>
    <t>项目投资19万元</t>
  </si>
  <si>
    <t>纸坊街道柳冉村2024年股份经济合作社石榴园建设项目</t>
  </si>
  <si>
    <t>新建石榴园60亩，更换苗木5000株</t>
  </si>
  <si>
    <t>纸坊办-柳冉村</t>
  </si>
  <si>
    <t>此项目属于经营资产，产权归柳冉村所有，村集体年收入2.4万元，有村集体制定受益分配方案，产生受益后村集体经济合作社占50％；其中脱贫户和监测户占6％；一般群众受益占44％</t>
  </si>
  <si>
    <t>村集体经济增收30000元/年</t>
  </si>
  <si>
    <t>纸坊办柳冉村</t>
  </si>
  <si>
    <t>产生受益后村集体经济合作社占50％；其中脱贫户和监测户占6％；一般群众受益占44％</t>
  </si>
  <si>
    <t>2024年洋县关帝镇安丰村产业园道路硬化项目</t>
  </si>
  <si>
    <t>三组、七组、八组、十组、十三组产业园道路硬化；各硬化长1000米（共计4000米）、宽3.5米、厚20厘米</t>
  </si>
  <si>
    <t>此项目属于公益性资产，产权归安丰村所有，建成后移交给村集体进行管理维护。解决出行不便问题，提高农户产业发展效率，带动群众解决438户，1395人，其中脱贫户120户401人的出行问题，实现人均增收300元受益方式：.劳务用工受益8户13人其中脱贫户4户7人</t>
  </si>
  <si>
    <t>三组、七组、八组、十组、十三组产业园道路硬化；各硬化长1000米（共计4000米）、宽3.5米</t>
  </si>
  <si>
    <t>路硬化长1000米、宽3.5米</t>
  </si>
  <si>
    <t>安全出行</t>
  </si>
  <si>
    <t>2024年洋县关帝镇鸭岭村香橼产业道路过水路面建设项目</t>
  </si>
  <si>
    <t>三组至四组过水路面长110米（桥面40米、桥两头衔接路面及挡墙60米）、宽4.5米、高3.3米。</t>
  </si>
  <si>
    <t>过水路面长110米（桥面40米、桥两头衔接路面及挡墙60米）、宽4.5米、高3.3米。</t>
  </si>
  <si>
    <t>项目投资≧75万元</t>
  </si>
  <si>
    <t>库区移民办</t>
  </si>
  <si>
    <t>2024年洋县关帝镇鸭岭村香菇、羊肚菌产业路硬化项目</t>
  </si>
  <si>
    <t>二、三组香菇、羊肚菌产业路拓宽硬化1600米、宽3.5米、厚18公分</t>
  </si>
  <si>
    <t>拓宽硬化1600米、宽3.5米、厚18公分</t>
  </si>
  <si>
    <t>硬化1800米、宽3米、厚18公分</t>
  </si>
  <si>
    <t>项目投资≧72万元</t>
  </si>
  <si>
    <t>安全出行，减少生产运输成本</t>
  </si>
  <si>
    <t>2024年洋县关帝镇马坪村一、二组产业道路硬化项目</t>
  </si>
  <si>
    <t>马坪村一、二组硬化长900米、宽3.5米、厚0.2米、道路1条</t>
  </si>
  <si>
    <t>关帝镇马坪村</t>
  </si>
  <si>
    <t>项目属公益性资产，产权属于马坪村，建成后移交给村集体进行管理维护建成后可受益65户252人，脱贫户20户64人生产生活出行困难及全村产业发展增收，预计户均年增收660元</t>
  </si>
  <si>
    <t>硬化长900米、宽3.5米、厚0.2米、道路1条</t>
  </si>
  <si>
    <t>硬化长900米、宽3.5米、高20公分、道路1条</t>
  </si>
  <si>
    <t>项目投资≧43万元</t>
  </si>
  <si>
    <t>增收660元</t>
  </si>
  <si>
    <t>2024年洋县关帝镇马坪村一组产业园道路硬化项目</t>
  </si>
  <si>
    <t>道路硬化300米，宽度3米，厚度20公分，道路一条</t>
  </si>
  <si>
    <t>此项目属于公益性资产，产权属于马坪村，建成后移交给村集体进行管理维护，直接受益38户152人，脱贫户8户29人产业发展增收，群众参与务工预计人均年增收500元</t>
  </si>
  <si>
    <t>道路硬化300米，宽度3米，厚度20公分，道路一条。直接受益38户152人，脱贫户8户29人产业发展增收，群众参与务工预计人均年增收500元</t>
  </si>
  <si>
    <t>2024年洋县关帝镇马坪村三组产业道路开挖及硬化</t>
  </si>
  <si>
    <t>长1公里，3米宽，厚0.2米</t>
  </si>
  <si>
    <t>此项目属于公益性资产，产权属于马坪村，建成后移交给村集体进行管理维护，可受益三组村民小组65户202人、脱贫户22户66人生产运输，提升群众生活质量及满意度。</t>
  </si>
  <si>
    <t>项目投资≧45万元</t>
  </si>
  <si>
    <t>2024年洋县关帝镇马坪村四组产业园道路项目</t>
  </si>
  <si>
    <t>修复开挖及硬化、长2000米、宽3米、厚0.2米</t>
  </si>
  <si>
    <t>修复</t>
  </si>
  <si>
    <t>此项目属于公益性资产，产权属于马坪村，建成后移交给村集体进行管理维护，建成后受益76户282人，脱贫户18户59人生产生活出行困难及全村产业发展增收，预计户均年增收650元</t>
  </si>
  <si>
    <t>项目投资≧90万元</t>
  </si>
  <si>
    <t>增收650元</t>
  </si>
  <si>
    <t>2024年洋县关帝镇马坪村三组产业园道路</t>
  </si>
  <si>
    <t>修复开挖及硬化、长600米、宽3米、厚度20公分、涉及两处涵洞，</t>
  </si>
  <si>
    <t>新建加修复</t>
  </si>
  <si>
    <t>此项目属于公益性资产，产权属于马坪村，建成后移交给村集体进行管理维护，建成后可解决全村76户268人，脱贫户18户59人生产生活出行困难及全村产业发展增收，预计户均年增收550元</t>
  </si>
  <si>
    <t>修复开挖及硬化、长600米、宽3米、厚度20公分、涉及两处涵洞</t>
  </si>
  <si>
    <t>长600米、宽3米、厚度20公分、涉及两处涵洞，</t>
  </si>
  <si>
    <t>项目投资≧28万元</t>
  </si>
  <si>
    <t>增收550元</t>
  </si>
  <si>
    <t>方便产业运输</t>
  </si>
  <si>
    <t>2024年洋县关帝镇马坪村小孟沟产业园道路开挖及硬化</t>
  </si>
  <si>
    <t>拓宽及硬化道路长2000米，宽3.5米，厚18cm</t>
  </si>
  <si>
    <t>此项目属于公益性资产，产权属于马坪村，建成后移交给村集体进行管理维护，建成后可解决全村65户218人，脱贫户20户64人生产生活出行困难及全村产业发展增收，预计户均年增收350元</t>
  </si>
  <si>
    <t>拓宽及硬化道路长3000米，宽3.5米，厚18cm</t>
  </si>
  <si>
    <t>长3000米，宽3.5米，厚18cm</t>
  </si>
  <si>
    <t>增收350元</t>
  </si>
  <si>
    <t>2024年洋县关帝镇杆柏村产业园道路</t>
  </si>
  <si>
    <t>杆柏村茶园道路硬化（三、四组）长2.0公里、宽3.5米、厚18公分</t>
  </si>
  <si>
    <t>项目属于公益性资产，产权归杆柏村所有，建成后移交给村集体进行管理维护。改善交通运输生产生活条件，方便150户520人（其中已脱贫户83户324人）生活出行并降低农产品运输成本，带动产业发展，便于群众就近务工，预计户均年增收200元</t>
  </si>
  <si>
    <t>杆柏村茶园道路硬化（三、四组）长2.0公里、宽3.5米</t>
  </si>
  <si>
    <t>道路硬化长2.0公里、宽3.5米</t>
  </si>
  <si>
    <t>项目投资≥110万</t>
  </si>
  <si>
    <t>户增收200元</t>
  </si>
  <si>
    <t>2024年洋县关帝镇杆柏村一组二组三组木瓜、香橼、山茱萸产业园道路</t>
  </si>
  <si>
    <t>杆柏村一组二组三组木瓜、香橼、山茱萸产业道路硬化长1600米，宽3.5米、厚18公分</t>
  </si>
  <si>
    <t>项目属于公益性资产，产权归杆柏村所有，建成后移交给村集体进行管理维护。改善交通运输生产生活条件，方便150户520人（其中已脱贫户83户324人）中药材（木瓜、香橼、山茱萸）降低运输成本，提升产业受益，便于群众就近务工，预计户均年增收500元</t>
  </si>
  <si>
    <t>道路硬化长1600米，宽3.5米</t>
  </si>
  <si>
    <t>项目投资≥85万</t>
  </si>
  <si>
    <t>务工增收人均500元</t>
  </si>
  <si>
    <t>2024年洋县关帝镇铁河街村三至七组厚朴产业园道路水毁修复</t>
  </si>
  <si>
    <t>四组桥引线、砌护、硬化长25米，宽3.5米；三至七组路面悬空、防护堤长400米宽1.5米，高2米；六组王晓成门前桥引线长40米，宽4米，高2米；此地桥边防护堤水毁修复长30米，高2米，宽1.5米；红庙上道路冲毁修复长60米，宽4米，路边砌护长60米，宽4米，高1.5米，红庙下道路悬空长20米，宽3米，高4米</t>
  </si>
  <si>
    <t>项目属于公益性资产，项目建成后产权铁河街村所有，建成后移交给村集体进行管理维护。受益群众258户759人，其中脱贫99户298人。</t>
  </si>
  <si>
    <t>硬化长25米，宽3.5米；防护堤长400米宽1.5米，高2米；六组王晓成门前桥引线长40米，宽4米，高2米；此地桥边防护堤水毁修复长30米，高2米，宽1.5米；红庙上道路冲毁修复长60米，宽4米，路边砌护长60米，宽4米，高1.5米，红庙下道路悬空长20米，宽3米，高4米</t>
  </si>
  <si>
    <t>硬化长25米，宽3.5米；三至七组防护堤长400米宽1.5米，高2米；六组王晓成门前桥引线长40米，宽4米，高2米；防护堤水毁修复长30米，高2米，宽1.5米；道路冲毁修复长60米，宽4米，砌护长60米，宽4米，高1.5米</t>
  </si>
  <si>
    <t>项目投资≥69万元</t>
  </si>
  <si>
    <t>安全出行，产业运输</t>
  </si>
  <si>
    <t>铁河街村集体</t>
  </si>
  <si>
    <t>2024年洋县关帝镇大西沟村产业园区道路项目</t>
  </si>
  <si>
    <t>大西沟村四组产业园区道路3段1.5公里、宽3米、厚度18公分</t>
  </si>
  <si>
    <t>项目属于公益性资产，建成后产权归大西沟村集体所有，建成后移交给村集体进行管理维护，受益群众81户285人，其中脱贫户(监测对象）23户65人，项目拟采取以工代赈方式开展，预计带动务工人数15人（其中脱贫户及监测户1人），发放劳务报酬（15%）3万元，人均务工增收2000元</t>
  </si>
  <si>
    <t>道路3段1.5公里、宽3米、厚度18公分</t>
  </si>
  <si>
    <t>项目投资≧67.5万元</t>
  </si>
  <si>
    <t>2024年洋县关帝镇党水河产业园防洪工程</t>
  </si>
  <si>
    <t>马坪村新建堤防长度1074m；李家店新建堤防长度为453m，堤防加高108米；铁河街村新建堤防长度215米，加固修复长度500m。完成土方开挖回填62260m3，M7.5浆砌石5040m3，砼现浇道路8630m3。</t>
  </si>
  <si>
    <t>关帝镇马坪村、李家店村、铁河街村</t>
  </si>
  <si>
    <t>项目属公益性资产，保障马坪村500亩茶园防洪安全；李家店村 250人、400亩耕地防洪安全；铁河街村 370人、600亩耕地防洪安全。</t>
  </si>
  <si>
    <t>马坪村新建堤防长度1074m；李家店新建堤防长度为453m；铁河街村新建堤防长度215米。</t>
  </si>
  <si>
    <t>新建堤防长度1074m；李家店新建堤防长度为453m，堤防加高108米；铁河街村新建堤防长度215米，加固修复长度500m。土方开挖回填62260m3，M7.5浆砌石5040m3，砼现浇道路8630m3。</t>
  </si>
  <si>
    <t>项目投资≧1100万元</t>
  </si>
  <si>
    <t>防洪安全</t>
  </si>
  <si>
    <t>2024年洋县关帝镇李家店村一组道路硬化</t>
  </si>
  <si>
    <t>长1300米、宽3.5米、厚度18公分</t>
  </si>
  <si>
    <t>项目属于公益性资产，产权归李家店村所有，建成后移交给村集体进行管理维护。为34户100人其中脱贫户19户55人提供道路畅通，提高农户产业发展率。</t>
  </si>
  <si>
    <t>2024年洋县关帝镇李家店村二组道路硬化</t>
  </si>
  <si>
    <t>长1600米、宽3.5米、厚度18公分</t>
  </si>
  <si>
    <t>项目属于公益性资产，产权归李家店村所有，建成后移交给村集体进行管理维护。为群众生产及出行提供方便；受益群众31户194人其中脱贫户20户65人</t>
  </si>
  <si>
    <t>2024年洋县关帝镇马坪村二组农田修复项目</t>
  </si>
  <si>
    <t>渠道砌护380米，土方开挖125立方，混凝土550立方，建设渠底380米</t>
  </si>
  <si>
    <t>此项目属于公益性资产，产权属于马坪村，建成后移交给村集体进行管理维护，项目建成后可改善区域灌溉条件，方便42户136人产业发展，其中脱贫户8户35人，户均可增收450元”。</t>
  </si>
  <si>
    <t>渠道砌护380米，
土方开挖125立方，
混凝土550立方，
建设渠底380米</t>
  </si>
  <si>
    <t>增收450元</t>
  </si>
  <si>
    <t>2024年洋县关帝镇鸭岭村产业园道路加宽项目</t>
  </si>
  <si>
    <t>产业道路加宽硬化3.5公里、宽1米、厚15公分，及排水渠建设</t>
  </si>
  <si>
    <t>硬化3.5公里、宽1米、厚15公分，及排水渠建设</t>
  </si>
  <si>
    <t>加宽硬化3.5公里、宽1米、厚15公分，及排水渠建设</t>
  </si>
  <si>
    <t>项目投资≧78万元</t>
  </si>
  <si>
    <t>2024年洋县黄安镇郭家沟村四组莲藕基地河道砌护</t>
  </si>
  <si>
    <t>四组莲藕基地河道砌护200米，拓宽并清淤600米</t>
  </si>
  <si>
    <t>项目属于公益性资产，项目建成后产权归郭家沟村所有，由村进行维护管理。该项目改善生产发展条件，方便群众生产发展灌溉，降低生产发展投入成本，受益群众39户116人，其中脱贫户16户39人，监测对象1户2人</t>
  </si>
  <si>
    <t>四组莲藕基地河道砌护200米，拓宽并清淤600米；改善生产发展条件，方便群众生产发展灌溉，降低生产发展投入成本，受益群众39户116人，其中脱贫户16户39人，监测对象1户2人</t>
  </si>
  <si>
    <t>莲藕基地河道砌护≧200米</t>
  </si>
  <si>
    <t>受益已脱贫户≧16户</t>
  </si>
  <si>
    <t>2024年洋县黄安镇石家湾村黑谷良种繁育基地产业园配套基础设施道路硬化项目</t>
  </si>
  <si>
    <t>对100亩黑谷良种繁育基地道路硬化长850米，宽度3.5米，厚度0.18米；砌护长200米，高度0.6米，厚度0.24米。埋设30公分涵管3处18米。</t>
  </si>
  <si>
    <t>项目属于公益性资产，建成后产权归石家湾村所有。通过改善交通条件，方便群众生产生活出行，降低农产品运输成本，受益总人口85户260人，其中脱贫户13户36人，监测对象2户6人</t>
  </si>
  <si>
    <t>对100亩黑谷良种繁育基地道路路基拓宽4米，道路硬化长900米，宽度3.5米，厚度0.18米；砌护长200米，高度0.6米，厚度0.24米；通过改善交通条件，方便群众生产生活出行，降低农产品运输成本，受益总人口85户260人，其中脱贫户13户36人，监测对象2户6人</t>
  </si>
  <si>
    <t>道路硬化长≧850米；道路砌护≧长200米</t>
  </si>
  <si>
    <t>项目投资≧48万元</t>
  </si>
  <si>
    <t>降低出行成本</t>
  </si>
  <si>
    <t>受益已脱贫户≧13户</t>
  </si>
  <si>
    <t>2024年洋县黄安镇鹅项村有机水稻绿色防控项目</t>
  </si>
  <si>
    <t>安装杀虫灯20盏</t>
  </si>
  <si>
    <t>项目属于公益性资产，建成后产权归鹅项村所有。通过安装杀虫灯，解决农户种植面积有机水稻病虫害防控问题，受益总人口241户902人，其中脱贫户72户254人，监测对象5户21人</t>
  </si>
  <si>
    <t>安装杀虫灯20盏；通过安装杀虫灯，解决农户种植面积有机水稻病虫害防控问题，受益总人口241户902人，其中脱贫户72户254人，监测对象5户21人</t>
  </si>
  <si>
    <t>安装杀虫灯≧20盏</t>
  </si>
  <si>
    <t>2024年洋县黄安镇界牌村石林沟组黑谷产业园配套基础设施道路硬化项目</t>
  </si>
  <si>
    <t>石林沟组200亩黑谷产业园道路硬化长1000米、宽度3.5米，厚度0.18米。30米路基下挖，挖方40立方；埋设30公分涵管3处18米。</t>
  </si>
  <si>
    <t>项目属于公益性资产，建成后产权归界牌村所有。通过改善交通条件，方便群众生产生活出行，降低农产品运输成本，受益总人口64户212人，其中脱贫户14户48人</t>
  </si>
  <si>
    <t>石林沟组200亩黑谷产业园道路硬化长1000米、宽度3.5米，厚度0.18米。30米路基下挖，挖方35立方；通过改善交通条件，方便群众生产生活出行，降低农产品运输成本，受益总人口64户212人，其中脱贫户14户48人</t>
  </si>
  <si>
    <t>道路硬化长≧1000米</t>
  </si>
  <si>
    <t>项目投资≧49.5万元</t>
  </si>
  <si>
    <t>2024年洋县黄安镇何家村河坝蔬菜的大棚基地配套产业园道路修复项目</t>
  </si>
  <si>
    <t>河坝蔬菜产业园道路修复长300米，宽3米，厚0.18米</t>
  </si>
  <si>
    <t>项目属于公益性资产，建成后产权归何家村所有。通过改善交通条件，方便群众生产生活出行，降低农产品运输成本，受益总人口98户369人，其中脱贫户24户95人，监测户2户6人</t>
  </si>
  <si>
    <t>河坝蔬菜产业园道路修复长300米，宽3米，厚0.18米；通过改善交通条件，方便群众生产生活出行，降低农产品运输成本，受益总人口98户369人，其中脱贫户24户95人，监测户2户6人</t>
  </si>
  <si>
    <t>道路修复长≧300米</t>
  </si>
  <si>
    <t>项目投资≧13.95万元</t>
  </si>
  <si>
    <t>2024年洋县黄安镇界牌村2024年四组油房坝元胡产业园新架桥梁项目</t>
  </si>
  <si>
    <t>四组油房坝元胡产业园新架桥梁一座，长20米、宽3.5米、高3米</t>
  </si>
  <si>
    <t>项目属于公益性资产，建成后产权归界牌村所有。通过改善交通条件，方便群众生产生活出行，降低农产品运输成本，受益总人口53户183人，其中脱贫户5户16人</t>
  </si>
  <si>
    <t>四组油房坝元胡产业园新架桥梁一座，长20米、宽3.5米、高3米；通过改善交通条件，方便群众生产生活出行，降低农产品运输成本，受益总人口53户183人，其中脱贫户5户16人</t>
  </si>
  <si>
    <t>新建产业桥长≧20米</t>
  </si>
  <si>
    <t>受益已脱贫户≧5户</t>
  </si>
  <si>
    <t>2024年洋县黄安镇郭家沟村产业园机耕路硬化项目</t>
  </si>
  <si>
    <t>一组产业园机耕路硬化长500米，宽2.5米，厚0.18米</t>
  </si>
  <si>
    <t>项目属于公益性资产，建成后产权归郭家沟村所有。通过改善交通条件，方便群众生产生活出行，降低农产品运输成本，受益总人口61户270人，其中脱贫户25户98人</t>
  </si>
  <si>
    <t>一组产业园机耕路硬化长500米，宽2.5米，厚0.18米；通过改善交通条件，方便群众生产生活出行，降低农产品运输成本，受益总人口61户270人，其中脱贫户25户98人</t>
  </si>
  <si>
    <t>机耕路硬化长≧500米</t>
  </si>
  <si>
    <t>2024年洋县黄安镇石关村三组中药材产业园机耕路硬化项目</t>
  </si>
  <si>
    <t>三组中药材产业园机耕路硬化长1350米，宽3.5米，厚0.18米</t>
  </si>
  <si>
    <t>项目属于公益性资产，建成后产权归石关村所有。通过改善交通条件，方便群众生产生活出行，降低农产品运输成本，受益总人口48户156人，其中脱贫户15户50人，监测户1户3人。</t>
  </si>
  <si>
    <t>三组中药材产业园机耕路硬化长1350米，宽3.5米，厚0.18米；通过改善交通条件，方便群众生产生活出行，降低农产品运输成本，受益总人口48户156人，其中脱贫户15户50人，监测户1户3人。</t>
  </si>
  <si>
    <t>机耕路硬化长≧1350米</t>
  </si>
  <si>
    <t>2024年洋县黄安镇刘家沟村四组产业路硬化项目</t>
  </si>
  <si>
    <t>四组产业路硬化长1000米，宽3.5米，厚0.18米</t>
  </si>
  <si>
    <t>刘家沟村</t>
  </si>
  <si>
    <t>项目属于公益性资产，建成后产权归刘家沟村所有。通过改善交通条件，方便群众生产生活出行，降低农产品运输成本，受益总人口36户146人，其中脱贫户13户54人，监测户1户3人。</t>
  </si>
  <si>
    <t>四组产业路硬化长1000米，宽3.5米，厚0.18米；通过改善交通条件，方便群众生产生活出行，降低农产品运输成本，受益总人口36户146人，其中脱贫户13户54人，监测户1户3人。</t>
  </si>
  <si>
    <t>产业路硬化长≧1000米</t>
  </si>
  <si>
    <t>2024年洋县黄安镇麻柳村二组机耕路硬化项目</t>
  </si>
  <si>
    <t>二组机耕路硬化长1100米、宽3.5米，厚0.18米</t>
  </si>
  <si>
    <t>项目属于公益性资产，建成后产权归麻柳村所有。通过改善交通条件，方便群众生产生活出行，降低农产品运输成本，受益总人口82户310人，其中脱贫户15户65人。</t>
  </si>
  <si>
    <t>二组机耕路硬化长1100米、宽3.5米，厚0.18米；通过改善交通条件，方便群众生产生活出行，降低农产品运输成本，受益总人口82户310人，其中脱贫户15户65人。</t>
  </si>
  <si>
    <t>机耕路硬化长≧1100米</t>
  </si>
  <si>
    <t>项目投资≧49万元</t>
  </si>
  <si>
    <t>2024年洋县黄安镇麻柳村六组养牛产业园道路硬化项目</t>
  </si>
  <si>
    <t>六组养牛产业园硬化道路长1000米，宽3.5米，厚0.18米</t>
  </si>
  <si>
    <t>项目属于公益性资产，建成后产权归麻柳村所有。通过改善交通条件，方便群众生产生活出行，降低农产品运输成本，受益总人口43户158人，其中脱贫户8户34人。</t>
  </si>
  <si>
    <t>带动生产、
帮助产销对接</t>
  </si>
  <si>
    <t>六组养牛产业园硬化道路长1000米，宽3.5米，厚0.18米；通过改善交通条件，方便群众生产生活出行，降低农产品运输成本，受益总人口43户158人，其中脱贫户8户34人。</t>
  </si>
  <si>
    <t>养牛产业园硬化道路长≧1000米</t>
  </si>
  <si>
    <t>项目投资≧47万元</t>
  </si>
  <si>
    <t>受益已脱贫户≧8户</t>
  </si>
  <si>
    <t>2024年洋县黄安镇王台村一组烤烟产业园道路硬化项目</t>
  </si>
  <si>
    <t>一组烤烟产业园硬化道路长1200米，宽3米，厚18厘米</t>
  </si>
  <si>
    <t>项目属于公益性资产，建成后产权归王台村所有。改善交通条件，方便群众生活出行并降低农产品运输成本，受益群众62户198人，受益脱贫户11户48人。</t>
  </si>
  <si>
    <t>一组烤烟产业园硬化道路长1200米，宽3米，厚18厘米；改善交通条件，方便群众生活出行并降低农产品运输成本，受益群众62户198人，受益脱贫户11户48人。</t>
  </si>
  <si>
    <t>硬化道路长≧1200米</t>
  </si>
  <si>
    <t>受益已脱贫户≧11户</t>
  </si>
  <si>
    <t>2024年洋县黄安镇何家村与朴树村蔬菜产业园配套基础设施道路硬化项目</t>
  </si>
  <si>
    <t>道路硬化长350米，宽3米，厚0.18米</t>
  </si>
  <si>
    <t>项目属于公益性资产，产权归何家村所有，由村级管护，改善交通条件，方便群众生活出行并降低农产品运输成本，受益群众560户2860人，受益已脱贫户168户594人,监测户7户14人。</t>
  </si>
  <si>
    <t>道路硬化长350米，宽3米，厚0.18米；改善交通条件，方便群众生活出行并降低农产品运输成本，受益群众560户2860人，受益已脱贫户168户594人,监测户7户14人。</t>
  </si>
  <si>
    <t>道路硬化长度≧350米</t>
  </si>
  <si>
    <t>项目投资≧16.275万元</t>
  </si>
  <si>
    <t>受益已脱贫户≧168户</t>
  </si>
  <si>
    <t>2024年洋县黄安镇郭家沟村莲藕产业园配套基础设施道路修复项目</t>
  </si>
  <si>
    <t>修复道路路面悬空8处，长600米。砌护护墙800立方米。</t>
  </si>
  <si>
    <t>项目属于公益性资产，产权归郭家沟村所有，由村级管护，通过改善交通条件，方便群众生活出行并降低农产品运输成本，受益群众188户618人，受益已脱贫户81户268人。</t>
  </si>
  <si>
    <t>修复道路路面悬空8处，长600米。砌护护墙800立方米。；通过改善交通条件，方便群众生活出行并降低农产品运输成本，受益群众188户618人，受益已脱贫户81户268人。</t>
  </si>
  <si>
    <t>修复道路路面悬空≧8处</t>
  </si>
  <si>
    <t>受益已脱贫户≧81户</t>
  </si>
  <si>
    <t>2024年洋县黄安镇程河村有机水稻产业园配套基础设施道路修复项目</t>
  </si>
  <si>
    <t>1、破除破损硬化路面16处320平方米；2、修复水毁道路挡墙4处234立方米</t>
  </si>
  <si>
    <t>程河村</t>
  </si>
  <si>
    <t>项目属于公益性资产，产权归程河村所有，由村级管护，通过改善交通条件，方便群众生活出行并降低农产品运输成本，受益群众399户1330人，受益已脱贫户（含监测户）120户430人</t>
  </si>
  <si>
    <t>1、破除破损硬化路面16处320平方米；2、修复水毁道路挡墙4处234立方米；通过改善交通条件，方便群众生活出行并降低农产品运输成本，受益群众399户1330人，受益已脱贫户（含监测户）120户430人</t>
  </si>
  <si>
    <t>硬化路面≧320平方米</t>
  </si>
  <si>
    <t>受益已脱贫户≧120户</t>
  </si>
  <si>
    <t>2024年洋县黄安镇全家沟村元胡产业园配套基础设施道路硬化项目</t>
  </si>
  <si>
    <t>硬化道路长1600米，宽3米，厚0.18米</t>
  </si>
  <si>
    <t>全家沟村</t>
  </si>
  <si>
    <t>项目属于公益性资产，产权归全家沟村所有，由村级管护，通过改善交通条件，方便群众生活出行并降低农产品运输成本，受益群众80户258人，受益已脱贫户25户80人，监测对象1户3人</t>
  </si>
  <si>
    <t>硬化道路长1600米，宽3米，厚0.18米；通过改善交通条件，方便群众生活出行并降低农产品运输成本，受益群众80户258人，受益已脱贫户25户80人，监测对象1户3人</t>
  </si>
  <si>
    <t>硬化道路≧1600米</t>
  </si>
  <si>
    <t>项目投资≧73万元</t>
  </si>
  <si>
    <t>2024年洋县黄安镇石家湾村黑谷产业园配套基础设施道路硬化项目</t>
  </si>
  <si>
    <t>六组黑谷产业园水毁道路硬化长125米，砌护650立方米</t>
  </si>
  <si>
    <t>项目属于公益性资产，产权归石家湾村所有，由村级管护，通过改善交通条件，方便群众生活出行并降低农产品运输成本，受益群众66户248人，受益已脱贫户27户90人，监测户1户5人</t>
  </si>
  <si>
    <t>六组黑谷产业园水毁道路硬化长125米，砌护650立方米；通过改善交通条件，方便群众生活出行并降低农产品运输成本，受益群众66户248人，受益已脱贫户27户90人，监测户1户5人</t>
  </si>
  <si>
    <t>水毁道路硬化长≧125米</t>
  </si>
  <si>
    <t>项目投资≧92万元</t>
  </si>
  <si>
    <t>受益已脱贫户≧27户</t>
  </si>
  <si>
    <t>2024年洋县黄安镇庙垭村乌药产业园配套基础设施道路修复项目</t>
  </si>
  <si>
    <t>道路面板修复长210米，宽3.5米，悬空砌护19处，510立方米</t>
  </si>
  <si>
    <t>项目属于公益性资产，产权归庙垭村所有，由村级管护，通过改善交通条件，方便群众生活出行并降低农产品运输成本，受益群众192户630人，受益脱贫户89户287人，监测户6户13人</t>
  </si>
  <si>
    <t>道路面板修复长210米，宽3.5米，悬空砌护19处，510立方米；通过改善交通条件，方便群众生活出行并降低农产品运输成本，受益群众192户630人，受益脱贫户89户287人，监测户6户13人</t>
  </si>
  <si>
    <t>道路面板修复长≧210米</t>
  </si>
  <si>
    <t>项目投资≧29万元</t>
  </si>
  <si>
    <t>2024年洋县黄安镇张堡村烤烟产业园配套基础设施道路硬化项目</t>
  </si>
  <si>
    <t>道路硬化长2000米，宽3米，厚0.18米</t>
  </si>
  <si>
    <t>项目属于公益性资产，产权归张堡村所有，由村级管护，通过改善交通条件，方便群众生活出行并降低农产品运输成本，受益群众95户321人，受益已脱贫户20户68人，监测户1户3人</t>
  </si>
  <si>
    <t>道路硬化长2000米，宽3米，厚0.18米；通过改善交通条件，方便群众生活出行并降低农产品运输成本，受益群众95户321人，受益已脱贫户20户68人，监测户1户3人</t>
  </si>
  <si>
    <t>通组路硬化长≧2000米</t>
  </si>
  <si>
    <t>项目投资≧80万元</t>
  </si>
  <si>
    <t>2024年洋县黄家营镇庙坝村雷竹产业园蓄水池建造及灌溉工程</t>
  </si>
  <si>
    <t>新建蓄水池一座，抽水基站2座及灌溉配套设施管网长2.5公里</t>
  </si>
  <si>
    <t>项目属于公益性资产，形成资产归村集体所有，建成庙坝村扶贫互助专业合作社经营，年受益1.8万元，制定受益分配方案，实行差异化分配。受益农户325户1080人的生产，其中脱贫户和监测户32户106人。</t>
  </si>
  <si>
    <t>新建蓄水池≥1座，抽水基站≥2座，灌溉配套设施管网长≥2.5公里</t>
  </si>
  <si>
    <t>带动群众增收户数≥360户</t>
  </si>
  <si>
    <t>2024年洋县黄金峡镇北沟村黄湾组吊瓜产业道路硬化</t>
  </si>
  <si>
    <t>种植面积吊瓜160余亩，产业园硬化道路长1.2公里，宽3.5米，厚0.18米</t>
  </si>
  <si>
    <t>此项目属于公益性项目，该项目建设后资产属于村股份经济合作社资产，并由村股份经济合作社管护。改善交通运输条件，方便群众生产发展并降低农产品运输成本，受益群众253户873人，其中已脱贫户74户246人，项目拟采取以工代赈方式开展，预计带动务工人数32人（其中脱贫户及监测户17人），发放劳务报酬（15%）10.2万元，人均务工增收3000元</t>
  </si>
  <si>
    <t>1.改善交通运输条件，方便群众生产发展并降低农产品运输成本，受益群众253户873人，其中已脱贫户74户246人;2.预计带动务工人数32人（其中脱贫户及监测户17人），发放劳务报酬（15%）10.2万元，人均务工增收3000元</t>
  </si>
  <si>
    <t>道路长≥1.2公里，宽≥3.5米，厚≥0.18米</t>
  </si>
  <si>
    <t>每公里补助55000元</t>
  </si>
  <si>
    <t>受益群众≥253户已脱贫户≥74户</t>
  </si>
  <si>
    <t>2024年洋县黄金峡镇蒿棋沟村二组吊瓜产业道路硬化项目</t>
  </si>
  <si>
    <t>二组道路硬化长1.3公里，宽3米，厚度18厘米；新建平板桥一座，桥长6米，宽5米，承重10吨。</t>
  </si>
  <si>
    <t>蒿棋沟村</t>
  </si>
  <si>
    <t>此项目属于公益性项目，该项目建设后资产属于村股份经济合作社资产，并由村股份经济合作社管护。改善交通运输条件，方便群众生产发展并降低农产品运输成本，受益群众31户110人，其中已脱贫户8户30人，项目拟采取以工代赈方式开展，预计带动务工人数27人（其中脱贫户及监测户6人），发放劳务报酬（15%）6.8万元，人均务工增收2500元。</t>
  </si>
  <si>
    <t>改善交通运输条件，方便群众生产发展并降低农产品运输成本，受益群众31户110人，其中已脱贫户8户30人，项目拟采取以工代赈方式开展，预计带动务工人数27人（其中脱贫户及监测户6人），发放劳务报酬（15%）6.8万元，人均务工增收2500元</t>
  </si>
  <si>
    <t>道路长≥1.3公里，宽≥3米，厚≥0.18米；桥长≥6米，宽≥5米，承重≥10吨</t>
  </si>
  <si>
    <t>每公里补助55万元</t>
  </si>
  <si>
    <t>受益群众≥31户
已脱贫户≥8户</t>
  </si>
  <si>
    <t>2024年洋县黄金峡镇新铺村秋家沟组中药材产业道路硬化项目</t>
  </si>
  <si>
    <t>秋家沟组发展乌药192亩，吊瓜89亩，道路长1.6公里，宽3米，厚0.18米。</t>
  </si>
  <si>
    <t>项目属于公益性资产，项目建设成后产权归新铺村所有，并由村股份经济合作社进行维护管理。解决新铺村秋家沟组道路未硬化问题，解决群众103户305人出行问题，其中受益脱贫户37户126人。项目拟采取以工代赈方式开展，预计带动务工人数32人（其中脱贫户及监测户11人），发放劳务报酬（15%）9.6万元，人均务工增收3000元</t>
  </si>
  <si>
    <t>解决新铺村秋家沟组道路未硬化问题，解决群众103户305人出行问题，其中受益脱贫户37户126人。项目拟采取以工代赈方式开展，预计带动务工人数32人（其中脱贫户及监测户11人），发放劳务报酬（15%）9.6万元，人均务工增收3000元</t>
  </si>
  <si>
    <t>道路长≥1.6公里，宽≥3米；厚≥0.18米</t>
  </si>
  <si>
    <t>每公里补助55万</t>
  </si>
  <si>
    <t>受益脱贫户≥37户
一般户≥103户</t>
  </si>
  <si>
    <t>2024年洋县黄金峡镇新铺村许家山吊瓜产业道路硬化项目</t>
  </si>
  <si>
    <t>许家山产业园吊瓜125亩、乌药89亩，道路长1.13公里，宽3米，厚0.18米。</t>
  </si>
  <si>
    <t>项目属于公益性资产，项目建设成后产权归新铺村所有，并由村股份经济合作社进行维护管理。解决新铺村秋家沟组道路未硬化问题，解决群众39户137人出行问题，其中受益脱贫户11户37人。项目拟采取以工代赈方式开展，预计带动务工人数31人（其中脱贫户及监测户19人），发放劳务报酬（15%）9.3万元，人均务工增收3000元</t>
  </si>
  <si>
    <t>。解决新铺村秋家沟组道路未硬化问题，解决群众39户137人出行问题，其中受益脱贫户11户37人。项目拟采取以工代赈方式开展，预计带动务工人数31人（其中脱贫户及监测户19人），发放劳务报酬（15%）9.3万元，人均务工增收3000元</t>
  </si>
  <si>
    <t>道路长≥1.13公里，宽≥3米，厚≥0.18米</t>
  </si>
  <si>
    <t>受益脱贫户≥37户，
一般户≥137户</t>
  </si>
  <si>
    <t>项目经营期限≥5年</t>
  </si>
  <si>
    <t>2024年洋县黄金峡镇新铺村南沟组中药材产业道路硬化项目</t>
  </si>
  <si>
    <t>二组道路硬化1.3公里，宽3米，厚0.18米。</t>
  </si>
  <si>
    <t>此项目属于公益性项目，该项目建设后资产属于村股份经济合作社资产，并由村股份经济合作社管护。改善交通运输条件，方便群众生产发展并降低农产品运输成本，受益群众115户162人，其中已脱贫户12户42人，项目拟采取以工代赈方式开展，预计带动务工人数32人（其中脱贫户及监测户8人），发放劳务报酬（15%）9.75万元，人均务工增收3000元</t>
  </si>
  <si>
    <t>1、改善交通运输条件，方便群众生产发展并降低农产品运输成本，受益群众30户106人，其中已脱贫户9户32人；2、带动务工人数46人（其中脱贫户及监测户11人），发放劳务报酬（15%）9万元，人均务工增收1950元</t>
  </si>
  <si>
    <t>二组道路硬化长≥1.5公里，宽≥3米，厚≥0.18米</t>
  </si>
  <si>
    <t>户均务工增收≥300元</t>
  </si>
  <si>
    <t>受益脱贫户≥10户
一般户≥26户</t>
  </si>
  <si>
    <t>2024年洋县黄金峡镇杨庄村一组中药材产业道路硬化建设项目</t>
  </si>
  <si>
    <t>25亩中药材产业，道路长1.1公里，宽3.5米，厚18厘米</t>
  </si>
  <si>
    <t>此项目属于公益性项目，该项目建设后资产属于村股份经济合作社资产，并由村股份经济合作社管护。改善交通运输条件，方便群众生产发展并降低农产品运输成本，受益群众55户198人，其中已脱贫户14户46人，项目拟采取以工代赈方式开展，预计带动务工人数33人（其中脱贫户及监测户9人），发放劳务报酬（15%）8.25万元，人均务工增收2500元</t>
  </si>
  <si>
    <t>改善交通运输条件，方便群众生产发展并降低农产品运输成本，受益群众55户198人，其中已脱贫户14户46人，项目拟采取以工代赈方式开展，预计带动务工人数33人（其中脱贫户及监测户9人），发放劳务报酬（15%）8.25万元，人均务工增收2500元</t>
  </si>
  <si>
    <t>长≥1.1公里，宽≥3.5米，厚≥0.18米</t>
  </si>
  <si>
    <t>每公里补助50万元</t>
  </si>
  <si>
    <t>人均务工增收≥1950元</t>
  </si>
  <si>
    <t>受益群众≥55户
已脱贫户≥14户</t>
  </si>
  <si>
    <t>2024年洋县黄金峡镇大沟村养肉牛养殖产业道路硬化项目</t>
  </si>
  <si>
    <t>养殖产业园道路硬化，长1.1公里，路基宽4.5米，路面宽4米，厚0.18米</t>
  </si>
  <si>
    <t>大沟村</t>
  </si>
  <si>
    <t>此项目属于公益性项目，该项目建设后资产属于村股份经济合作社资产。改善交通运输条件，方便群众生产发展并降低农产品运输成本，受益群众38户133人，其中已脱贫户13户45人，项目拟采取以工代赈方式开展，预计带动务工人数27人（其中脱贫户及监测户5人），发放劳务报酬（15%）9.3万元，人均务工增收3500元</t>
  </si>
  <si>
    <t>改善交通运输条件，方便群众生产发展并降低农产品运输成本，受益群众38户133人，其中已脱贫户13户45人，项目拟采取以工代赈方式开展，预计带动务工人数27人（其中脱贫户及监测户5人），发放劳务报酬（15%）9.3万元，人均务工增收3500元</t>
  </si>
  <si>
    <t>道路硬化长≥1.1公里，宽≥4米，厚≥0.18米</t>
  </si>
  <si>
    <t>务工增收≥3500元</t>
  </si>
  <si>
    <t>受益群众≥38户；已脱贫户≥13户</t>
  </si>
  <si>
    <t>2024年洋县黄金峡镇大沟村六组吊瓜产业道路硬化项目</t>
  </si>
  <si>
    <t>80亩吊瓜产业园道路硬化1.35公里、宽3.5米、厚0.18米</t>
  </si>
  <si>
    <t>此项目属于公益性项目，该项目建设后资产属于村股份经济合作社资产。改善交通运输条件，方便群众生产发展并降低农产品运输成本，受益群众32户105人，其中已脱贫户11户32人，项目拟采取以工代赈方式开展，预计带动务工人数20人（其中脱贫户及监测户5人），发放劳务报酬（15%）9.12万元，人均务工增收4560元。</t>
  </si>
  <si>
    <t xml:space="preserve">1.改善交通运输条件，方便群众生产发展并降低农产品运输成本，受益群众32户105人，其中已脱贫户11户32   人;2.带动务工人数20人（其中脱贫户及监测户5人），发放劳务报酬（15%）9.12万元，人均务工增收4560元.。 </t>
  </si>
  <si>
    <t xml:space="preserve">道路硬化长≥1.35公里，宽≥3.5米，厚≥0.18米 </t>
  </si>
  <si>
    <t xml:space="preserve">受益脱贫户≥11户
</t>
  </si>
  <si>
    <t>2024年洋县黄金峡镇蒿棋沟村一、二组至村委会产业道路挡墙砌护项目</t>
  </si>
  <si>
    <t>新砌护挡墙397m³</t>
  </si>
  <si>
    <t>此项目属于公益性资产，产权归蒿棋沟村所有，建成后移交给村集体进行管理维护。改善农村生产生活交通运输条件，解决村民生产生活及出行难问题，方便群众农业生产发展并降低农产品运输成本，提高群众满意度，直接受益总人口42户147人，其中脱贫户13户45人，项目拟采取以工代赈模式开展，拟带动9人参与务工，人均增收2500元。</t>
  </si>
  <si>
    <t>新砌护挡墙397m³。改善农村生产生活交通运输条件，解决村民生产生活及出行难问题，方便群众农业生产发展并降低农产品运输成本，提高群众满意度，直接受益总人口42户147人，其中脱贫户13户45人，项目拟采取以工代赈模式开展，拟带动9人参与务工，人均增收2500元。</t>
  </si>
  <si>
    <t>挡墙≥397立方米</t>
  </si>
  <si>
    <t>项目成本15万元</t>
  </si>
  <si>
    <t>受益群众≥42户，
已脱贫户≥13户</t>
  </si>
  <si>
    <t>受益农户满意率≥95%</t>
  </si>
  <si>
    <t>2024年洋县黄金峡镇蒿棋沟村四组产业道路硬化项目</t>
  </si>
  <si>
    <t>20亩吊瓜产业道路硬化，长450米，宽3米，厚度0.18米</t>
  </si>
  <si>
    <t>此项目属于公益性资产，产权归蒿棋沟村所有，建成后移交给村集体进行管理维护。改善农村生产生活交通运输条件，解决村民生产生活及出行难问题，方便群众农业生产发展并降低农产品运输成本，提高群众满意度，直接受益总人口32户112人，其中脱贫户9户29人，项目拟采取以工代赈模式开展，拟带动9人参与务工，人均增收2500元。</t>
  </si>
  <si>
    <t>20亩吊瓜产业道路硬化，长450米，宽3米，厚度0.18米。。改善农村生产生活交通运输条件，解决村民生产生活及出行难问题，方便群众农业生产发展并降低农产品运输成本，提高群众满意度，直接受益总人口32户112人，其中脱贫户9户29人，项目拟采取以工代赈模式开展，拟带动9人参与务工，人均增收2500元。</t>
  </si>
  <si>
    <t>长≥450米，宽≥3米，厚度≥0.18米</t>
  </si>
  <si>
    <t>受益群众≥32户，
已脱贫户≥9户</t>
  </si>
  <si>
    <t>2024年洋县黄金峡镇蒿棋沟村五组产业道路硬化项目</t>
  </si>
  <si>
    <t>五组道路硬化长1.4公里，宽3米，厚度0.18米</t>
  </si>
  <si>
    <t>此项目属于公益性项目，该项目建设后资产属于村股份经济合作社资产，并由村股份经济合作社管护。改善交通运输条件，方便群众生产发展并降低农产品运输成本，受益群众50户176人，其中已脱贫户19户66人，项目拟采取以工代赈方式开展，预计带动务工人数55人（其中脱贫户及监测户11人），发放劳务报酬（15%）10.5万元，人均务工增收1900元</t>
  </si>
  <si>
    <t>改善交通运输条件，方便群众生产发展并降低农产品运输成本，受益群众50户176人，其中已脱贫户19户66人；2、带动务工人数55人（其中脱贫户及监测户11人），发放劳务报酬（15%）10.5万元，人均务工增收1900元</t>
  </si>
  <si>
    <t>长≥1.4公里，宽≥3米，厚≥0.18米</t>
  </si>
  <si>
    <t>每公里补助45万元</t>
  </si>
  <si>
    <t>人均务工增收≥600元</t>
  </si>
  <si>
    <t>2024年洋县黄金峡镇渭门村二组吊瓜产业道路硬化项目</t>
  </si>
  <si>
    <t>吊瓜30亩产业园道路硬化长1.3公里，宽3.5米，厚0.18米。</t>
  </si>
  <si>
    <t>此项目属于公益性项目，该项目建设后资产属于村股份经济合作社资产，并村股份经济合作社管护。改善交通运输条件，方便群众生产发展并降低农产品运输成本，受益群众30户112人，其中已脱贫户8户35人，项目拟采取以工代赈方式开展，预计带动务工人数32人（其中脱贫户及监测户9人），发放劳务报酬（15%）9.8万元，人均务工增收3000元</t>
  </si>
  <si>
    <t>改善交通运输条件，方便群众生产发展并降低农产品运输成本，受益群众30户112人，其中已脱贫户8户35人，项目拟采取以工代赈方式开展，预计带动务工人数32人（其中脱贫户及监测户9人），发放劳务报酬（15%）9.8万元，人均务工增收3000元</t>
  </si>
  <si>
    <t>道路硬化长≥1.3公里，宽≥3.5米，厚≥0.18米</t>
  </si>
  <si>
    <t>受益群众≥30户，已脱贫户≥8户</t>
  </si>
  <si>
    <t>2024年洋县黄金峡镇渭门村四组吊瓜产业道路硬化建设项目</t>
  </si>
  <si>
    <t>种植面积吊瓜35亩，产业园道路硬化长2.5公里，宽3.5米，厚度0.18米。</t>
  </si>
  <si>
    <t>此项目属于公益性项目，该项目建设后资产属于村股份经济合作社资产。改善交通运输条件，方便群众生产发展并降低农产品运输成本，受益群众46户138人，其中已脱贫户10户40人，项目拟采取以工代赈方式开展，预计带动务工人数585人（其中脱贫户及监测户11人），发放劳务报酬（15%）20.5万元，人均务工增收3500元</t>
  </si>
  <si>
    <t>改善交通运输条件，方便群众生产发展并降低农产品运输成本，受益群众46户138人，其中已脱贫户10户40人，项目拟采取以工代赈方式开展，预计带动务工人数585人（其中脱贫户及监测户11人），发放劳务报酬（15%）20.5万元，人均务工增收3500元</t>
  </si>
  <si>
    <t>道路硬化长≥2.5公里
宽≥3.5米，厚≥0.18米</t>
  </si>
  <si>
    <t>人均务工增收≥3500元</t>
  </si>
  <si>
    <t>受益群众≥46户已脱贫户≥10户</t>
  </si>
  <si>
    <t>2024年洋县黄金峡镇渭门村六组香橼产业道路硬化建设项目</t>
  </si>
  <si>
    <t>种植面积香橼30亩，产业园道路硬化长1.5公里，宽3.5米，厚度0.18米。</t>
  </si>
  <si>
    <t>此项目属于公益性项目，该项目建设后资产属于村股份经济合作社资产。改善交通运输条件，方便群众生产发展并降低农产品运输成本，受益群众45户148人，其中已脱贫户5户20人，项目拟采取以工代赈方式开展，预计带动务工人数37人（其中脱贫户及监测户13人），发放劳务报酬（15%）11.25万元，人均务工增收3500元</t>
  </si>
  <si>
    <t>改善交通运输条件，方便群众生产发展并降低农产品运输成本，受益群众45户148人，其中已脱贫户5户20人，项目拟采取以工代赈方式开展，预计带动务工人数37人（其中脱贫户及监测户13人），发放劳务报酬（15%）11.25万元，人均务工增收3500元</t>
  </si>
  <si>
    <t>长≥1500米
宽≥3.5米，厚≥0.18米</t>
  </si>
  <si>
    <t>每公里补助50元</t>
  </si>
  <si>
    <t>受益群众≥46户已脱贫户≥5户</t>
  </si>
  <si>
    <t>2024年洋县黄金峡镇中沟村三组中药材产业道路硬化项目</t>
  </si>
  <si>
    <t>三组耳帕中药材120亩板栗产业园道路硬化长1.1公里，宽3.米，厚0.18米。新建涵洞一座，长8米，宽4.5米，承重10吨。</t>
  </si>
  <si>
    <t>此项目属于公益性项目，该项目建设后资产属于村股份经济合作社资产，并由村股份经济合作社进行管护。改善交通运输条件，方便群众生产发展并降低农产品运输成本，受益群众55户202人，其中已脱贫户21户77人，项目拟采取以工代赈方式开展，预计带动务工人数35人（其中脱贫户及监测户9人），发放劳务报酬（15%）10.5万元，人均务工增收3500元</t>
  </si>
  <si>
    <t>改善交通运输条件，方便群众生产发展并降低农产品运输成本，受益群众55户202人，其中已脱贫户21户77人，项目拟采取以工代赈方式开展，预计带动务工人数35人（其中脱贫户及监测户9人），发放劳务报酬（15%）10.5万元，人均务工增收3500元</t>
  </si>
  <si>
    <t>道路硬化长≥1.1公里，宽≥3.米，厚≥0.18米，涵洞≥8米，宽≥4.5米，承重≥10吨</t>
  </si>
  <si>
    <t>人均务工增收≥1000元</t>
  </si>
  <si>
    <t>受益群众≥55户，已脱贫户≥21户</t>
  </si>
  <si>
    <t>2024年洋县黄金峡镇中沟村五组香橼产业道路硬化项目</t>
  </si>
  <si>
    <t>五组闫家沟桥头至杜开斌门前90亩香橼产业园道路硬化1.2公里，宽3米，厚0.18米。</t>
  </si>
  <si>
    <t>此项目属于公益性项目，该项目建设后资产属于村股份经济合作社资产，由村股份经济合作社进行管护。改善交通运输条件，方便群众生产发展并降低农产品运输成本，受益群众41户153人，其中已脱贫户,19户79人，项目拟采取以工代赈方式开展，预计带动务工人数30人（其中脱贫户及监测户11人），发放劳务报酬（15%）9万元，人均务工增收3000元</t>
  </si>
  <si>
    <t>改善交通运输条件，方便群众生产发展并降低农产品运输成本，受益群众41户153人，其中已脱贫户,19户79人，项目拟采取以工代赈方式开展，预计带动务工人数30人（其中脱贫户及监测户11人），发放劳务报酬（15%）9万元，人均务工增收3000元</t>
  </si>
  <si>
    <t>硬化道路长≥1.9公里，宽≥3米，厚≥0.18米</t>
  </si>
  <si>
    <t>人均务工增收≥2000元</t>
  </si>
  <si>
    <t>受益群众≥41户，已脱贫户≥19户</t>
  </si>
  <si>
    <t xml:space="preserve">种植面积25亩黄姜，硬化三组长1.3公里，宽3米，厚0.18米。
</t>
  </si>
  <si>
    <t>此项目属于公益性项目，该项目建设后资产属于村股份经济合作社资产，并由村股份经济合作社管护。改善交通运输条件，方便群众生产发展并降低农产品运输成本，受益群众56户202人，其中已脱贫户21户74人，项目拟采取以工代赈方式开展，预计带动务工人数28人（其中脱贫户及监测户11人），发放劳务报酬（15%）9.75万元，人均务工增收3500元</t>
  </si>
  <si>
    <t>改善交通运输条件，方便群众生产发展并降低农产品运输成本，受益群众56户202人，其中已脱贫户21户74人，项目拟采取以工代赈方式开展，预计带动务工人数28人（其中脱贫户及监测户11人），发放劳务报酬（15%）9.75万元，人均务工增收3500元</t>
  </si>
  <si>
    <t>长≥1.3公里，宽≥3米，厚≥0.18米</t>
  </si>
  <si>
    <t>受益群众≥56户，已脱贫户≥21户</t>
  </si>
  <si>
    <t>2024年洋县黄金峡镇中沟村二组中药材产业道路硬化项目</t>
  </si>
  <si>
    <t>种植面积板蓝根240亩，长1.8公里，宽3米，厚18厘米</t>
  </si>
  <si>
    <t>此项目属于公益性项目，该项目建设后资产属于村股份经济合作社资产，并由村股份经济合作社管护。改善交通运输条件，方便群众生产发展并降低农产品运输成本，受益群众376户1417人，其中已脱贫户136户483人，项目拟采取以工代赈方式开展，预计带动务工人数75人（其中脱贫户及监测户11人），发放劳务报酬（15%）13.5万元，人均务工增收1800元</t>
  </si>
  <si>
    <t>1、改善交通运输条件，方便群众生产发展并降低农产品运输成本，受益群众376户1417人，其中已脱贫户136户483人；2、带动务工人数75人（其中脱贫户及监测户11人），发放劳务报酬（15%）13.5万元，人均务工增收1800元</t>
  </si>
  <si>
    <t>硬化板蓝根产园道路≥1.8公里，宽≥3米，厚≥0.18米</t>
  </si>
  <si>
    <t>项目补助90万</t>
  </si>
  <si>
    <t>人均务工增收≥1800元</t>
  </si>
  <si>
    <t>受益群众≥376户
脱贫户≥136户</t>
  </si>
  <si>
    <t>2024年洋县黄金峡镇商坪村三组吊瓜产业涵洞建设项目</t>
  </si>
  <si>
    <t>种植面积吊瓜25亩，新建涵洞一座，长8米、宽4米，承重10吨</t>
  </si>
  <si>
    <t>此项目属于公益性资产，产权归商坪村所有，建成后移交给村集体进行管理维护。改善农村生产生活交通运输条件，解决村民生产生活及出行难问题，方便群众农业生产发展并降低农产品运输成本，提高群众满意度，直接受益总人口65户227人，其中脱贫户19户66人，项目拟采取以工代赈模式开展，拟带动9人参与务工，人均增收2500元。</t>
  </si>
  <si>
    <t>种植面积吊瓜25亩，新建桥涵一座，长12米、宽3.5米，承重20吨。改善农村生产生活交通运输条件，解决村民生产生活及出行难问题，方便群众农业生产发展并降低农产品运输成本，提高群众满意度，直接受益总人口65户227人，其中脱贫户19户66人，项目拟采取以工代赈模式开展，拟带动9人参与务工，人均增收2500元。</t>
  </si>
  <si>
    <t>新建涵洞1座，长≥82米，宽≥4米；承重≥10吨</t>
  </si>
  <si>
    <t>受益群众≥55户，
已脱贫户≥14户</t>
  </si>
  <si>
    <t>2024年洋县黄金峡镇商坪村食用菌产业道路建设项目</t>
  </si>
  <si>
    <t>沙址至卜连沟食用菌产业园长1.2公里，宽3.5米，厚0.18米</t>
  </si>
  <si>
    <t>此项目属于公益性项目，该项目建设后资产属于村股份经济合作社资产。改善交通运输条件，方便群众生产发展并降低农产品运输成本，受益群众86户300人，其中已脱贫户24户84人，项目拟采取以工代赈方式开展，预计带动务工人数28人（其中脱贫户及监测户13人），发放劳务报酬（15%）9.9万元，人均务工增收3500元</t>
  </si>
  <si>
    <t>改善交通运输条件，方便群众生产发展并降低农产品运输成本，受益群众86户300人，其中已脱贫户24户84人，项目拟采取以工代赈方式开展，预计带动务工人数28人（其中脱贫户及监测户13人），发放劳务报酬（15%）9.9万元，人均务工增收3500元</t>
  </si>
  <si>
    <t xml:space="preserve">长≥1.2公里，宽≥3.5米，厚≥0.18米
</t>
  </si>
  <si>
    <t>受益群众≥86户
已脱贫户≥24户</t>
  </si>
  <si>
    <t>2024年洋县黄金峡镇渭门村一组吊瓜产业道路硬化建设项目</t>
  </si>
  <si>
    <t>35亩吊瓜产业道路硬化长1公里，宽3.5米，厚度0.18米。</t>
  </si>
  <si>
    <t>此项目属于公益性项目，该项目建设后资产属于村股份经济合作社资产。改善交通运输条件，方便群众生产发展并降低农产品运输成本，受益群众45户138人，其中已脱贫户4户15人，项目拟采取以工代赈方式开展，预计带动务工人数30人（其中脱贫户及监测户11人），发放劳务报酬（15%）7.5万元，人均务工增收2500元</t>
  </si>
  <si>
    <t>改善交通运输条件，方便群众生产发展并降低农产品运输成本，受益群众45户138人，其中已脱贫户4户15人，项目拟采取以工代赈方式开展，预计带动务工人数30人（其中脱贫户及监测户11人），发放劳务报酬（15%）7.5万元，人均务工增收2500元</t>
  </si>
  <si>
    <t>长≥1公里，宽≥3.5米，厚≥0.18米</t>
  </si>
  <si>
    <t>受益群众≥45户已脱贫户≥4户</t>
  </si>
  <si>
    <t>2024年洋县黄金峡镇韩庄村四组乌药产业道路建设项目</t>
  </si>
  <si>
    <t>种植面积乌药25亩，新硬化水泥路面长0.9公里，宽3米，厚0.18米</t>
  </si>
  <si>
    <t>此项目属于公益性项目，该项目建设后资产属于村股份经济合作社资产。改善交通运输条件，方便群众生产发展并降低农产品运输成本，受益群众,10户35人，其中已脱贫户5户19人，项目拟采取以工代赈方式开展，预计带动务工人数30人（其中脱贫户及监测户13人），发放劳务报酬（15%）6.15万元，人均务工增收2050元</t>
  </si>
  <si>
    <t>1、改善交通运输条件，方便群众生产发展并降低农产品运输成本，受益群众,10户35人，其中已脱贫户5户19人；2、带动务工人数30人（其中脱贫户及监测户13人），发放劳务报酬（15%）6.15万元，人均务工增收2050元</t>
  </si>
  <si>
    <t>长≥0.9公里，宽≥3米，厚≥0.18米</t>
  </si>
  <si>
    <t>人均务工增收≥2050元</t>
  </si>
  <si>
    <t>受益群众≥10户
已脱贫户≥5户</t>
  </si>
  <si>
    <t>2024年洋县黄金峡镇韩庄村四组香橼产业道路建设项目</t>
  </si>
  <si>
    <t>新硬化水泥路面长0.8米，宽3米，厚0.18米</t>
  </si>
  <si>
    <t>此项目属于公益性项目，该项目建设后资产属于村股份经济合作社资产。改善交通运输条件，方便群众生产发展并降低农产品运输成本，受益群众18户63人，其中已脱贫户5户17人，项目拟采取以工代赈方式开展，预计带动务工人数28人（其中脱贫户及监测户11人），发放劳务报酬（15%）5.4万元，人均务工增收1930元</t>
  </si>
  <si>
    <t>1、改善交通运输条件，方便群众生产发展并降低农产品运输成本，受益群众18户63人，其中已脱贫户5户17人；2、带动务工人数28人（其中脱贫户及监测户11人），发放劳务报酬（15%）5.4万元，人均务工增收1930元</t>
  </si>
  <si>
    <t>长≥0.8公里，宽≥3米，厚≥0.18米</t>
  </si>
  <si>
    <t>人均务工增收≥1930元</t>
  </si>
  <si>
    <t>受益群众≥18户，
已脱贫户≥5户</t>
  </si>
  <si>
    <t>2024年洋县黄金峡镇韩庄村一组黄姜产业道路建设项目</t>
  </si>
  <si>
    <t>种植面积黄姜25亩，硬化水泥路面长1.2公里，宽3米，厚0.18米</t>
  </si>
  <si>
    <t>此项目属于公益性项目，该项目建设后资产属于村股份经济合作社资产，并由村股份经济合作社管护。改善交通运输条件，方便群众生产发展并降低农产品运输成本，受益群众74户259人，其中已脱贫户29户102人，项目拟采取以工代赈方式开展，预计带动务工人数50人（其中脱贫户及监测户30人），发放劳务报酬（15%）9.75万元，人均务工增收1950元</t>
  </si>
  <si>
    <t>1、改善交通运输条件，方便群众生产发展并降低农产品运输成本，受益群众74户259人，其中已脱贫户29户102人；2、带动务工人数50人（其中脱贫户及监测户30人），发放劳务报酬（15%）9.75万元，人均务工增收1950元</t>
  </si>
  <si>
    <t>长≥1.2公里，宽≥3米，厚≥0.18米</t>
  </si>
  <si>
    <t>受益群众≥74户
已脱贫户≥29户</t>
  </si>
  <si>
    <t>2024年洋县黄金峡镇韩庄村四组桔梗产业道路建设项目</t>
  </si>
  <si>
    <t>新硬化水泥路面长0.9公里，宽3米，厚0.18米</t>
  </si>
  <si>
    <t>此项目属于公益性项目，该项目建设后资产属于村股份经济合作社资产。改善交通运输条件，方便群众生产发展并降低农产品运输成本，受益群众26户91人，其中已脱贫户9户32人，项目拟采取以工代赈方式开展，预计带动务工人数30人（其中脱贫户及监测户11人），发放劳务报酬（15%）6.15万元，人均务工增收2050元</t>
  </si>
  <si>
    <t>1、改善交通运输条件，方便群众生产发展并降低农产品运输成本，受益群众26户91人，其中已脱贫户9户32人；2、带动务工人数30人（其中脱贫户及监测户11人），发放劳务报酬（15%）6.15万元，人均务工增收2050元</t>
  </si>
  <si>
    <t>受益群众≥26户
已脱贫户≥9户</t>
  </si>
  <si>
    <t>2024年洋县黄金峡镇韩庄村五组黄姜产业道路建设项目</t>
  </si>
  <si>
    <t>新硬化水泥路面长0.7公里，宽3米，厚0.18米</t>
  </si>
  <si>
    <t>此项目属于公益性项目，该项目建设后资产属于村股份经济合作社资产。改善交通运输条件，方便群众生产发展并降低农产品运输成本，受益群众32户110人，其中已脱贫户9户32人，项目拟采取以工代赈方式开展，预计带动务工人数24人（其中脱贫户及监测户9人），发放劳务报酬（15%）4.8万元，人均务工增收2000元</t>
  </si>
  <si>
    <t>1、改善交通运输条件，方便群众生产发展并降低农产品运输成本，受益群众32户110人，其中已脱贫户9户32人；2、带动务工人数24人（其中脱贫户及监测户9人），发放劳务报酬（15%）4.8万元，人均务工增收2000元</t>
  </si>
  <si>
    <t>长≥0.7公里，宽≥3米，厚≥0.18米</t>
  </si>
  <si>
    <t>受益群众≥32户
已脱贫户≥9户</t>
  </si>
  <si>
    <t>2024年洋县黄金峡镇韩庄村四组黄姜产业新建道路项目</t>
  </si>
  <si>
    <t>种植面积黄姜20亩，硬化水泥路面长1.1公里，宽3米，厚0.18米</t>
  </si>
  <si>
    <t>此项目属于公益性项目，该项目建设后资产属于村股份经济合作社资产，并由村股份经济合作社管护。改善交通运输条件，方便群众生产发展并降低农产品运输成本，受益群众75户264人，其中已脱贫户23户83人，项目拟采取以工代赈方式开展，预计带动务工人数40人（其中脱贫户及监测户20人），发放劳务报酬（15%）8.4万元，人均务工增收2100元</t>
  </si>
  <si>
    <t>1、改善交通运输条件，方便群众生产发展并降低农产品运输成本，受益群众75户264人，其中已脱贫户23户83人；2、带动务工人数40人（其中脱贫户及监测户20人），发放劳务报酬（15%）8.4万元，人均务工增收2100元</t>
  </si>
  <si>
    <t>长≥1.1公里，宽≥3米，厚≥0.18米</t>
  </si>
  <si>
    <t>人均务工增收≥2100元</t>
  </si>
  <si>
    <t>受益群众≥75户
已脱贫户≥23户</t>
  </si>
  <si>
    <t>2024年洋县黄金峡镇韩庄村三组黄姜产业道路项目</t>
  </si>
  <si>
    <t>种植面积黄姜32亩，新硬化水泥路面长1.5公里、3米宽，厚0.18米</t>
  </si>
  <si>
    <t>此项目属于公益性项目，该项目建设后资产属于村股份经济合作社资产。改善交通运输条件，方便群众生产发展并降低农产品运输成本，受益群众90户315人，其中已脱贫户30户107人，项目拟采取以工代赈方式开展，预计带动务工人数60人（其中脱贫户及监测户30人），发放劳务报酬（15%）11.25万元，人均务工增收1875元</t>
  </si>
  <si>
    <t>1、改善交通运输条件，方便群众生产发展并降低农产品运输成本，受益群众90户315人，其中已脱贫户30户107人；2、带动务工人数60人（其中脱贫户及监测户30人），发放劳务报酬（15%）11.25万元，人均务工增收1875元</t>
  </si>
  <si>
    <t>长≥1.5公里，
宽≥3米，厚≥0.18米</t>
  </si>
  <si>
    <t>人均务工增收≥1875元</t>
  </si>
  <si>
    <t>受益群众≥90户
已脱贫户≥30户</t>
  </si>
  <si>
    <t>2024年洋县黄金峡镇大沟村中药材产业道路硬化项目</t>
  </si>
  <si>
    <t>30亩桔梗、90亩黄姜道路硬化长3公里、宽3.5米、厚18厘米</t>
  </si>
  <si>
    <t>此项目属于公益性项目，该项目建设后资产属于村股份经济合作社资产。改善交通运输条件，方便群众生产发展，受益群众53户125人，其中已脱贫户18户62人，项目拟采取以工代赈方式开展，预计带动务工人数48人（其中脱贫户及监测户17人），发放劳务报酬（15%）64万元，人均务工增收5000元。</t>
  </si>
  <si>
    <t>改善交通运输条件，方便群众生产发展，受益群众53户125人，其中已脱贫户18户62人，项目拟采取以工代赈方式开展，预计带动务工人数48人（其中脱贫户及监测户17人），发放劳务报酬（15%）64万元，人均务工增收5000元。</t>
  </si>
  <si>
    <t>长≥3公里、宽≥3.5米、厚≥18厘米</t>
  </si>
  <si>
    <t>桥面长≥10米
宽≥5米</t>
  </si>
  <si>
    <t>人均务工增收≥5000元</t>
  </si>
  <si>
    <t>受益群众≥53户；已脱贫户≥18户</t>
  </si>
  <si>
    <t>2024年洋县黄金峡镇杨庄村水稻产业灌溉项目</t>
  </si>
  <si>
    <t>修建混凝土渠道800米，加固900m²大塘一座。</t>
  </si>
  <si>
    <t>项目属于公益性资产，项目建设成后产权归杨庄村所有，由村进行维护管理。解决杨庄村八组水利设施不完善问题，带动群众65户227人，其中受益脱贫户51户175人。项目拟采取以工代赈方式开展，预计带动务工人数12人（其中脱贫户及监测户5人），发放工资4.2万元，人均务工增收3500元</t>
  </si>
  <si>
    <t>解决杨庄村八组水利设施不完善问题，带动群众65户227人，其中受益脱贫户51户175人。项目拟采取以工代赈方式开展，预计带动务工人数12人（其中脱贫户及监测户5人），发放工资4.2万元，人均务工增收3500元</t>
  </si>
  <si>
    <t>混凝土渠道衬砌≥800米</t>
  </si>
  <si>
    <t>完成及时率≥100%</t>
  </si>
  <si>
    <t>项目投资≥28万元</t>
  </si>
  <si>
    <t>带动群众户数≥65户</t>
  </si>
  <si>
    <t>2024年洋县黄金峡镇中沟村一组中药材产业道路硬化项目</t>
  </si>
  <si>
    <t xml:space="preserve">种植面积33桔梗，硬化一组长1.3公里，宽3米，厚0.18米。
</t>
  </si>
  <si>
    <t>此项目属于公益性项目，该项目建设后资产属于村股份经济合作社资产，并由村股份经济合作社管护。改善交通运输条件，方便群众生产发展并降低农产品运输成本，受益群众61户210人，其中已脱贫户21户70人，项目拟采取以工代赈方式开展，预计带动务工人数28人（其中脱贫户及监测户11人），发放劳务报酬（15%）9.75万元，人均务工增收3500元</t>
  </si>
  <si>
    <t>改善交通运输条件，方便群众生产发展并降低农产品运输成本，受益群众61户210人，其中已脱贫户21户70人，项目拟采取以工代赈方式开展，预计带动务工人数28人（其中脱贫户及监测户11人），发放劳务报酬（15%）9.75万元，人均务工增收3500元</t>
  </si>
  <si>
    <t>受益群众≥61户，已脱贫户≥21户</t>
  </si>
  <si>
    <t>2024年洋县黄金峡镇商坪村杨湾组吊瓜产业道路建设项目</t>
  </si>
  <si>
    <t xml:space="preserve">种植面积吊瓜35亩，硬化产业道路长1.1公里，宽3.5米，厚0.18米。
</t>
  </si>
  <si>
    <t>此项目属于公益性项目，该项目建设后资产属于村股份经济合作社资产，并由村股份经济合作社管护。改善交通运输条件，方便群众生产发展并降低农产品运输成本，受益群众43户157人，其中已脱贫户16户56人，项目拟采取以工代赈方式开展，预计带动务工人数36人（其中脱贫户及监测户12人），发放劳务报酬（15%）9万元，人均务工增收2500元。</t>
  </si>
  <si>
    <t>改善交通运输条件，方便群众生产发展并降低农产品运输成本，受益群众43户157人，其中已脱贫户16户56人，项目拟采取以工代赈方式开展，预计带动务工人数36人（其中脱贫户及监测户12人），发放劳务报酬（15%）9万元，人均务工增收2500元</t>
  </si>
  <si>
    <t xml:space="preserve">长≥1.1公里，宽≥3.5米；厚≥0.18米
</t>
  </si>
  <si>
    <t>受益群众≥43户
已脱贫户≥16户</t>
  </si>
  <si>
    <t xml:space="preserve">五组食用菌产业约30亩，需硬化长1公里，宽3米，厚0.18米
</t>
  </si>
  <si>
    <t>此项目属于公益性项目，该项目建设后资产属于村股份经济合作社资产，并由村股份经济合作社管护。改善交通运输条件，方便群众生产发展并降低农产品运输成本，受益群众55户198人，其中已脱贫户14户46人，项目拟采取以工代赈方式开展，预计带动务工人数60人（其中脱贫户及监测户9人），发放劳务报酬（15%）7.5万元，人均务工增收1300元</t>
  </si>
  <si>
    <t>1、改善交通运输条件，方便群众生产发展并降低农产品运输成本，受益群众55户198人，其中已脱贫户14户46人；2、带动务工人数60人（其中脱贫户及监测户9人），发放劳务报酬（15%）11.625万元，人均务工增收1940元</t>
  </si>
  <si>
    <t xml:space="preserve">长≥1公里，宽≥3米，厚≥0.18米
</t>
  </si>
  <si>
    <t>人均务工增收≥1300元</t>
  </si>
  <si>
    <t>2024年黄金峡镇大沟村三组中药材产业道路建设项目</t>
  </si>
  <si>
    <t>中药材产业园新建道路，长1.5公里，宽3.5米，厚18厘米，涵洞2处，直径80厘米</t>
  </si>
  <si>
    <t>此项目属于公益性项目，该项目建设后资产属于村股份经济合作社资产。改善交通运输条件，方便群众生产发展并降低农产品运输成本，受益群众35户127人，其中已脱贫户11户46人，项目拟采取以工代赈方式开展，预计带动务工人数30人（其中脱贫户及监测户20人），发放劳务报酬（15%）10.5万元，人均务工增收3500元</t>
  </si>
  <si>
    <t>1.改善交通运输条件，方便群众生产发展并降低农产品运输成本，受益群众35户127人，其中已脱贫户11户46人;2.带动务工人数30人（其中脱贫户及监测户20人），发放劳务报酬（15%）10.5万元，人均务工增收3500元.</t>
  </si>
  <si>
    <t>道路硬化长≥1.5公里，宽≥3.5米，厚≥0.18米；涵洞≥2处，直径≥80厘米</t>
  </si>
  <si>
    <t>受益群众≥35户；已脱贫户≥11户</t>
  </si>
  <si>
    <t>2024年洋县茅坪镇长坝村3亩山羊养殖产业配套道路设施建设项目</t>
  </si>
  <si>
    <t>四组道路进行硬化，长900米，宽3米，厚0.18米</t>
  </si>
  <si>
    <t>此项目属于公益性资产，产权归长坝村村所有，建成后移交给村集体进行管理维护。改善交通运输条件，方便群众生产发展并降低农产品运输成本，受益群众68户243人，其中已脱贫户26户52人，监测对象5户15人，项目拟采取以工代赈方式开展，预计带动务工人数10人（其中脱贫户及监测户5人），预计发放劳务报酬（15%）8.775万元，人均务工增收8775元</t>
  </si>
  <si>
    <t>四组道路进行硬化，长900米，宽3米，厚0.18米；。改善交通运输条件，方便群众生产发展并降低农产品运输成本，受益群众68户243人，其中已脱贫户26户52人，监测对象5户15人，项目拟采取以工代赈方式开展，预计带动务工人数10人（其中脱贫户及监测户5人），预计发放劳务报酬（15%）8.775万元，人均务工增收8775元</t>
  </si>
  <si>
    <t>道路硬化长≥900米</t>
  </si>
  <si>
    <t>项目投资≥58.5万</t>
  </si>
  <si>
    <t>带动务工，人均增收≥8775元</t>
  </si>
  <si>
    <t>受益农户≥68户243人，其中受益脱贫户、监测户≥31户67人</t>
  </si>
  <si>
    <t>2024年洋县茅坪镇茅坪村十一组枣皮、厚朴产业路硬化项目</t>
  </si>
  <si>
    <t>厚朴、枣皮产业道路硬化2公里宽3米厚0.18米</t>
  </si>
  <si>
    <t>此项目属于公益性资产，产权归茅坪村所有，建成后移交给村集体进行管理维护。建成后移交给村集体进行管理维护。有力降低该组运输成本，方便群众出行，增加该组群众收入，受益群众达50户125人。其中脱贫户13户47人。项目拟采取以工代赈方式开展，预计带动务工人数11人（其中脱贫户5人），发放劳务报酬（15%）15万元，人均务工增收13636.36元</t>
  </si>
  <si>
    <t>厚朴、枣皮产业道路硬化2公里宽3米厚0.18米；有力降低该组运输成本，方便群众出行，增加该组群众收入，受益群众达50户125人。其中脱贫户13户47人。项目拟采取以工代赈方式开展，预计带动务工人数11人（其中脱贫户5人），发放劳务报酬（15%）15万元，人均务工增收13636.36元</t>
  </si>
  <si>
    <t>道路硬化长≥2000米</t>
  </si>
  <si>
    <t>项目投资≥100万</t>
  </si>
  <si>
    <t>带动务工，人均增收≥13636.36元</t>
  </si>
  <si>
    <t>受益农户≥50户125人，其中受益脱贫户、监测户≥13户47人</t>
  </si>
  <si>
    <t>2024年洋县茅坪镇洪溪村二组黄羊养殖、山茱萸种植面积园区道路硬化项目</t>
  </si>
  <si>
    <t>对二组该地380只黄羊养殖产业园、200亩山茱萸产业园道路进行硬化，长1.3公里、宽3米、厚度18公分</t>
  </si>
  <si>
    <t>此项目属于公益性资产，产权归洪溪村所有，建成后移交给村集体进行管理维护。项目建成后使产业园能更好的发展壮大，使周边200余亩山地有可持续发展的空间，带动本村3户脱贫人口发展养殖产业，户均增收2000余元，受益群众51户172人，其中脱贫户26户89人、监测户1户1人</t>
  </si>
  <si>
    <t>二组产业路硬化1.3公里、宽3米、厚0.18米；项目建成后使产业园能更好的发展壮大，使周边200余亩山地有可持续发展的空间，带动本村3户脱贫人口发展养殖产业，户均增收2000余元，受益群众51户172人，其中脱贫户26户89人、监测户1户1人</t>
  </si>
  <si>
    <t>道路硬化≥1.3公里</t>
  </si>
  <si>
    <t>项目投资≥59万元</t>
  </si>
  <si>
    <t>带动脱贫户、监测户增收≥400元</t>
  </si>
  <si>
    <t>受益农户≥51户172人、其中脱贫户、监测户27户90人</t>
  </si>
  <si>
    <t>2024年洋县茅坪镇朝阳村十组厚朴产业道路硬化项目</t>
  </si>
  <si>
    <t>朝阳村十组道路硬700米、宽3米、厚度0.18米</t>
  </si>
  <si>
    <t>此项目属于公益性资产，产权归朝阳村所有，建成后移交给村集体进行管理维护。改善该组产业运输条件，方便群众生产和出行，受益群众22户82人，其中已脱贫户12户47人，监测对象1户1人，项目预计带动务工人数8人。</t>
  </si>
  <si>
    <t>务工增收、方便群众出行及农副产品运输销售</t>
  </si>
  <si>
    <t>朝阳村十组道路硬700米、宽3米、厚度0.18米；改善该组产业运输条件，方便群众生产和出行，受益群众22户82人，其中已脱贫户12户47人，监测对象1户1人，项目预计带动务工人数8人。</t>
  </si>
  <si>
    <t>道路硬化长≥0.7公里</t>
  </si>
  <si>
    <t>项目完成及时率95%</t>
  </si>
  <si>
    <t>受益农户≥22户82人，其中受益脱贫户和监测户≥13户48人</t>
  </si>
  <si>
    <t>2024年洋县茅坪镇朝阳村林麝养殖产业道路拓宽硬化项目</t>
  </si>
  <si>
    <t>十组至十二组产业园道路拓宽及硬化，长5公里，宽1米</t>
  </si>
  <si>
    <t>此项目属于公益性资产，产权归朝阳村所有，建成后移交给村集体进行管理维护。方便全村227户1017人出行及产业的运输销售，其中脱贫户105户315人，监测户7户22人。项目拟采取以工代赈方式开展，预计带动务工人数10人（其中脱贫户及监测户5人），预计发放劳务报酬（15%）13.95万元，人均务工增收13950元</t>
  </si>
  <si>
    <t>十组至十二组产业园道路拓宽及硬化，长5公里，宽1米；方便全村227户1017人出行及产业的运输销售，其中脱贫户105户315人，监测户7户22人。项目拟采取以工代赈方式开展，预计带动务工人数10人（其中脱贫户及监测户5人），预计发放劳务报酬（15%）13.95万元，人均务工增收13950元</t>
  </si>
  <si>
    <t>产业园硬化道路≥5公里</t>
  </si>
  <si>
    <t>项目投资≥93万元</t>
  </si>
  <si>
    <t>受益农户≥227户1017人，其中受益脱贫户、监测户≥105户315人</t>
  </si>
  <si>
    <t>工程持续受益年限≥10年</t>
  </si>
  <si>
    <t>十二组至十三组产业园道路拓宽及硬化，长2.1公里，宽1米</t>
  </si>
  <si>
    <t>此项目属于公益性资产，产权归朝阳村所有，建成后移交给村集体进行管理维护。方便全村227户1017人出行及产业的运输销售，其中脱贫户105户315人，监测户7户22人.项目拟采取以工代赈方式开展，预计带动务工人数10人（其中脱贫户及监测户5人），预计发放劳务报酬（15%）7.05万元，人均务工增收7050元</t>
  </si>
  <si>
    <t>十二组至十三组产业园道路拓宽及硬化，长2.1公里，宽1米；方便全村227户1017人出行及产业的运输销售，其中脱贫户105户315人，监测户7户22人.项目拟采取以工代赈方式开展，预计带动务工人数10人（其中脱贫户及监测户5人），预计发放劳务报酬（15%）7.05万元，人均务工增收7050元</t>
  </si>
  <si>
    <t>产业园硬化道路≥2.1公里</t>
  </si>
  <si>
    <t>项目投资≥47万元</t>
  </si>
  <si>
    <t>2024年洋县马畅镇安巷村农旅观光产业园区配套设施建设项目</t>
  </si>
  <si>
    <t>1.安装高3米太阳能灭蚊灯120盏，预算资金18万元；2.产业园硬化区道路长446米，宽4米，厚0.18米，预计资金27.6万元；3.建设U40渠道1578米，预计资金14万元。合计投资59.6万元。</t>
  </si>
  <si>
    <t>1、项目属于公益性资产，产权归安巷村所有，建成后移交给村集体进行管理维护，集体通过配套产业园区土地流转基础设施租赁和管理服务方式运营，镇监督管理，租赁安徽省无为彤森蔬菜专业合作社收取设施使用和管理服务费壮大村集体经济年收入3.58万元；2、带动群众务工21人，年人均增收3500元；3、按村集体受益分配方案，实行差异化分配，其中60%受益用于农户分红，40%用于壮大村集体经济，受益总人口1949人，其中脱贫户74户210人，监测户9户33人，推进区域现代农旅观光产业发展。</t>
  </si>
  <si>
    <t>1、带动群众务工21人，年人均增收3500元；2、按村集体受益分配方案，实行差异化分配，其中60%受益用于农户分红，40%用于壮大村集体经济，受益总人口1949人，其中脱贫户74户210人，监测户9户33人</t>
  </si>
  <si>
    <t>建设完成安装高3米太阳能灭蚊灯120盏、产业园硬化区道路长446米，宽4米，厚0.18米、建设U40渠道1578米。集体通过配套产业园区土地流转基础设施租赁和管理服务方式运营，镇监督管理，租赁安徽省无为彤森蔬菜专业合作社收取设施使用和管理服务费壮大村集体经济年收入3.58万元；带动群众务工21人，年人均增收3500元；按村集体受益分配方案，实行差异化分配，其中60%受益用于农户分红，40%用于壮大村集体经济，受益总人口1949人，其中脱贫户74户210人，监测户9户33人，推进区域现代农旅观光产业发展。</t>
  </si>
  <si>
    <t>安装太阳能灭蚊灯≥120盏，硬化道路≥1784㎡，建设U40渠道≥1578米</t>
  </si>
  <si>
    <t>项目投资≥59.6万元</t>
  </si>
  <si>
    <t>年集体增收≥12.5万元</t>
  </si>
  <si>
    <t>带动群众劳务增收≥21人，集体经济受益≥1949户</t>
  </si>
  <si>
    <t>稳定集体年增收≥12.5万元</t>
  </si>
  <si>
    <t>集体通过公益性基础设施租赁和管理服务方式运营，年受益12.5万元，其中60%用于农户分红，40%用于壮大集体经济</t>
  </si>
  <si>
    <t>洋县磨子桥镇一心村四组道路加宽硬化工程</t>
  </si>
  <si>
    <t>四组道路加宽硬化1800米，宽3米，厚0.18m。</t>
  </si>
  <si>
    <t>磨子桥镇一心村</t>
  </si>
  <si>
    <t>此项目属于公益性资产，产权归一心村所有，改善交通运输条件，方便群众生产发展并降低农产品运输成本，受益群众42户140人，其中已脱贫户18户71人，项目拟采取以工代赈方式开展，预计带动务工人数18人，发放劳务报酬（15%）4.6万元，人均务工增收300元</t>
  </si>
  <si>
    <t>四组道路加宽硬化1800米，宽3米</t>
  </si>
  <si>
    <t>项目投资≥64万元</t>
  </si>
  <si>
    <t>受益群众42户140人</t>
  </si>
  <si>
    <t>人均务工增收300元</t>
  </si>
  <si>
    <t>一心村</t>
  </si>
  <si>
    <t>常牟村优质稻谷产业园道路建设</t>
  </si>
  <si>
    <t>常牟村一、二、三组郑家坡到冉岭梁道路硬化长1400m，宽3m，厚0,18m桥涵4处，砌护200m，高0.18m</t>
  </si>
  <si>
    <t>磨子桥镇常牟村</t>
  </si>
  <si>
    <t>此项目属于公益性资产，产权归常牟村所有，改善交通运输条件，方便群众生产发展并降低农产品运输成本，受益群众80户250人，其中已脱贫户30户100人，项目拟采取以工代赈方式开展，预计带动务工人数15人（其中脱贫户及监测户3人），发放劳务报酬（15%）10.3万元，人均务工增收600元</t>
  </si>
  <si>
    <t>长1.4公里</t>
  </si>
  <si>
    <t>人均务工增收600元</t>
  </si>
  <si>
    <t>常牟村</t>
  </si>
  <si>
    <t>常牟村香菇产业园道路建设</t>
  </si>
  <si>
    <t>小江中学房后和香菇棚北边产业路，路长500m，宽3m，高0.18m</t>
  </si>
  <si>
    <t>此项目属于公益性资产，产权归常牟村所有，改善交通运输条件，方便群众生产发展并降低农产品运输成本，受益群众80户250人，其中已脱贫户30户100人，项目拟采取以工代赈方式开展，预计带动务工人数10人（其中脱贫户及监测户2人），发放劳务报酬（15%）0.3万元，人均务工增收400元</t>
  </si>
  <si>
    <t>长500m</t>
  </si>
  <si>
    <t>人均务工增收400元</t>
  </si>
  <si>
    <t>2024年常牟村修渠砌渠项目</t>
  </si>
  <si>
    <t>1.张家沟抽水基站砌石梯形渠1200m的灌溉渠道道；2张家沟抽水基站更换设备；3水洼退水渠砌水渠460m</t>
  </si>
  <si>
    <t>项目属于公益性资产，建成后资产归常牟村所有，可改善全村生产生活条件，方便群众生产发展，受益群众80户250人，其中已脱贫户30户100人。</t>
  </si>
  <si>
    <t>长1200m</t>
  </si>
  <si>
    <t>项目投资≥72.4万元</t>
  </si>
  <si>
    <t>洋县磨子桥镇一心村防汛抗洪保障并型渠修复工程</t>
  </si>
  <si>
    <t>U型渠修复52米</t>
  </si>
  <si>
    <t>此项目属于公益性资产，产权归一心村九组所有，改善农作物物灌溉条件，方便群众生产发展并降低农产品种植面积成本，受益群众50户139人，其中已脱贫户19户72人，项目拟采取以工代赈方式开展，预计带动务工人数10人（其中脱贫户及监测户1人），发放劳务报酬（15%）3000万元，人均务工增收200元</t>
  </si>
  <si>
    <t>项目投资≥5.2万元</t>
  </si>
  <si>
    <t>受益群众50户139人</t>
  </si>
  <si>
    <t>2024年洋县磨子桥镇中营村毕根棵产业园基地建设工程</t>
  </si>
  <si>
    <t>中营村毕根棵产业园基地建设；1砌护工程长30高12，道路硬化0.5公里，宽3米</t>
  </si>
  <si>
    <t>磨子桥镇中营村</t>
  </si>
  <si>
    <t>该项目属于公益性资产，项目建成后归中营村所有，带动低收入家庭增加收入，解决三组生产灌溉问题，受益群众230户628人，其中脱贫户90户268人。</t>
  </si>
  <si>
    <t>硬化道路≥500m</t>
  </si>
  <si>
    <t>受益群众230户628人</t>
  </si>
  <si>
    <t>中营村</t>
  </si>
  <si>
    <t>2024年洋县磨子桥镇白何村白何村二组西坡下-魁星楼田间产业园道路硬化</t>
  </si>
  <si>
    <t>长500米，宽3米，厚度18公分，不含路基和水渠</t>
  </si>
  <si>
    <t>该项目属于公益性资产，建成后归白何村集体所有，吸纳低收入家庭人员务工增加收入。受益群众80户283人，其中脱贫户16户68人，人均增收400元</t>
  </si>
  <si>
    <t>长500米，宽3米，厚度0.18公分，</t>
  </si>
  <si>
    <t>长500米，宽3米，厚度10公分，</t>
  </si>
  <si>
    <t>受益群众80户283人</t>
  </si>
  <si>
    <t>吸纳低收入家庭人员务工增加收入。人均增收400元</t>
  </si>
  <si>
    <t>2024年度洋县磨子桥镇小江村优质稻米产业园项目</t>
  </si>
  <si>
    <t>通组路硬化(8组至11组)长1100米，宽3米</t>
  </si>
  <si>
    <t>该项目属于公益性资产，建成后归小江村集体所有，解决交通出行，受益农户180户656人，其中脱贫户40户126人。</t>
  </si>
  <si>
    <t>建设长度达1100米</t>
  </si>
  <si>
    <t>硬化长度≥1100m</t>
  </si>
  <si>
    <t>受益农户180户656人</t>
  </si>
  <si>
    <t>带动低收入家庭增加收入，解决二组生产生活不便问题</t>
  </si>
  <si>
    <t>小江村</t>
  </si>
  <si>
    <t>2024年洋县磨子桥镇白何村白何村二组农田-魁星楼田间产业园道路硬化</t>
  </si>
  <si>
    <t>长1.3千米，宽3.5米，厚度0.18米</t>
  </si>
  <si>
    <t>该项目属于公益性资产，建成后归白何村集体所有，带动低收入家庭增加收入，解决二组生产生活不便问题，受益群众80户283人，其中脱贫户16户68人。</t>
  </si>
  <si>
    <t>带动低收入家庭增加收入</t>
  </si>
  <si>
    <t>2024年谢村镇老庙村黑谷、矮化苹果苗产业园设施建设项目</t>
  </si>
  <si>
    <t>硬化道路长4公里，宽3米，厚0.18米</t>
  </si>
  <si>
    <t>项目属于公益性资产，产权归杜家村村所有，建成后移交给村集体进行管理维护。改善交通运输生产生活条件，解决1000亩矮化苹果基地生产困难问题。，项目拟采取以工代赈方式开展，预计带动务工人数10人（其中脱贫户及监测户2人），发放劳务报酬（15%）27万元，人均务工增收2250元</t>
  </si>
  <si>
    <t>务工增收，产业发展带动、分红</t>
  </si>
  <si>
    <t>硬化产业道路4000米</t>
  </si>
  <si>
    <t>硬化道路长≥4公里，宽≥3米；厚≥0.18米</t>
  </si>
  <si>
    <t>项目投资≥180万元</t>
  </si>
  <si>
    <t>带动群众增收户均增收300元</t>
  </si>
  <si>
    <t>2024年洋州街道梁家村稻虾种养绿化提升项目</t>
  </si>
  <si>
    <t>绿化梁家村稻虾产业园1500米，栽植红叶石楠600株，栽植小黄杨20000株</t>
  </si>
  <si>
    <t>项目属于公益性资产，产权属于洋州街道梁家村，建成后移交给村集体进行管理维护，解决群众生产生活质量提升问题，受益群众410户1533人，其中脱贫户及监测户74户262人</t>
  </si>
  <si>
    <t>绿化梁家村稻虾产业园1500米，栽植红叶石楠600株，栽植小黄杨20000株，解决群众生产生活质量提升问题，受益群众410户1533人，其中脱贫户及监测户74户262人</t>
  </si>
  <si>
    <t>产业园两旁绿化长≥1500M宽≥0.24M</t>
  </si>
  <si>
    <t>解决群众生活质量提升≥1533人</t>
  </si>
  <si>
    <t>2024年溢水镇桂峰村板栗产业园灌溉设施项目</t>
  </si>
  <si>
    <t>新建100立方蓄水池一座，抽水灌溉设施一套，管网4.6千米</t>
  </si>
  <si>
    <t>溢水镇—桂峰村</t>
  </si>
  <si>
    <t>项目属于公益性资产，产权归村集体所有，建成后移交给村集体进行管理维护。改善生产发展条件，增加年产量，降低生产发展投入成本,解决群众发展产业所需灌溉问题，受益群众受益群众221户602人，其中脱贫户82户251人，项目拟采取以工代赈方式开展，预计带动务工人数8人（其中脱贫户及监测户2人），发放劳务报酬5.25万元，人均务工增收5000元。</t>
  </si>
  <si>
    <t>新建灌溉蓄水池≥1座</t>
  </si>
  <si>
    <t>项目补助35万元</t>
  </si>
  <si>
    <t>大幅度改善耕作条件</t>
  </si>
  <si>
    <t>受益群众221户，602人</t>
  </si>
  <si>
    <t>2024年溢水镇现代化农业产业园配套防护工程项目</t>
  </si>
  <si>
    <t>40亩产业园清理土方1250立方米；片石砌护挡墙745立方米；破损面板修复118平方米，厚0.18米；修复1.5米高围栏50米。</t>
  </si>
  <si>
    <t>溢水镇-尹家泉村</t>
  </si>
  <si>
    <t>项目属于公益性资产，产权归村集体所有，建成后移交给村集体进行管理维护。解决产业园安全防护问题，受益群众55户162人，其中脱贫户22户64人，监测户2户8人。该项目拟采取以工代赈方式开展，预计带动务工人数10人（其中脱贫户及监测户2人），发放劳务报酬6.5万元，人均务工增收6500元。</t>
  </si>
  <si>
    <t>新砌护挡墙数量≥745立方米</t>
  </si>
  <si>
    <t>项目补助金额49.6万元</t>
  </si>
  <si>
    <t>群众务工总增收≥6.5万元</t>
  </si>
  <si>
    <t>受益群众≥55户162人，其中脱贫户22户64人，监测户2户8人</t>
  </si>
  <si>
    <t>①智慧农业</t>
  </si>
  <si>
    <t>②科技服务</t>
  </si>
  <si>
    <t>③人才培养</t>
  </si>
  <si>
    <t>2024年龙亭镇高家沟村返乡青年创业基地及配套设施项目</t>
  </si>
  <si>
    <t>高家沟村新建返乡青年创业基地，修建重型2层钢结构厂房1000平方，土方开挖1万平方，修厂房后砌护挡墙300平方，安装转变1台，修建围墙300平方，解决生活区用水等。</t>
  </si>
  <si>
    <t>项目属于经营性资产，项目建成后产权归属于高家沟村集体所有。租赁给陕西弘晶精密模具科技有限公司运营，通过培训厂房出租，承包期限5年以上，村集体每年受益20万元。由村集体制定受益分配方案，实行差异化分配。其中40%用于发展壮大村集体经济，60%向集体经济组织成员分红，并重点倾斜脱贫户和监测对象。受益农户386户1302人，其中脱贫户33户104人、监测对象3户11人，户均增收1000元。受益方式：1.通过劳务用工增加工资性收入，带动务工人数60人（其中脱贫户和监测户12人），人均务工增收600元；2.村集体分红386户1302人，其中脱贫户33户104人。3.土地流转带动4户8人，其中脱贫户2户3人.</t>
  </si>
  <si>
    <t>群众参与、土地流转、带动生产、受益分红</t>
  </si>
  <si>
    <t>修建重型2层钢结构厂房1000平方，土方开挖1万平方，修厂房后砌护挡墙300平方，安装转变1台，修建围墙300平方，解决生活区用水。受益农户386户1302人，其中脱贫户33户104人、监测对象3户11人，户均增收1200元。受益方式：1.通过劳务用工增加工资性收入，带动务工人数60人（其中脱贫户和监测户12人），人均务工增收600元；2.村集体分红386户1302人，其中脱贫户33户104人。3.土地流转带动4户8人，其中脱贫户2户3人.</t>
  </si>
  <si>
    <t>新建返乡青年创业基地≥1座1000平方</t>
  </si>
  <si>
    <t>331≥万元</t>
  </si>
  <si>
    <t>受益人口数≥386户1302人</t>
  </si>
  <si>
    <t>受益脱贫户及监测户≥33户104人</t>
  </si>
  <si>
    <t>2023/10/1---2024年3月30日</t>
  </si>
  <si>
    <t>④农业社会化服务</t>
  </si>
  <si>
    <t>2024年农作物物绿色防控能力提升项目</t>
  </si>
  <si>
    <t>采购自走式打药车1台、植保无人机3架及配套设备，智慧农业物联生产管理系统一套</t>
  </si>
  <si>
    <t>洋州街道办龙泉村</t>
  </si>
  <si>
    <t>该项目属于奖补项目，通过项目实施，提高合作社绿色植保应急防控服务能力，年经营收入提高10%以上；带动农户150户389人，其中脱贫户和监测对象50户126人，脱贫户和监测对象户均年增收2000元以上，一般农户户均年增收300元以上。带动方式：1.植保服务带动农户85户。2.务工带动农户2户6人。3.技术示范带动5户。</t>
  </si>
  <si>
    <t>带动方式：1.植保服务带动农户85户。2.务工带动农户2户6人。3.技术示范带动5户。</t>
  </si>
  <si>
    <t>采购自走式打药车1台、植保无人机3架及配套设备，智慧农业物联生产管理系统一套通过项目实施，提高合作社绿色植保应急防控服务能力，年经营收入提高10%以上；带动农户150户389人，其中脱贫户和监测对象50户126人，脱贫户和监测对象户均年增收2000元以上，一般农户户均年增收300元以上。</t>
  </si>
  <si>
    <t>自走式打药车≥1台、植保无人机≥3架智慧农业物联生产管理系统≥一套</t>
  </si>
  <si>
    <t>受益农户≥92户，其中脱贫户、监测户30户</t>
  </si>
  <si>
    <t>洋县长秀源植保专业合作社</t>
  </si>
  <si>
    <t>5.金融配套项目</t>
  </si>
  <si>
    <t>①小额贷款贴息息</t>
  </si>
  <si>
    <t>2024年洋县八里关镇小额贷款贴息息项目</t>
  </si>
  <si>
    <t>对50户小额产业贷款和互助资金协会贷款户进行贴息</t>
  </si>
  <si>
    <t>对发展产业和互助资金协会贷款已脱贫户进行贷款贴息息，受益已脱贫户、监测户50户50人</t>
  </si>
  <si>
    <t>金融扶贫贷款贴息息</t>
  </si>
  <si>
    <t>对发展产业低收入户进行贷款贴息息，50户50人低收入户受益，人均增收500元</t>
  </si>
  <si>
    <t>新增贷款补贴人员数量≥50人次</t>
  </si>
  <si>
    <t>项目补助金额5万元</t>
  </si>
  <si>
    <t>受益脱贫户、监测户≥50户50人</t>
  </si>
  <si>
    <t>2024年洋县关帝镇小额贷款、互助资金协会贷款贴息息</t>
  </si>
  <si>
    <t>其中20万元用于175户已脱贫户（含监测对象）产业发展小额贷款进行贴息；3万元用于对30户已脱贫户（含监测对象）产业发展互助资金协会借款占用费进行补助</t>
  </si>
  <si>
    <t>1.对175户已脱贫户（含监测对象）产业发展小额贷款按照市场报价利率（LPR）进行贴息。户均增收500元。2.对30户已脱贫户（含监测对象）产业发展互助资金协会借款占用费进行补助。户均增收500元。</t>
  </si>
  <si>
    <t>贷款贴息息</t>
  </si>
  <si>
    <t>对175户小额贷款进行贴息，30户互助资金贴息</t>
  </si>
  <si>
    <t>金融帮扶</t>
  </si>
  <si>
    <t>2024年洋县华阳镇小额信贷贴息和互助资金借款占用费补助项目</t>
  </si>
  <si>
    <t>对110户已脱贫户（含监测对象）产业发展小额贷款进行贴息；对15户已脱贫户（含监测对象）产业发展互助资金协会借款占用费进行补助。</t>
  </si>
  <si>
    <t>贷款贴息息户数≥125户</t>
  </si>
  <si>
    <t>带动脱贫户、监测户产业增收≥100元</t>
  </si>
  <si>
    <t>带动脱贫户、监测户≥125户</t>
  </si>
  <si>
    <t>2024年槐树关镇小额信贷贴息和互助资金借款占用费补助项目</t>
  </si>
  <si>
    <t>其中50万元用于已脱贫户（含监测对象）产业发展小额贷款进行贴息；18万元用于对已脱贫户（含监测对象）产业发展互助资金协会借款占用费进行补助</t>
  </si>
  <si>
    <t>1.对进行小额信贷已脱贫户（含监测对象）产业发展小额贷款按照市场报价利率（LPR）进行贴息。户均增收500元。2.对互助资金借款户已脱贫户（含监测对象）产业发展互助资金协会借款占用费进行补助。户均增收500元。</t>
  </si>
  <si>
    <t>贴息人数＞100人</t>
  </si>
  <si>
    <t>项目补助金额≥68万元</t>
  </si>
  <si>
    <t>受益脱贫户、监测户＞100人</t>
  </si>
  <si>
    <t>黄安镇2024年小额信贷贴息和互助资金借款占用费补助项目</t>
  </si>
  <si>
    <t>其中48万元用于250户已脱贫户（含监测对象）产业发展小额贷款进行贴息；2万元用于对40户已脱贫户（含监测对象）产业发展互助资金协会借款占用费进行补助</t>
  </si>
  <si>
    <t>1.对250户已脱贫户（含监测对象）产业发展小额贷款按照市场报价利率（LPR）进行贴息。户均增收200元。2.对40户已脱贫户（含监测对象）产业发展互助资金协会借款占用费进行补助。户均增收200元。</t>
  </si>
  <si>
    <t>48万元用于250户已脱贫户（含监测对象）产业发展小额贷款进行贴息；2万元用于对40户已脱贫户（含监测对象）产业发展互助资金协会借款占用费进行补助；1.对250户已脱贫户（含监测对象）产业发展小额贷款按照市场报价利率（LPR）进行贴息。户均增收200元。2.对40户已脱贫户（含监测对象）产业发展互助资金协会借款占用费进行补助。户均增收200元。</t>
  </si>
  <si>
    <t>小额贷款贴息息≧250户；借款占用费进行补助≧40户</t>
  </si>
  <si>
    <t>户均增收≧200元</t>
  </si>
  <si>
    <t>受益已脱贫户≧290户</t>
  </si>
  <si>
    <t>促进产业发展</t>
  </si>
  <si>
    <t>洋县黄家营镇2024年小额信贷贴息和互助资金借款占用费补助项目</t>
  </si>
  <si>
    <t>其中40万元用于235户已脱贫户（含监测对象）产业发展小额贷款进行贴息；10万元用于对88户已脱贫户（含监测对象）产业发展互助资金协会借款占用费进行补助</t>
  </si>
  <si>
    <t>1.对235户已脱贫户（含监测对象）产业发展小额贷款按照市场报价利率（LPR）进行贴息。户均增收X元。2.对88户已脱贫户（含监测对象）产业发展互助资金协会借款占用费进行补助。户均增收500元。</t>
  </si>
  <si>
    <t>贷款户数≥235户</t>
  </si>
  <si>
    <t>带动群众≥235户</t>
  </si>
  <si>
    <t>2024年洋县黄金峡镇小额信贷贴息项目</t>
  </si>
  <si>
    <t>对全镇9个村，其中47万元用于197户已脱贫户（含监测对象）产业发展小额贷款进行贴息；13万元用于对105户已脱贫户（含监测对象）产业发展互助资金协会借款占用费进行补助</t>
  </si>
  <si>
    <t>1.对197户已脱贫户（含监测对象）产业发展小额贷款及互助资金协会借款按照市场报价利率（LPR）进行贴息。2.对105户已脱贫户（含监测对象）产业发展互助资金协会借款占用费进行补助</t>
  </si>
  <si>
    <t>对全村197户已脱贫户（含监测对象）产业发展小额贷款及互助资金协会借款进行贴息</t>
  </si>
  <si>
    <t>养牛≥80头
养猪≥250头
家禽≥3000只
发展中药材≥500亩
经济作物≥700亩</t>
  </si>
  <si>
    <t>受益
脱贫户≥127户</t>
  </si>
  <si>
    <t>金水镇2024年小额信贷贴息和互助资金借款占用费补助项目</t>
  </si>
  <si>
    <t>其中58万元用于235户已脱贫户（含监测对象）产业发展小额贷款进行贴息；8万元用于对130户已脱贫户（含监测对象）产业发展互助资金协会借款占用费进行补助</t>
  </si>
  <si>
    <t>1.对235户已脱贫户（含监测对象）产业发展小额贷款按照市场报价利率（LPR）进行贴息。户均增收300元。2.对130户已脱贫户（含监测对象）产业发展互助资金协会借款占用费进行补助。户均增收200元。</t>
  </si>
  <si>
    <t>金融扶持产业发展</t>
  </si>
  <si>
    <t>365户</t>
  </si>
  <si>
    <t>项目投资≧66万元</t>
  </si>
  <si>
    <t>支持365户</t>
  </si>
  <si>
    <t>带动群众户数365户</t>
  </si>
  <si>
    <t>龙亭镇2024年小额信贷贴息和互助资金借款占用费补助项目</t>
  </si>
  <si>
    <t>其中40万元用于240户已脱贫户（含监测对象）产业发展小额贷款进行贴息；20万元用于4户已脱贫户（含监测对象）产业发展互助资金协会借款占用费进行补助。</t>
  </si>
  <si>
    <t>1.对240户已脱贫户（含监测对象）产业发展小额贷款按照市场报价利率（LPR）进行贴息。户均增收500元。2.对4户已脱贫户（含监测对象）产业发展互助资金协会借款占用费进行补助。户均增收500元</t>
  </si>
  <si>
    <t>群众参与、带动生产</t>
  </si>
  <si>
    <t>脱贫户及监测户贷款贴息息≥240户920人</t>
  </si>
  <si>
    <t>受益脱贫户及监测户≥240户920人</t>
  </si>
  <si>
    <t>2024年洋县茅坪镇脱贫户和监测对象小额信贷和互助资金贴息项目</t>
  </si>
  <si>
    <t>其中34万元用于230户已脱贫户（含监测对象）产业发展小额信贷进行贴息，1万元用于15户已脱贫户（含监测对象）产业发展互助资金协会借款占用费进行补助。</t>
  </si>
  <si>
    <t>1.对230户已脱贫户（含监测对象）产业发展小额信贷按照市场报价利率（LPR）进行贴息。户均增收300元。2.对15户已脱贫户（含监测对象）产业发展互助资金协会借款占用费进行补助，户均增收200元。</t>
  </si>
  <si>
    <t>金融扶贫</t>
  </si>
  <si>
    <t>贴息户数≥245户</t>
  </si>
  <si>
    <t>带动脱贫户、监测户增收≥300元</t>
  </si>
  <si>
    <t>受益脱贫户、监测户≥245户</t>
  </si>
  <si>
    <t>2024年洋县马畅镇小额贷款、互助资金贷款贴息息项目</t>
  </si>
  <si>
    <t>对2024年小额信贷获贷户及互助资金协会贷款户进行贴息</t>
  </si>
  <si>
    <t>对2024年小额信贷获贷户216户以季度贴息形式贴息到位，对互助资金协会贷款户16人贴息到位。</t>
  </si>
  <si>
    <t>获贷人员≥232户</t>
  </si>
  <si>
    <t>贴息按季度发放到位</t>
  </si>
  <si>
    <t>贴息人员≥232户，户均贴息1500元</t>
  </si>
  <si>
    <t>带动脱贫劳动力(含监测对象)≧232户</t>
  </si>
  <si>
    <t>一年</t>
  </si>
  <si>
    <t>磨子桥镇2024年小额信贷贴息和互助资金借款占用费补助项目</t>
  </si>
  <si>
    <t>其中70万用于450户已脱贫户（含监测对象）产业发展小额信贷进行贴息，16万元用于40户产业发展互助资金协会借款占用费进行补助</t>
  </si>
  <si>
    <t>对450户已脱贫户（含监测对象）产业发展小额信贷按照市场报价利率（LPR）进行贴息，户均增收500元，对脱贫户（含监测对象）40户产业发展互助资金协会会员借款占用费进行补助，户均增收500元。</t>
  </si>
  <si>
    <t>对450户贷款户进行贴息补助</t>
  </si>
  <si>
    <t>贴息户数≥450户</t>
  </si>
  <si>
    <t>受益群众490户</t>
  </si>
  <si>
    <t>戚氏街道2024年小额信贷贴息和互助资金借款占用费补助项目</t>
  </si>
  <si>
    <t>其中18万元用于130户已脱贫户（含监测对象）产业发展小额贷款进行贴息；4万元用于对32户已脱贫户（含监测对象）产业发展互助资金协会借款占用费进行补助</t>
  </si>
  <si>
    <t>对130户已脱贫户（含监测对象）产业发展小额贷款按照市场报价利率（LPR）进行贴息。户均增收500元。2.对32户已脱贫户（含监测对象）产业发展互助资金协会借款占用费进行补助。户均增收500元。”</t>
  </si>
  <si>
    <t>对150户脱贫户、监测户产业发展小额贷款及互助资金协会贷款进行贴息</t>
  </si>
  <si>
    <t>小额贷款及互助资金协会贷款户数≥162户</t>
  </si>
  <si>
    <t>小额信贷贴息率100%</t>
  </si>
  <si>
    <t>贷款及时发放率100%</t>
  </si>
  <si>
    <t>贴息补助资金≥22万元</t>
  </si>
  <si>
    <t>受益脱贫户、监测户数≥162</t>
  </si>
  <si>
    <t>桑溪镇2024年小额信贷贴息和互助资金借款占用费补助项目</t>
  </si>
  <si>
    <t>其中25万元用于140户已脱贫户（含监测对象）产业发展小额贷款进行贴息；7万元用于对56户已脱贫户（含监测对象）产业发展互助资金协会借款占用费进行补助。</t>
  </si>
  <si>
    <t>1.对140户已脱贫户（含监测对象）产业发展小额贷款按照市场报价利率（LPR）进行贴息。户均增收500元。2.对56户已脱贫户（含监测对象）产业发展互助资金协会借款占用费进行补助。户均增收200元。</t>
  </si>
  <si>
    <t>小额贷款及互助资金协会贷款户数≥150户</t>
  </si>
  <si>
    <t>项目投资≧37万</t>
  </si>
  <si>
    <t>带动脱贫户、监测户产业增收≥200元</t>
  </si>
  <si>
    <t>带动脱贫户、监测户≥196户</t>
  </si>
  <si>
    <t>谢村镇2024年小额信贷贴息和互助资金借款占用费补助项目</t>
  </si>
  <si>
    <t>其中60万元用于480户已脱贫户（含监测对象）产业发展小额贷款进行贴息；10万元用于对32户已脱贫户（含监测对象）产业发展互助资金协会借款占用费进行补助</t>
  </si>
  <si>
    <t>1.对480户已脱贫户（含监测对象）产业发展小额贷款按照市场报价利率（LPR）进行贴息。户均增收2000元。2.对32户已脱贫户（含监测对象）产业发展互助资金协会借款占用费进行补助。户均增收2000元。</t>
  </si>
  <si>
    <t>自主发展增收</t>
  </si>
  <si>
    <t>对480户小额贷款及互助资金贴息</t>
  </si>
  <si>
    <t>贷款户数≥480户</t>
  </si>
  <si>
    <t>质量合格率≥105%</t>
  </si>
  <si>
    <t>项目完成及时率≥105%</t>
  </si>
  <si>
    <t>带动群众≥480户</t>
  </si>
  <si>
    <t>2024年洋县洋州街道小额信贷贴息和互助资金借款占用费补助项目</t>
  </si>
  <si>
    <t>其中29.5万元用于280户已脱贫户（含监测对象）产业发展小额贷款进行贴息；0.5万元用于对4户已脱贫户（含监测对象）产业发展互助资金协会借款占用费进行补助</t>
  </si>
  <si>
    <t>1.对280户已脱贫户（含监测对象）产业发展小额贷款按照市场报价利率（LPR）进行贴息。户均增收800元。2.对4户已脱贫户（含监测对象）产业发展互助资金协会借款占用费进行补助。户均增收800元。</t>
  </si>
  <si>
    <t>鼓励脱贫人口进行产业发展</t>
  </si>
  <si>
    <t>贴息贷款鼓励284户脱贫户进行产业升级</t>
  </si>
  <si>
    <t>带动脱贫户≥284户</t>
  </si>
  <si>
    <t>溢水镇2024年小额信贷贴息和互助资金借款占用费补助项目</t>
  </si>
  <si>
    <t>对发展产业户进行贷款贴息，其中25万元用于153户已脱贫户（含监测对象）产业发展小额贷款进行贴息；15万元用于对102户已脱贫户（含监测对象）产业发展互助资金协会借款占用费进行补助</t>
  </si>
  <si>
    <t>1.对153户已脱贫户（含监测对象）产业发展小额贷款按照市场报价利率（LPR）进行贴息。户均增收3000元。2.对102户已脱贫户（含监测对象）产业发展互助资金协会借款占用费进行补助。户均增收2000元。</t>
  </si>
  <si>
    <t>对发展产业户进行贷款贴息，其中25万元用于153户已脱贫户（含监测对象）产业发展小额贷款进行贴息；15万元用于对102户已脱贫户（含监测对象）产业发展互助资金协会借款占用费进行补助。1.对153户已脱贫户（含监测对象）产业发展小额贷款按照市场报价利率（LPR）进行贴息。户均增收3000元。2.对102户已脱贫户（含监测对象）产业发展互助资金协会借款占用费进行补助。户均增收2000元。</t>
  </si>
  <si>
    <t>补助产业发展户数≥255户</t>
  </si>
  <si>
    <t>提供产业发展贷款补贴增加脱贫户、监测户收入≥40万元</t>
  </si>
  <si>
    <t>受益脱贫户239户705人</t>
  </si>
  <si>
    <t>持续促进群众增收</t>
  </si>
  <si>
    <t>纸坊街道2024年小额信贷贴息和互助资金借款占用费补助项目</t>
  </si>
  <si>
    <t>其中36万元用于157户已脱贫户（含监测对象）产业发展小额贷款进行贴息；390万元用于对78户已脱贫户（含监测对象）产业发展互助资金协会借款占用费进行补助</t>
  </si>
  <si>
    <t>1.对157户已脱贫户（含监测对象）产业发展小额贷款按照市场报价利率（LPR）进行贴息。户均增收300元。2.对130户已脱贫户（含监测对象）产业发展互助资金协会借款占用费进行补助。户均增收300元。</t>
  </si>
  <si>
    <t>对175户小额贷款进行贴息。</t>
  </si>
  <si>
    <t>贷款户数≥175户</t>
  </si>
  <si>
    <t>带动群众≥175户</t>
  </si>
  <si>
    <t>2024年洋县大咸德调味品有限公司助农产品扩大生产规模贷款贴息息项目</t>
  </si>
  <si>
    <t>在农行、信用社、长安银行等金融机构贷款2600万元，在戚氏镇、溢水镇、槐树关、谢村等镇，发展订单收购初级农产品。同时在公司加工厂房1200平方米，配置设施设备8套</t>
  </si>
  <si>
    <t>改、扩建</t>
  </si>
  <si>
    <t>戚氏街道办事处戚氏村</t>
  </si>
  <si>
    <t>通过项目实施，在项目所在的镇办开展初级农产品订单收购，与农户签订订单合同。带动农户78户，其中脱贫户32户，户均增收1200元以上；同时在公司建设农产品加工厂房1200平方米，配置设施设备8套。</t>
  </si>
  <si>
    <t>1、招收脱贫户入企务工；
2、发展订单种植面积、并且保证收购；</t>
  </si>
  <si>
    <t>在农行、信用社、长安银行等金融机构贷款1800万元，在戚氏镇、溢水镇、槐树关、谢村等镇，发展订单收购初级农产品；建设农产品深加工厂房1200平方米，配置设施设备8套。带动农户115户，其中脱贫户32户，户均增收1200元以上</t>
  </si>
  <si>
    <t>1、贷款金额1800万元；
2、发展订单收购农产品200吨；
3、带动农户115户，其中脱贫户32户，户均增收1200元</t>
  </si>
  <si>
    <t>产品符合国家标准</t>
  </si>
  <si>
    <t>2023年11月——2024年11月</t>
  </si>
  <si>
    <t>贷款金额1800万元，支付银行利息65.70万元</t>
  </si>
  <si>
    <t>回收订单农产品约200吨，经过深加工，实现销售收入2200万元</t>
  </si>
  <si>
    <t>带动农户115户，其中脱贫户32户，户均增收1200元以上</t>
  </si>
  <si>
    <t>通过订单式农业+就业+公司+产业发展，实现长效促农增收。</t>
  </si>
  <si>
    <t>洋县乡村振兴局</t>
  </si>
  <si>
    <t>洋县戚氏镇</t>
  </si>
  <si>
    <t>2024年洋县鸿源现代农业循环发展有限公贷款贴息息项目。</t>
  </si>
  <si>
    <t>在洋县农村信用合作联社贷款400万元，洋县工商银行贷款300万元，用于在龙亭镇、金水镇建有机猕猴桃、软籽石榴种植面积基地2100亩和有机肥原料收购流动资金。</t>
  </si>
  <si>
    <t>通过项目实施，在龙亭镇、金水镇发展有机猕猴桃、软籽石榴种植面积基地2100亩，带动农户150户，其中脱贫户90户，户均增收2000元。</t>
  </si>
  <si>
    <t>1、招收脱贫户入企务工；
2、发展订单水稻，免费提供籽种、肥料、技术培训，并按照高于市场常规水稻0.2元/kg开展订单收购。</t>
  </si>
  <si>
    <t>在洋县农村信用合作联社贷款400万元，洋县工商银行贷款300万元，用于有机水果种植面积基地流动资金，在龙亭镇、金水镇发展有机猕猴桃、软籽石榴种植面积基地2100亩。带动农户300户，其中脱贫户90户，户均增收2000元。</t>
  </si>
  <si>
    <t>1、贷款金额700万元；
2、发展有机水果种植面积基地2100亩；
3、带动农户300户，其中脱贫户90户，户均增收2000元。</t>
  </si>
  <si>
    <t>2100亩水果基地均为有机水果</t>
  </si>
  <si>
    <t>2023年9月—2024年9月</t>
  </si>
  <si>
    <t>贷款金额700万元，支付银行利息28.7万元</t>
  </si>
  <si>
    <t>有机猕猴桃、软籽石榴种植面积基地2100亩，实现销售收入2000万元</t>
  </si>
  <si>
    <t>带动农户300户，其中脱贫户90户，户均增收2000元。</t>
  </si>
  <si>
    <t>通过提高土地租金、入园务工、农产品回收，实现长效促农增收巩固拓展脱贫攻坚成果和乡村振兴。</t>
  </si>
  <si>
    <t>洋县龙亭镇</t>
  </si>
  <si>
    <t>2024年汉中市华瑞牡丹生物科技有限公司有机牡丹贷款贴息息项目</t>
  </si>
  <si>
    <t>在长安银行等金融机构贷款6000万元，在洋县洋州街道办何家村、洋县纸坊街到办事处草坝村、韩家湾村种植面积油用牡丹10000亩，同时，在公司建有年产2400吨牡丹油、3000吨菜籽油、200吨小品种油生产线。</t>
  </si>
  <si>
    <t>洋县洋州街道办事处何家村、洋县纸坊街道办事处草坝村、韩家湾村。</t>
  </si>
  <si>
    <t>通过项目实施，在项目区3个村发展有机牡丹种植面积基地10000亩，带动农户377户，其中脱贫户（监测户）175户，户均增收2000元以上。</t>
  </si>
  <si>
    <t>通过土地流转，招收项目区一般户和贫困户（监测户）劳动力入企务工，使得户均年收入达2000元以上。</t>
  </si>
  <si>
    <t>在长安银行等融资机构贷款6000万元，在洋县洋州街道办何家村、洋县纸坊街到办事处草坝村、韩家湾村建成有机牡丹种植面积基地10000亩，同时在公司建成有机油脂生产线及配套设施，可带动项目区农户377户，其中脱贫户（监测户）75户，户均增收2000元以上。</t>
  </si>
  <si>
    <t>1、贷款金额6000万元；
2、发展有机油牡丹种植面积10000亩；
3、带动农户377户，其中脱贫户75户，户均增收2000元以上。</t>
  </si>
  <si>
    <t>所产牡丹籽达到有机标准</t>
  </si>
  <si>
    <t>2024年1月——2024年12月</t>
  </si>
  <si>
    <t>贷款金额 6000万元，预计支付银行利息219万元。</t>
  </si>
  <si>
    <t>收获有机牡丹籽约1000吨，经过深加工，新增销售收入6000万元。</t>
  </si>
  <si>
    <t>填补了国内有机牡丹籽油空白，带动农户377户，其中脱贫户（监测户）75户，户均增收2000元</t>
  </si>
  <si>
    <t>有机牡丹种植面积基地及有机油脂生产线的建成，可为人们提供绿色木本食用植物油，实现长效促农增收。</t>
  </si>
  <si>
    <t>洋县洋州街道办事处</t>
  </si>
  <si>
    <t>2024年洋县康原农业公司订单水稻贷款贴息息项目</t>
  </si>
  <si>
    <t>在工商银行等金融机构贷款1400万元，在龙亭镇杜村、龙亭村、安山村等5个村发展订单水稻1300亩，并进行订单回收。同时在公司建设有机食品储藏、处理车间800㎡。</t>
  </si>
  <si>
    <t>龙亭镇杜村、安山村、平溪沟村、龙亭镇、黄索溪村</t>
  </si>
  <si>
    <t>通过项目实施，在项目区5个村发展有机水稻种植面积基地1300亩，带动农户100户，其中脱贫户（监测户）40户，户均增收2000元。</t>
  </si>
  <si>
    <t>1、招收脱贫户入企务工；
2、发展订单香稻、洋县黑稻，免费提供种苗、肥料、技术培训，并按照高于市场常规水稻0.6元/kg开展订单回收；</t>
  </si>
  <si>
    <t>在工商银行等金融机构贷款1400万元，在龙亭镇杜村、龙亭村、安山村等5个村发展订单水稻1300亩，并进行订单回收。机食品储藏、处理车间800㎡及配套设施。带动农户100户，其中脱贫户40户，户均增收2000元</t>
  </si>
  <si>
    <t>1、贷款金额1400万元；
2、发展订单水稻1300亩；
3、带动农户100户，其中脱贫户40户，户均增收2000元</t>
  </si>
  <si>
    <t>所产水稻符合国家稻谷标准</t>
  </si>
  <si>
    <t>贷款金额1400万元，支付银行利息51万元</t>
  </si>
  <si>
    <t>回收订单水稻约400吨，经过深加工，新增销售收入360万元</t>
  </si>
  <si>
    <t>带动农户100户，其中脱贫户40户，户均增收2000元</t>
  </si>
  <si>
    <t>通过订单式农业产业发展，实现长效促农增收。</t>
  </si>
  <si>
    <t>2024年陕西庆瑞丰食药用菌科技有限公司天麻种植面积示范基地及深加工贷款贴息息项目</t>
  </si>
  <si>
    <t>在洋县长安银行、洋县信用联社金融机构贷款750万元，在项目区建设天麻种植面积示范基地50亩；改建天麻深加工生产线，购置天麻深加工设备（清洗机、蒸煮机、切片机等。</t>
  </si>
  <si>
    <t>洋州街道办东联村</t>
  </si>
  <si>
    <t>通过项目实施，在项目区建设天麻种植面积示范基地50亩；带动农45户，其中脱贫户21户，户均增2000元；改建天麻深加工生产线，购置天麻深加工设备（清洗机、蒸煮机、切片机等。</t>
  </si>
  <si>
    <t>1、入企务工；
2、土地流转；         3、项目分红       4、产品回收</t>
  </si>
  <si>
    <t>在洋县长安银行、洋县信用联社金融机构贷款750万元，在项目区建设天麻种植面积示范基地50亩；改建天麻深加工生产线，购置天麻深加工设备（清洗机、蒸煮机、切片机等。带动农户45户，其中脱贫户21户，户均增收800元。</t>
  </si>
  <si>
    <t>1、贷款金额750万元；
2、建设天麻种植面积示范基地50亩
3、带动农户45户，其中脱贫户21户，户均增收800元。</t>
  </si>
  <si>
    <t>所产食用菌产品符合国家食用菌标准</t>
  </si>
  <si>
    <t>2023年5月——2024年12月</t>
  </si>
  <si>
    <t>贷款金额750万元，支付银行利息43.18万元</t>
  </si>
  <si>
    <t>带动农户种植面积食用菌500亩。</t>
  </si>
  <si>
    <t>带动农户45户，其中脱贫户21户，户均增收800元</t>
  </si>
  <si>
    <t>通过产业发展带动农户种植面积天麻产业，实现长效促农增收。</t>
  </si>
  <si>
    <t>洋县洋州街道办</t>
  </si>
  <si>
    <t>2024年洋县盛丰商贸有限公司茶园基地种植面积和鲜茶叶收购资金贷款贴息息项目</t>
  </si>
  <si>
    <t>分别在洋县邮政储蓄银行、农业银行、中国银行、工商银行贷款共716万元，用于茶树种植面积、茶叶采摘收购和基地流动资金使用</t>
  </si>
  <si>
    <t>通过项目实施，在华阳镇华阳街村、县坝发展茶叶种植面积，带动农户124户，其中脱贫户75户，户均增收2600元。</t>
  </si>
  <si>
    <t>1、招收脱贫户入企务工；
2、免费提供技术培训；3、流转农户土地。</t>
  </si>
  <si>
    <t>分别在洋县邮政储蓄银行、农业银行、中国银行、工商银行贷款共716万元，用于茶树种植面积、茶叶采摘收购和基地流动资金使用，带动农户124户，其中脱贫户15户，户均增收1600元。</t>
  </si>
  <si>
    <t>1、贷款金额716万元；
2、发展优质茶叶生产收购；
3、带动农户124户，其中脱贫户15户，户均增收1600元</t>
  </si>
  <si>
    <t>所产茶叶符合国家茶叶标准</t>
  </si>
  <si>
    <t>2023年5月——2024年10月</t>
  </si>
  <si>
    <t>贷款金额716万元，支付银行利息34.3万元</t>
  </si>
  <si>
    <t>收购农户所采鲜叶15.5吨，经过深加工，实现销售收入746万元</t>
  </si>
  <si>
    <t>带动农户124户，其中脱贫户15户，户均增收1600元。</t>
  </si>
  <si>
    <t>通过基地建设、土地流转、农业种植面积产业发展，实现长效促农增收巩固拓展脱贫攻坚成果和乡村振兴。</t>
  </si>
  <si>
    <t>洋县华阳镇</t>
  </si>
  <si>
    <t>2023年洋县马畅镇洋县树堂农业发展有限公司订单水稻收购贷款贴息息项目</t>
  </si>
  <si>
    <t>在邮政储蓄银行、洋县信用联社贷款1300万元，在洋县马畅镇双庙村、安巷村发展有机水稻种植面积基地1426亩；在东湾村、东社村、留村、双庙村发展订单优质香稻种植面积3000亩并进行订单回收.</t>
  </si>
  <si>
    <t xml:space="preserve"> 扩建</t>
  </si>
  <si>
    <t>马畅镇安巷村、双庙村、东湾村、东社村、留村。</t>
  </si>
  <si>
    <t>通过项目实施，在项目区5个村建设有机基地和发展订单稻谷种植面积4426亩，带动农户200户，其中脱贫户70户，户均增收2000元；扩建公司大米生产线。</t>
  </si>
  <si>
    <t>1、招收脱贫户入企务工；
2、发展订单水稻，免费提供种苗、肥料、技术培训，并按照高于市场常规水稻0.6元/kg开展订单回收；</t>
  </si>
  <si>
    <t>在邮政储蓄银行、洋县信用联社贷款1600万元，在马畅镇安巷村、双庙村、东湾村、东社村、留村5个村建设有机水稻基地和发展订单水稻共4426亩并进行订单回收。改、扩建有机稻谷生产线一条。带动农户200户，其中脱贫60户，户均增收1000元。</t>
  </si>
  <si>
    <t>1、贷款金额1600万元；
2、建设有机水稻基地1426亩发展订单水稻3000亩；
3、带动农户200户，其中脱贫户60户，户均增收1000元</t>
  </si>
  <si>
    <t>2023年10月——2024年10月</t>
  </si>
  <si>
    <t>贷款金额1600万元，支付银行利息49.36万元</t>
  </si>
  <si>
    <t>回收有机和订单水稻约2655吨，经过深加工，实现销售收入2124万元</t>
  </si>
  <si>
    <t>带动农户200户，其中脱贫户60户，户均增收1000元</t>
  </si>
  <si>
    <t>洋县马畅镇</t>
  </si>
  <si>
    <t>2024年洋县双亚周大黑有机食品有限公司订单水稻贷款贴息息项目</t>
  </si>
  <si>
    <t>在洋县农村信用合作联社贷款1800万元，在洋州街道办事处平溪村、龙泉村、白鹤村发展订单水稻2000亩，并进行订单回收。同时在公司建设1200㎡的仓库；建设粮食烘干机房300㎡，购置日烘干机能力100吨的5HXG-32塔式谷物干燥机1台套。</t>
  </si>
  <si>
    <t>洋州街道办事处平溪村、龙泉村、白鹤村</t>
  </si>
  <si>
    <t>通过项目实施，在项目区3个村发展订单稻谷2000亩，带动农户420户，其中脱贫户252户，户均增收2000元；建设1200㎡的仓库；建设粮食烘干机房300㎡，购置日烘干机能力100吨的5HXG-32塔式谷物干燥机1台套。</t>
  </si>
  <si>
    <t>1、吸纳脱贫户入企务工；
2、发展订单水稻，免费提供种子、化肥、技术培训，并按照高于市场价20%开展订单回收；</t>
  </si>
  <si>
    <t>在金融机构贷款1800万元，在洋州街道办事处平溪村、龙泉村、白鹤村发展订单水稻2000亩，并进行订单回收。建设1200㎡的仓库；建设粮食烘干机房300㎡，购置日烘干机能力100吨的5HXG-32塔式谷物干燥机1台套。。带动农户420户，其中脱贫户52户，户均增收2000元</t>
  </si>
  <si>
    <t>1、存量贷款使用金额1800万元；
2、发展订单水稻2000亩；
3、带动农户400户，其中脱贫52户，户均增收2000元</t>
  </si>
  <si>
    <t>2023年7月——2024年6月</t>
  </si>
  <si>
    <t>贷款金额1800万元，支付银行利息102.6万元</t>
  </si>
  <si>
    <t>回收订单水稻约850吨，经过深加工，实现销售收入1700万元</t>
  </si>
  <si>
    <t>带动农户420户，其中脱贫户52户，户均增收2000元</t>
  </si>
  <si>
    <t>2024年洋县英伦之恋有机农业发展有限公司订单水稻贷款贴息息项目</t>
  </si>
  <si>
    <t>在长安银行金融机构贷款200万元，1、在槐树关镇、黄安镇发展订单水稻820亩，并进行订单回收。</t>
  </si>
  <si>
    <t>在槐树关镇二郎村、黄安镇黄安村</t>
  </si>
  <si>
    <t>通过项目实施，在项目区发展有机水稻种植面积基地820亩，带动农户78户，其中脱贫户（监测户）30户，增加户均收入2000元</t>
  </si>
  <si>
    <t>1、招收脱贫户入企务工；
2、发展订单香稻、洋县黑稻，免费提供种苗、肥料、技术培训，并按照高于市场价订单回收；</t>
  </si>
  <si>
    <t>在长安银行金融机构贷款200万元，1、在槐树关镇、黄安镇、洋州街道办平溪村、谢村镇等发展订单水稻700亩，并进行订单回收。</t>
  </si>
  <si>
    <t>1、贷款金额200万元；
2、发展订单水稻820亩；
3、带动农户78户，其中脱贫户30户，增加户均收入</t>
  </si>
  <si>
    <t>2023年7月——2024年9月</t>
  </si>
  <si>
    <t>贷款金额200万元，预计支付银行利息10.8万元</t>
  </si>
  <si>
    <t>回收订单水稻约160吨，经过深加工，新增销售收入120万元</t>
  </si>
  <si>
    <t>带动农户78户，其中脱贫户30户，增加户均收入</t>
  </si>
  <si>
    <t>洋县槐树关镇、黄安镇镇</t>
  </si>
  <si>
    <t>2023年洋县永辉农业产业发展有限公司基地种植面积和稻谷订单收购资金贷款贴息息项目</t>
  </si>
  <si>
    <t>在洋县农村信用合作联社贷款730万元，用于订单水稻收购和基地流动资金使用</t>
  </si>
  <si>
    <t>马畅镇留村</t>
  </si>
  <si>
    <t>通过项目实施，在马畅镇、谢村镇发展订单稻谷，带动农户130户，其中脱贫户60户，户均增收2000元。</t>
  </si>
  <si>
    <t>1、招收脱贫户入企务工；
2、发展订单水稻，免费提供籽种、肥料、技术培训，并按照高于市场常规水稻0.2元/kg开展订单收购</t>
  </si>
  <si>
    <t>在洋县农村信用合作联社贷款730万元，用于订单水稻收购和基地流动资金，在马畅镇、谢村镇发展订单优质稻收购。带动农户130户，其中脱贫户20户，户均增收1200元。</t>
  </si>
  <si>
    <t>1、贷款金额730万元；
2、发展订单优质稻收购；
3、带动农户130户，其中脱贫户20户，户均增收1200元</t>
  </si>
  <si>
    <t>贷款金额730万元，支付银行利息56万元</t>
  </si>
  <si>
    <t>回收订单水稻约200吨，经过深加工，实现销售收入1000万元</t>
  </si>
  <si>
    <t>带动农户130户，其中脱贫户20户，户均增收1200元。</t>
  </si>
  <si>
    <t>通过订单农业产业发展，实现长效促农增收巩固拓展脱贫攻坚成果和乡村振兴。</t>
  </si>
  <si>
    <t>2024年陕西洋县志建药业依托院士专家工作站，开发银杏系列保健产品，设中药馆及银杏全食疗养生示范馆一处，建设陕南中药材展示大厅建设贷款贴息息项目</t>
  </si>
  <si>
    <t>在洋县农村信用合作联社营业部贷款2000万元，开发银杏系列保健产品，设中药馆及银杏全食疗养生示范馆一处，建设陕南中药材展示大厅；
在北京、西安等地建设销售直营店，完善线上线下销售网络体系，建立银杏全生态产业链</t>
  </si>
  <si>
    <t>有机产业园区内志建药业</t>
  </si>
  <si>
    <t>通过项目实施可带动当地农民种植面积中药材，实行统一选品、统一指导、统一收割‘统一回收原料，预计户均增收5000元。带动人数</t>
  </si>
  <si>
    <t>1.土地流转2.订单收购3、务工就业</t>
  </si>
  <si>
    <t>在洋县农村信用合作联社营业部贷款2000万元，开发银杏系列保健产品，设中药馆及银杏全食疗养生示范馆一处，建设陕南中药材展示大厅</t>
  </si>
  <si>
    <t>1.贷款2000万开发银杏系列保健产品，设中药馆及银杏全食疗养生示范馆一处，建设陕南中药材展示大厅</t>
  </si>
  <si>
    <t>2023.1-2024.12</t>
  </si>
  <si>
    <t>贷款金额2000万元，支付银行利息120多万元</t>
  </si>
  <si>
    <t>年经营收入达到1200万</t>
  </si>
  <si>
    <t>原料收购可达到户均增收5000元。</t>
  </si>
  <si>
    <t>银杏叶可联系采摘</t>
  </si>
  <si>
    <t>2023年洋县鸿源现代农业循环发展有限公司有机猕猴桃基地建设资金贷款贴息息项目</t>
  </si>
  <si>
    <t>在洋县农村信用合作联社龙亭信用社贷款400万元，用于有机猕猴桃基地建设流动资金使用</t>
  </si>
  <si>
    <t>龙亭镇龙亭村、镇江村、杨湾村</t>
  </si>
  <si>
    <t>通过项目实施，在龙亭村、镇江村、杨湾村发展有机猕猴桃1800亩。带动农户90户，其中脱贫户30户48人，户均增收2000元。</t>
  </si>
  <si>
    <t>群众参与、带动生产、助产销对接</t>
  </si>
  <si>
    <t>补助270名脱贫劳动力（含监测对象）交通费，市外省内每人每年补助300元，市内县外务工每人每年补助150元。</t>
  </si>
  <si>
    <t>发展有机猕猴桃≥1800亩</t>
  </si>
  <si>
    <t>受益脱贫户≥12户38人</t>
  </si>
  <si>
    <t>2024年洋县龙亭镇康原农业公司订单水稻贷款贴息息项目</t>
  </si>
  <si>
    <t>在工商银行等金融机构贷款1350万元，在龙亭镇杜村、龙亭村、安山村等5个村发展订单水稻1300亩，并进行订单回收。同时在公司建设有机稻米稻壳回收和除尘车间300平方米。</t>
  </si>
  <si>
    <t>龙亭镇杜村、龙亭村、安山村、平溪沟村、黄索溪村</t>
  </si>
  <si>
    <t>通过项目实施，在项目区5个村发展订单稻谷1300亩，带动农户150户，其中脱贫户50户，户均增收1300元；建设有机稻米稻壳回收和除尘车间300平方米及相关配套设备。</t>
  </si>
  <si>
    <t>通过项目实施，在项目区5个村发展订单稻谷1300亩，带动农户150户，其中脱贫户40户，户均增收1300元；建设有机稻米稻壳回收和除尘车间300平方米及相关配套设备。</t>
  </si>
  <si>
    <t>项目总成本≥49.5</t>
  </si>
  <si>
    <t>受益脱贫户≥40户</t>
  </si>
  <si>
    <t>2024年洋县银珠农业发展有限公司订单水稻贷款贴息息项目</t>
  </si>
  <si>
    <t>在洋县农村信用联社金融机构贷款600万元，在洋县谢村镇杜村、龙亭村、安山村等5个村发展订单水稻1000亩，并进行订单回收。同时在公司建设有机稻米稻壳回收和除尘车间300平方米。</t>
  </si>
  <si>
    <t>洋县谢村镇杜村、龙亭村、安山村、平溪沟村、黄索溪村</t>
  </si>
  <si>
    <t>通过项目实施，在项目区5个村发展订单稻谷1000亩，带动农户200户，其中脱贫户50户，户均增收500元；建设有机稻米稻壳回收和除尘车间300平方米及相关配套设备。</t>
  </si>
  <si>
    <t>1、招收脱贫户入企务工；
2、发展订单水稻，免费提供种苗、肥料、技术培训，并按照高于市场价水稻0.20元/公斤开展订单回收；</t>
  </si>
  <si>
    <t>在洋县农村信用社等金融机构贷款600万元，在龙亭镇杜村、龙亭村、安山村等5个村发展订单水稻1000亩，并进行订单回收。建设有机稻米稻壳回收和除尘车间300平方米。带动农户200户，其中脱贫户50户，户均增收500元</t>
  </si>
  <si>
    <t>1、贷款金额600万元；
2、发展订单水稻1000亩；
3、带动农户200户，其中脱贫户50户，户均增收500元</t>
  </si>
  <si>
    <t>2024年01月——2024年12月</t>
  </si>
  <si>
    <t>贷款金额600万元，支付银行利息21.9万元</t>
  </si>
  <si>
    <t>回收订单水稻约500吨，收购其他农户水稻8000吨，经过深加工，实现销售收入2380万元</t>
  </si>
  <si>
    <t>带动农户200户，其中脱贫户50户，户均增收500元</t>
  </si>
  <si>
    <t>洋县谢村镇</t>
  </si>
  <si>
    <t>②小额信贷风险补偿金</t>
  </si>
  <si>
    <t>③新型经营主体贷款贴息息</t>
  </si>
  <si>
    <t>④其他</t>
  </si>
  <si>
    <t>①庭院特色种植面积</t>
  </si>
  <si>
    <t>2024年洋县八里关镇庭院经济发展奖补项目</t>
  </si>
  <si>
    <t>奖补70户自主发展庭院经济农户</t>
  </si>
  <si>
    <t>奖补70户自主发展庭院经济农户，其中脱贫及监测户34户，户均增收3000元</t>
  </si>
  <si>
    <t>奖补70户自主发展庭院经济农户，其中脱贫户及监测34户，户均增收3000元</t>
  </si>
  <si>
    <t>庭院经济发展户≥70户</t>
  </si>
  <si>
    <t>户均增收≥3000元</t>
  </si>
  <si>
    <t>带动脱贫户、监测户受益农户数≥34户</t>
  </si>
  <si>
    <t>2024年洋县黄家营镇庭院经济种养殖项目</t>
  </si>
  <si>
    <t>支持脱贫户、监测户发展椴木香菇10000架、养猪300头、养牛360头，养鸡3000只，土中华小蜜蜂320箱</t>
  </si>
  <si>
    <t>通过自主发展庭院经济产业，带动脱贫户、监测户580户1740人产业增收。</t>
  </si>
  <si>
    <t>支持脱贫户、监测户发展椴木香菇≥10000架、养猪≥300头、养牛≥360头，养鸡≥3000只，土中华小蜜蜂≥320箱</t>
  </si>
  <si>
    <t>项目投资≥175万元</t>
  </si>
  <si>
    <t>带动群众≥580户</t>
  </si>
  <si>
    <t>2024年洋县黄安镇庭院经济发展奖补项目</t>
  </si>
  <si>
    <t>新增养牛53头、猪123头、中华小蜜蜂278箱、鸡1250只、大鲵10500条；新增种植面积椴木香菇300架、元胡15亩、乌药15.1亩、蔬菜12.3亩、烤烟30亩、黄姜30亩、天麻200窝等</t>
  </si>
  <si>
    <t>通过发展庭院经济，带动脱贫户和监测对象，户均增收100元，受益脱贫户（含监测对象）92户264人</t>
  </si>
  <si>
    <t>种植面积椴木香菇≥300架；种植面积黄姜≥30亩；养殖牛≥53头；鸡≥1250只；猪≥123头；中华小蜜蜂≥278箱</t>
  </si>
  <si>
    <t>项目投资≧71.8万元</t>
  </si>
  <si>
    <t>受益已脱贫户≧92户</t>
  </si>
  <si>
    <t>2024年洋县关帝镇高质量庭院经济发展项目</t>
  </si>
  <si>
    <t>对20户农户发展庭院经济当年投入资金不少于5000元的户按照投入资金的30%进行补助</t>
  </si>
  <si>
    <t>对20户农户发展庭院经济当年投入资金不少于5000元的户按照投入资金的30%进行补助，每户补助金额不高于3000元，户均增收1500元.</t>
  </si>
  <si>
    <t>带增加收入</t>
  </si>
  <si>
    <t>补助20户，每户补助金额不高于3000元，户均增收1500元.</t>
  </si>
  <si>
    <t>带动群众户增收3000元</t>
  </si>
  <si>
    <t>提高群众生活质量及满意度</t>
  </si>
  <si>
    <t>2024年洋县黄金峡镇高质量庭院经济发展奖补项目</t>
  </si>
  <si>
    <t>对81户群众进行奖补。种植面积蔬菜类12亩，土中华小蜜蜂养殖900箱，养牛47头，养鸡400只</t>
  </si>
  <si>
    <t>此项目属于到户类资产，资产按照《洋县高质量发展庭院经济实施方案》对全村农户庭院特色种植面积进行直补，促进脱贫群众自主发展种养殖等产业，受益群众81户273人，人均增收1000元</t>
  </si>
  <si>
    <t>种植面积蔬菜类12亩，土中华小蜜蜂养殖900箱，养牛47头，养鸡400只</t>
  </si>
  <si>
    <t>种植面积蔬菜类≥12亩，食用菌≥500架，土中华小蜜蜂养殖≥900箱，养牛≥47头，养鸡≥400只</t>
  </si>
  <si>
    <t>户均补助≤3000元</t>
  </si>
  <si>
    <t>人均增收≥1000元</t>
  </si>
  <si>
    <t>受益
户≥81户</t>
  </si>
  <si>
    <t>2024年金水镇庭院经济项目</t>
  </si>
  <si>
    <t>对20户农户发展庭院经济当年投入资金不得少于5000元的户按照投入资金的30%进行补助</t>
  </si>
  <si>
    <t>通过对20名农户发展庭院经济当年投入资金不得少于5000元的户按照投入资金的30%进行补助，每户补助金额不高于3000元，户均增收1500元</t>
  </si>
  <si>
    <t>通过对20户农户发展庭院经济当年投入资金不得少于5000元的户按照投入资金的30%进行补助，每户补助金额不高于3000元，户均增收1500元</t>
  </si>
  <si>
    <t>奖补户数≥  20户</t>
  </si>
  <si>
    <t>项目投资≧6元</t>
  </si>
  <si>
    <t>带动受益人口58人</t>
  </si>
  <si>
    <t>2024年龙亭镇庭院特色种养殖项目</t>
  </si>
  <si>
    <t>龙亭镇22个村个户发展养殖猪100头，牛50头，养中华小蜜蜂200箱，花卉园艺2亩，果树10亩，蔬菜50亩等。</t>
  </si>
  <si>
    <t>可为村民增加家庭收入，防止返贫致贫，受益农户20户72人，其中脱贫户及监测户10户32人，户均增收1200元。</t>
  </si>
  <si>
    <t>22个村个户发展养殖猪100头，牛50头，养中华小蜜蜂200箱，花卉园艺2亩，果树10亩，蔬菜50亩等。受益农户20户72人，其中脱贫户及监测户10户32人，户均增收1200元。</t>
  </si>
  <si>
    <t>养殖猪≥100头，牛≥50头，养中华小蜜蜂≥200箱，花卉园艺2亩，果树≥10亩。</t>
  </si>
  <si>
    <t>项目总成本2.8万元</t>
  </si>
  <si>
    <t>受益农户数≥1户4人</t>
  </si>
  <si>
    <t>2024年洋县茅坪镇庭院经济发展奖补项目</t>
  </si>
  <si>
    <t>对53户农户发展庭院经济当年投入资金不得少于5000元的户按照投入资金的30%进行补助</t>
  </si>
  <si>
    <t>通过对53农户发展庭院经济当年投入资金不得少于5000元的户按照投入资金的30%进行补助，每户补助金额不高于3000元，户均增收1500元</t>
  </si>
  <si>
    <t>经济奖补</t>
  </si>
  <si>
    <t>通过对53户农户发展庭院经济当年投入资金不得少于5000元的户按照投入资金的30%进行补助，每户补助金额不高于3000元，户均增收1500元</t>
  </si>
  <si>
    <t>奖补户数≥  53户</t>
  </si>
  <si>
    <t>项目投资≥ 15.5万元</t>
  </si>
  <si>
    <t>受益脱贫户、监测户≥53户</t>
  </si>
  <si>
    <t>2024年洋县马畅镇高质量庭院经济补贴项目</t>
  </si>
  <si>
    <t>对安巷村、留村村、野猪沟村共计8户发展高质量庭院经济户进行补贴，补贴标准为3000元/户，其中示范户补贴标准为6000元/户。</t>
  </si>
  <si>
    <t>马畅镇-安巷村、留村村、野猪沟村</t>
  </si>
  <si>
    <t>对安巷村、留村村、野猪沟村共计8户发展高质量庭院经济户进行补贴，带动脱贫户15户47人共同发展产业，或务工增收。</t>
  </si>
  <si>
    <t>带动生产、务工</t>
  </si>
  <si>
    <t>补贴人员≥8人</t>
  </si>
  <si>
    <t>项目投资≥2.7万</t>
  </si>
  <si>
    <t>带动产业发展≥8户</t>
  </si>
  <si>
    <t>带动脱贫劳动力(含监测对象)≧47人</t>
  </si>
  <si>
    <t>②庭院特色养殖</t>
  </si>
  <si>
    <t>2024年槐树关镇庭院特色养殖项目</t>
  </si>
  <si>
    <t>养猪82头，牛322头，羊517只，中华小蜜蜂65箱</t>
  </si>
  <si>
    <t>促进群众自主发展种养殖等产业，巩固脱贫成效，受益脱贫户35户102人，人均增收2000元</t>
  </si>
  <si>
    <t>补贴户数≥35户</t>
  </si>
  <si>
    <t>脱贫户、监测户总受益增加≥2000元</t>
  </si>
  <si>
    <t>受益脱贫户、监测户≥102人</t>
  </si>
  <si>
    <t>2024年洋县戚氏街道庭院特色养殖项目</t>
  </si>
  <si>
    <t>庭院养牛12户，养羊9户，养中华小蜜蜂16户，养猪5户</t>
  </si>
  <si>
    <t>促进群众自主发展种养殖等产业，巩固脱贫成效，受益脱贫户42户136人，户均增收2000元</t>
  </si>
  <si>
    <t>庭院养牛≥12户，养羊≥9户，养中华小蜜蜂≥16户，养猪≥5户</t>
  </si>
  <si>
    <t>补助资金≥12.6万元</t>
  </si>
  <si>
    <t>受益脱贫户≥42户136人，</t>
  </si>
  <si>
    <t>2024年谢村镇脱贫户（含监测户）庭院养殖项目</t>
  </si>
  <si>
    <t>生猪养殖2000头，养牛350头，养鸡3000羽，</t>
  </si>
  <si>
    <t>此项目属于到户性资产，产权归脱贫户和监测户所有，按照《洋县财政衔接资金支持产业发展奖补办法（试行）》对脱贫户、监测对象发展产业进行直补，促进脱贫监测群众自主发展种养殖等产业，增加收入巩固脱贫成效，带动56户186人脱贫户及监测对象户均增收2000元</t>
  </si>
  <si>
    <t>生猪养殖2000头，养牛350头，养鸡3000羽，理发店3个，小商店5个</t>
  </si>
  <si>
    <t>生猪养殖≥2000头，养牛≥350头，养鸡≥3000羽，理发店≥3个，小商店≥5个</t>
  </si>
  <si>
    <t>带动群众≥56户</t>
  </si>
  <si>
    <t>③庭院特色手工</t>
  </si>
  <si>
    <t>2024年洋县溢水镇庭院经济发展奖补项目</t>
  </si>
  <si>
    <t>支持10户群众发展庭院特色经济</t>
  </si>
  <si>
    <t>此项目属于到户性资产，产权归受奖补群众所有，有效促进群众发展特色庭院产业，致富增收，受益群众10户32人，户均增收3000元</t>
  </si>
  <si>
    <t>发展特色庭院经济≥10户</t>
  </si>
  <si>
    <t>项目补助金额3万元</t>
  </si>
  <si>
    <t>群众总增收≥3万元</t>
  </si>
  <si>
    <t>受益群众10户32人</t>
  </si>
  <si>
    <t>持续增加地区群众收入</t>
  </si>
  <si>
    <t>④庭院特色休闲旅游</t>
  </si>
  <si>
    <t>⑤庭院生产生活服务</t>
  </si>
  <si>
    <t>2024年谢村镇脱贫户（含监测户）庭院生产生活服务项目</t>
  </si>
  <si>
    <t>理发店3个，小商店5个</t>
  </si>
  <si>
    <t>此项目属于到户性资产，产权归脱贫户和监测户所有，按照《洋县财政衔接资金支持产业发展奖补办法（试行）》对脱贫户、监测对象发展产业进行直补，促进脱贫监测群众自主发展种养殖等产业，增加收入巩固脱贫成效，带动112户356人脱贫户及监测对象户均增收2000元</t>
  </si>
  <si>
    <t>理发店≥3个，小商店≥5个</t>
  </si>
  <si>
    <t>带动群众≥52户</t>
  </si>
  <si>
    <t>①交通费补助</t>
  </si>
  <si>
    <t>2024年洋县八里关镇脱贫劳动力（含监测对象）省内一次性交通补助项目</t>
  </si>
  <si>
    <t>对173名脱贫劳动力（含监测对象）跨县务工交通费进行补助</t>
  </si>
  <si>
    <t>对33名脱贫劳动力（含监测对象）跨县务工交通费进行补助，其中省外务工140人，省内务工33人。</t>
  </si>
  <si>
    <t>交通补助促进就业</t>
  </si>
  <si>
    <t>对33名脱贫劳动力（含监测对象）跨县务工交通费进行补助，人均增收500元。</t>
  </si>
  <si>
    <t>新增交通补贴次数数量≥173人次</t>
  </si>
  <si>
    <t>项目补助金额8万元</t>
  </si>
  <si>
    <t>受益脱贫户、监测户≥173人</t>
  </si>
  <si>
    <t>持续促进群众就业增收</t>
  </si>
  <si>
    <t>2024年洋县八里关镇脱贫劳动力（含监测对象）省外一次性交通补助项目</t>
  </si>
  <si>
    <t>对181名脱贫劳动力（含监测对象）跨省务工交通费进行补助，</t>
  </si>
  <si>
    <t>补助181名脱贫劳动力（含监测对象）省内跨县务工交通费进行补助，人均增收500元/年</t>
  </si>
  <si>
    <t>对181名脱贫劳动力（含监测对象）跨县务工交通费进行补助，人均增收500元。</t>
  </si>
  <si>
    <t>新增交通补贴次数数量≥181人次</t>
  </si>
  <si>
    <t>受益脱贫户、监测户≥181人</t>
  </si>
  <si>
    <t>2024年关帝镇脱贫劳动力（含监测对象）省内一次性交通补助项目</t>
  </si>
  <si>
    <t>对100名脱贫劳动力（含监测对象）省内跨县务工交通费进行补助</t>
  </si>
  <si>
    <t>补助100名脱贫劳动力（含监测对象）省内跨县务工交通费进行补助，人均增收250元/年</t>
  </si>
  <si>
    <t>务工补助</t>
  </si>
  <si>
    <t>交通补助人次数100人次</t>
  </si>
  <si>
    <t>项目投资≥2.5万元</t>
  </si>
  <si>
    <t>增收250元</t>
  </si>
  <si>
    <t>交通补助</t>
  </si>
  <si>
    <t>2024年关帝镇脱贫劳动力（含监测对象）省外一次性交通补助项目</t>
  </si>
  <si>
    <t>对589名脱贫劳动力（含监测对象）省外跨县务工交通费进行补助</t>
  </si>
  <si>
    <t>补助589名脱贫劳动力（含监测对象）省外跨县务工交通费进行补助，人均增收500元/年</t>
  </si>
  <si>
    <t>交通补助人次数589人次</t>
  </si>
  <si>
    <t>项目投资≥29.45万元</t>
  </si>
  <si>
    <t>2024年洋县华阳镇脱贫劳动力（含监测对象）省外务工一次性交通补助项目</t>
  </si>
  <si>
    <t>对402名脱贫劳动力（含监测对象）省外务工交通费进行补助，每人每年补助500元。</t>
  </si>
  <si>
    <t>补助402名脱贫劳动力（含监测对象）交通费人均增收500元/年</t>
  </si>
  <si>
    <t>带动务工</t>
  </si>
  <si>
    <t>转移就业外出务工补助≥370人</t>
  </si>
  <si>
    <t>项目投资≥20.1万元</t>
  </si>
  <si>
    <t>带动脱贫户、监测户增收≥500元</t>
  </si>
  <si>
    <t>带动脱贫户、监测户≥402人</t>
  </si>
  <si>
    <t>2024年洋县华阳镇脱贫劳动力（含监测对象）省内务工一次性交通补助项目</t>
  </si>
  <si>
    <t>对60名脱贫劳动力（含监测对象）省内务工交通费进行补助，市外省内每人每年补助300元，市内县外务工每人每年补助150元。</t>
  </si>
  <si>
    <t>补助60名脱贫劳动力（含监测对象）交通费，市外省内每人每年补助300元，市内县外务工每人每年补助150元。</t>
  </si>
  <si>
    <t>转移就业外出务工补助≥60人</t>
  </si>
  <si>
    <t>项目投资≥1.5万元</t>
  </si>
  <si>
    <t>带动脱贫户、监测户增收≥150元</t>
  </si>
  <si>
    <t>带动脱贫户、监测户≥60人</t>
  </si>
  <si>
    <t>2024年槐树关镇脱贫劳动力（含监测对象）省内务工一次性交通补助项目</t>
  </si>
  <si>
    <t>补助358名脱贫劳动力（含监测对象）省内务工交通费</t>
  </si>
  <si>
    <t>补助358名脱贫劳动力（含监测对象）省内务工交通费
市外省内人均增收300元/年，县外市内人均增收150元/年</t>
  </si>
  <si>
    <t>补助人数≥358人</t>
  </si>
  <si>
    <t>项目补助金额≥10.75</t>
  </si>
  <si>
    <t>受益脱贫户、监测户＞358人</t>
  </si>
  <si>
    <t>2024年槐树关镇脱贫劳动力（含监测对象）省外务工一次性交通补助项目</t>
  </si>
  <si>
    <t>补助2707名脱贫劳动力（含监测对象）省外务工交通费</t>
  </si>
  <si>
    <t>补助1845名脱贫劳动力（含监测对象）省外务工交通费
。人均增收500元/年</t>
  </si>
  <si>
    <t>补助645名脱贫劳动力（含监测对象）省外务工交通费</t>
  </si>
  <si>
    <t>补助人数≥645人</t>
  </si>
  <si>
    <t>项目补助金额≥92.25</t>
  </si>
  <si>
    <t>受益脱贫户、监测户＞1845人</t>
  </si>
  <si>
    <t>2024年黄安镇脱贫劳动力（含监测对象）省外务工一次性交通补助项目</t>
  </si>
  <si>
    <t>对1209名脱贫劳动力（含监测对象）省外务工交通费进行补助，每人每年补助500元。</t>
  </si>
  <si>
    <t>补助1209名脱贫劳动力（含监测对象）交通费人均增收500元/年</t>
  </si>
  <si>
    <t>务工人员交通费一次性补贴≧1209人</t>
  </si>
  <si>
    <t>补贴发放准确率100%</t>
  </si>
  <si>
    <t>补贴资金在规定时间内支付到位率100%</t>
  </si>
  <si>
    <t>项目投资≧60.45万元</t>
  </si>
  <si>
    <t>户均年增收≧300元</t>
  </si>
  <si>
    <t>受益已脱贫户≧1209户</t>
  </si>
  <si>
    <t>2024年黄安镇脱贫劳动力（含监测对象）省内务工一次性交通补助项目</t>
  </si>
  <si>
    <t>对305名脱贫劳动力（含监测对象）省内务工交通费进行补助，市外省内每人每年补助300元，市内县外务工每人每年补助150元。</t>
  </si>
  <si>
    <t>补助305名脱贫劳动力（含监测对象）交通费，市外省内每人每年补助300元，市内县外务工每人每年补助150元。</t>
  </si>
  <si>
    <t>务工人员交通费一次性补贴≧305人</t>
  </si>
  <si>
    <t>项目投资≧9.55万元</t>
  </si>
  <si>
    <t>受益已脱贫户≧305户</t>
  </si>
  <si>
    <t>2024年洋县黄家营镇脱贫劳动力（含监测对象）跨省一次性交通补助项目</t>
  </si>
  <si>
    <t>对1377名脱贫户（监测帮扶对象）跨省务工交通费进行补助</t>
  </si>
  <si>
    <t>补助1377名脱贫户（监测帮扶对象）交通费、人均增收500元/年</t>
  </si>
  <si>
    <t>对1377名脱贫户（监测帮扶对象）跨县务工交通费进行补助</t>
  </si>
  <si>
    <t>交通补助人数≥1377人</t>
  </si>
  <si>
    <t>项目投资≥66万元</t>
  </si>
  <si>
    <t>带动群众增收≤400元</t>
  </si>
  <si>
    <t>带动群众≥1377人</t>
  </si>
  <si>
    <t>2024年洋县黄金峡镇脱贫劳动力（含监测对象）省外务工一次性交通补助项目</t>
  </si>
  <si>
    <t>744人脱贫劳动力（含监测对象人）省外务工交通费进行补助，每人每年补助500元</t>
  </si>
  <si>
    <t>此项目属于到户类资产，补助744人脱贫劳动力（含监测对象人）交通费人均增收500元/年</t>
  </si>
  <si>
    <t>补助744人脱贫劳动力（含监测对象1人）交通费人均增收500元/年</t>
  </si>
  <si>
    <t>省外务工≥744人</t>
  </si>
  <si>
    <t>人均补助500元</t>
  </si>
  <si>
    <t>受益
脱贫户≥744人</t>
  </si>
  <si>
    <t>2024年洋县黄金峡镇脱贫劳动力（含监测对象）省内务工一次性交通补助项目</t>
  </si>
  <si>
    <t>60人脱贫劳动力（含监测对象人）省内务工交通费进行补助，市外省内每人每年补助300元</t>
  </si>
  <si>
    <t>此项目属于到户类资产，补助60人脱贫劳动力（含监测对象人）交通费人均增收300元/年</t>
  </si>
  <si>
    <t>补助60人脱贫劳动力（含监测对象5人）交通费人均增收300元/年</t>
  </si>
  <si>
    <t>省内务工≥60人</t>
  </si>
  <si>
    <t>人均补助300元</t>
  </si>
  <si>
    <t>受益
脱贫户≥60人</t>
  </si>
  <si>
    <t>2024年洋县金水镇脱贫劳动力（含监测对象）省内务工一次性交通补助项目</t>
  </si>
  <si>
    <t>对90名低收入农户（含监测对象）省内90人跨县务工交通费进行补助。</t>
  </si>
  <si>
    <t>补助90名低收入农户（含监测对象）务工交通费，人均增收300元/年。</t>
  </si>
  <si>
    <t>交通补贴促进就业</t>
  </si>
  <si>
    <t>90人</t>
  </si>
  <si>
    <t>项目投资≧2.7万元</t>
  </si>
  <si>
    <t>90人次，人均增收300元/年。</t>
  </si>
  <si>
    <t>降低就业成本，提升就业率，促进增收</t>
  </si>
  <si>
    <t>2024年洋县金水镇脱贫劳动力（含监测对象）省外务工一次性交通补助项目</t>
  </si>
  <si>
    <t>对1111名低收入农户（含监测对象），跨省务工交通费进行补助。</t>
  </si>
  <si>
    <t>补助1111名低收入农户（含监测对象）务工交通费，人均增收500元/年。</t>
  </si>
  <si>
    <t>1111人</t>
  </si>
  <si>
    <t>项目投资≧55.55万元</t>
  </si>
  <si>
    <t>1111人次，人均增收500元/年。</t>
  </si>
  <si>
    <t>龙亭镇2024年脱贫劳动力（含监测对象）省外务工一次性交通补助项目</t>
  </si>
  <si>
    <t>对洋县各镇（街道）1139名脱贫劳动力（含监测对象）省外务工交通费进行补助，每人每年补助500元。</t>
  </si>
  <si>
    <t>补助1139名脱贫劳动力（含监测对象）交通费人均增收500元/年</t>
  </si>
  <si>
    <t>补助≥1139名</t>
  </si>
  <si>
    <t>项目总成本45万元</t>
  </si>
  <si>
    <t>受益脱贫户及监测户≥900户</t>
  </si>
  <si>
    <t>龙亭镇2024年脱贫劳动力（含监测对象）省内务工一次性交通补助项目</t>
  </si>
  <si>
    <t>对洋县各镇（街道）270名脱贫劳动力（含监测对象）省内务工交通费进行补助，市外省内每人每年补助300元，市内县外务工每人每年补助150元。</t>
  </si>
  <si>
    <t>补助≥270名</t>
  </si>
  <si>
    <t>项目总成本8万元</t>
  </si>
  <si>
    <t>受益脱贫户及监测户≥270户</t>
  </si>
  <si>
    <t>2024年洋县茅坪镇一次性省外务工交通补助项目</t>
  </si>
  <si>
    <t>对538名脱贫劳动力（含监测对象）省外务工交通费进行补助</t>
  </si>
  <si>
    <t>补助538名脱贫劳动力（含监测对象）交通费人均增收500元/年</t>
  </si>
  <si>
    <t>补助人数≥538人</t>
  </si>
  <si>
    <t>项目投资≥  26.9万元</t>
  </si>
  <si>
    <t>受益脱贫户、监测户≥ 538人</t>
  </si>
  <si>
    <t>2024年洋县茅坪镇一次性省内务工交通补助项目</t>
  </si>
  <si>
    <t>对75名脱贫劳动力（含监测对象）省内务工交通费进行补助，市外省内每人每年补助300元，市内县外务工每人每年补助150元。</t>
  </si>
  <si>
    <t>补助75名脱贫劳动力（含监测对象）交通费，市外省内每人每年补助300元，市内县外务工每人每年补助150元。</t>
  </si>
  <si>
    <t>补助人数≥75人</t>
  </si>
  <si>
    <t>项目投资≥  3万元</t>
  </si>
  <si>
    <t>受益脱贫户、监测户≥ 75人</t>
  </si>
  <si>
    <t>2024年洋县马畅镇一次性省外交通费补助</t>
  </si>
  <si>
    <t>补助871人，每人每年500元</t>
  </si>
  <si>
    <t>对省外务工871人进行一次性交通补贴。</t>
  </si>
  <si>
    <t>对省外务工871名脱贫劳动力（含监测对象）每人每年/500元补贴到位</t>
  </si>
  <si>
    <t>补助人员≥871人</t>
  </si>
  <si>
    <t>项目投资≥35万</t>
  </si>
  <si>
    <t>补贴省外务工脱贫人口≥871人，每人补贴500元</t>
  </si>
  <si>
    <t>受益脱贫人口≥871人</t>
  </si>
  <si>
    <t>2024年洋县马畅镇一次性省内交通费补助</t>
  </si>
  <si>
    <t>补助200人，每人每年300元</t>
  </si>
  <si>
    <t>对省内务工200人进行一次性交通补贴。</t>
  </si>
  <si>
    <t>对省内务工200名脱贫劳动力（含监测对象）每人每年/300元补贴到位</t>
  </si>
  <si>
    <t>补助人员≥200人</t>
  </si>
  <si>
    <t>项目投资≥5万</t>
  </si>
  <si>
    <t>补贴省内务工脱贫人口≥200人，每人补贴300元</t>
  </si>
  <si>
    <t>受益脱贫人口≥200人</t>
  </si>
  <si>
    <t>人社局</t>
  </si>
  <si>
    <t>2024年磨子桥镇脱贫劳动力（含监测对象）省内务工一次性交通补助项目</t>
  </si>
  <si>
    <t>脱贫户（监测帮扶对象）216人外出务工交通补贴</t>
  </si>
  <si>
    <t>省内市外9万元300人每人300元，市内县外1万元66人，每人150元</t>
  </si>
  <si>
    <t>补助人数≥216人</t>
  </si>
  <si>
    <t>受益群众216人</t>
  </si>
  <si>
    <t>2024年磨子桥镇脱贫劳动力（含监测对象）省外务工一次性交通补助项目</t>
  </si>
  <si>
    <t>脱贫户（监测帮扶对象）2149人外出务工交通补贴</t>
  </si>
  <si>
    <t>省外2149人每人500元</t>
  </si>
  <si>
    <t>补助人数≥1944人</t>
  </si>
  <si>
    <t>项目投资≥107.45万元</t>
  </si>
  <si>
    <t>受益群众2149人</t>
  </si>
  <si>
    <t>2024年洋县戚氏街道脱贫劳动力（含监测对象）省外务工一次性交通补助项目</t>
  </si>
  <si>
    <t>对辖区各村538名脱贫劳动力（含监测对象）省外务工交通费进行补助，每人每年补助500元。</t>
  </si>
  <si>
    <t>补助538名脱贫劳动力（含监测对象）省外务工交通费人均增收500元/年</t>
  </si>
  <si>
    <t>带动就业</t>
  </si>
  <si>
    <t>省外务工交通费补助人数≥538人</t>
  </si>
  <si>
    <t>省外务工一次性交通补助发放准确率100%</t>
  </si>
  <si>
    <t>资金拨付及时率100%</t>
  </si>
  <si>
    <t>省外务工一次性交通补助标准≥500元/人/年</t>
  </si>
  <si>
    <t>受益脱贫劳动力（含监测对象）人数≧538人</t>
  </si>
  <si>
    <t>受益脱贫劳动力（含监测对象）人数满意度≧96%</t>
  </si>
  <si>
    <t>2024年洋县戚氏街道脱贫劳动力（含监测对象）省内务工一次性交通补助项目</t>
  </si>
  <si>
    <t>对辖区各村320名脱贫劳动力（含监测对象）省内务工交通费进行补助，每人每年补助300元。</t>
  </si>
  <si>
    <t>补助320名脱贫劳动力（含监测对象）省内务工交通费每人每年补助300元。</t>
  </si>
  <si>
    <t>省内务工交通费补助人数≥320人</t>
  </si>
  <si>
    <t>省内务工一次性交通补助发放准确率100%</t>
  </si>
  <si>
    <t>省内务工一次性交通补助标准≥300元/人/年</t>
  </si>
  <si>
    <t>受益脱贫劳动力（含监测对象）人数≧320人</t>
  </si>
  <si>
    <t>2024年洋县桑溪镇脱贫劳动力（含监测对象）省内务工一次性交通补助项目</t>
  </si>
  <si>
    <t>补助77名脱贫劳动力（含监测对象）省内务工交通费人均增收300元/年</t>
  </si>
  <si>
    <t>补助77名脱贫劳动力（含监测对象）省外务工交通费
人均增收300元/年</t>
  </si>
  <si>
    <t>补助人数≥77人</t>
  </si>
  <si>
    <t>项目投资≧2.31万</t>
  </si>
  <si>
    <t>带动≥77人，户均增收300元/年</t>
  </si>
  <si>
    <t>带动脱贫劳动力(含监测对象)人数≥77人</t>
  </si>
  <si>
    <t>受益脱贫劳动力 (含监测对象)人数满意度≥95%</t>
  </si>
  <si>
    <t>2024年洋县桑溪镇脱贫劳动力（含监测对象）省外务工一次性交通补助项目</t>
  </si>
  <si>
    <t>补助583名脱贫劳动力（含监测对象）省外务工交通费人均增收500元/年</t>
  </si>
  <si>
    <t>补助583名脱贫劳动力（含监测对象）省外务工交通费
人均增收500元/年</t>
  </si>
  <si>
    <t>补助人数≥583人</t>
  </si>
  <si>
    <t>项目投资≧29.15万</t>
  </si>
  <si>
    <t>带动≥583人，户均增收500元/年</t>
  </si>
  <si>
    <t>带动脱贫劳动力(含监测对象)人数≥583人</t>
  </si>
  <si>
    <t>2024年谢村镇脱贫劳动力（含监测对象）省外务工一次性交通补助项目</t>
  </si>
  <si>
    <t xml:space="preserve">脱贫户（监测帮扶对象）2104人跨省外出务工车费进行补助，其中跨省补每人500元
</t>
  </si>
  <si>
    <t xml:space="preserve">脱贫户（监测帮扶对象）1600人外出务工交通补贴，对跨省外出务工车费进行补助，跨省补每人500元
</t>
  </si>
  <si>
    <t>对1600人外出务工交通补贴</t>
  </si>
  <si>
    <t>交通补助人数≥500人</t>
  </si>
  <si>
    <t>带动群众≥500人</t>
  </si>
  <si>
    <t>2024年洋县洋州街道脱贫劳动力（含监测对象）省内一次性交通补助项目</t>
  </si>
  <si>
    <t>对180名脱贫劳动力（含监测对象）跨区域外出务工交通费进行补助</t>
  </si>
  <si>
    <t>项目属于到户性资产，产权归脱贫户和监测户所有，实施外出务工人员交通费补助项目，促进脱贫人口，监测帮扶对象外出务工180人</t>
  </si>
  <si>
    <t>降低脱贫劳动力180人就业成本，增加工资性收入</t>
  </si>
  <si>
    <t>180户脱贫户、监测户</t>
  </si>
  <si>
    <t>项目投资≥5万元</t>
  </si>
  <si>
    <t>带动脱贫户≥180户</t>
  </si>
  <si>
    <t>2024年洋县洋州街道脱贫劳动力（含监测对象）省外一次性交通补助项目</t>
  </si>
  <si>
    <t>对673名脱贫劳动力（含监测对象）跨区域外出务工交通费进行补助</t>
  </si>
  <si>
    <t>项目属于到户性资产，产权归脱贫户和监测户所有，实施外出务工人员交通费补助项目，促进脱贫人口，监测帮扶对象外出务工673人</t>
  </si>
  <si>
    <t>降低脱贫劳动力673人就业成本，增加工资性收入</t>
  </si>
  <si>
    <t>673户脱贫户、监测户</t>
  </si>
  <si>
    <t>带动脱贫户≥673户</t>
  </si>
  <si>
    <t>2024年溢水镇脱贫劳动力（含监测对象）一次性交通补助项目</t>
  </si>
  <si>
    <t>对721人跨县就业低收入户进行补贴，其中脱贫户700人，监测户21人，每人次最高500元</t>
  </si>
  <si>
    <t>解决脱贫户、监测户721人就业交通补助，人均增收300元。</t>
  </si>
  <si>
    <t>对721人跨县就业低收入户进行补贴，其中脱贫户700人，监测户21人，每人次最高500元。解决脱贫户、监测户721人就业交通补助，人均增收300元。</t>
  </si>
  <si>
    <t>新增交通补贴次数数量≥800人次</t>
  </si>
  <si>
    <t>项目补助金额27万元</t>
  </si>
  <si>
    <t>提供外出务工补贴增加脱贫户、监测户收入≥27万元</t>
  </si>
  <si>
    <t>受益群众721人，其中脱贫户700人，监测户21人</t>
  </si>
  <si>
    <t>2024年纸坊街道脱贫劳动力（含监测对象）务工一次性交通补助项目</t>
  </si>
  <si>
    <t>对637名脱贫劳动力（含监测对象）其中省外517人25.85万元，省内120人3.5万元进行务工交通费进行补助</t>
  </si>
  <si>
    <t>通过脱贫户跨县务工交通费进行补贴，带动637名脱贫劳动力（含监测对象），人均增收400元/年</t>
  </si>
  <si>
    <t>补助交通费，促进就业</t>
  </si>
  <si>
    <t>对637名脱贫劳动力（含监测对象）跨县务工交通费进行补助</t>
  </si>
  <si>
    <t>交通补助人数≥637人次</t>
  </si>
  <si>
    <t>项目投资≥31万元</t>
  </si>
  <si>
    <t>带动群众≥670人</t>
  </si>
  <si>
    <t>②生产奖补、劳务补助等</t>
  </si>
  <si>
    <t>①帮扶车间（特色手工基地）建设</t>
  </si>
  <si>
    <t>②技能培训</t>
  </si>
  <si>
    <t>2024年洋县人社局农民职业技能培训</t>
  </si>
  <si>
    <t>职业培训1900人</t>
  </si>
  <si>
    <t>洋县18个镇（街道）</t>
  </si>
  <si>
    <t>通过培训使农民掌握农村实用技术（如种、养殖技术），技能培训让其掌握就业技能(如电工、焊工、电子商务、中式烹调等）</t>
  </si>
  <si>
    <t>1.农民职业技能培训1900人。2.带动就业550人</t>
  </si>
  <si>
    <t>农民职业技能培训≧1900人</t>
  </si>
  <si>
    <t>项目合格率≧98%</t>
  </si>
  <si>
    <t>项目补助金额500万元</t>
  </si>
  <si>
    <t>提升农民素质1900人</t>
  </si>
  <si>
    <t>带动就业550人</t>
  </si>
  <si>
    <t>持续影响</t>
  </si>
  <si>
    <t>满意度≧95%</t>
  </si>
  <si>
    <t>2024.01-2024.12</t>
  </si>
  <si>
    <t>③以工代训</t>
  </si>
  <si>
    <t>①创业培训</t>
  </si>
  <si>
    <t>②创业奖补</t>
  </si>
  <si>
    <t>①乡村工匠培育培训</t>
  </si>
  <si>
    <t>②乡村工匠大师工作室</t>
  </si>
  <si>
    <t>③乡村工匠传习所</t>
  </si>
  <si>
    <t>公益性岗位</t>
  </si>
  <si>
    <t>2024年洋县八里关镇乡村厕所管理员公益岗</t>
  </si>
  <si>
    <t>在脱贫户、监测户中提供村级厕管1个，补助标准300元/月，共聘用12个月</t>
  </si>
  <si>
    <t>带动1名脱贫户、监测户就近就地就业，年户均增收3600元</t>
  </si>
  <si>
    <t>岗位补贴</t>
  </si>
  <si>
    <t>带动就业≥1个</t>
  </si>
  <si>
    <t>项目补助金额0.36万元</t>
  </si>
  <si>
    <t>带动≥1人，户均增收3600元/年</t>
  </si>
  <si>
    <t>打动脱贫户、监测户≥1人</t>
  </si>
  <si>
    <t>2024年洋县八里关镇乡村护路员公益岗</t>
  </si>
  <si>
    <t>在脱贫户、监测户中提供村级护路员1个，补助标准300元/月，共聘用12个月</t>
  </si>
  <si>
    <t>2024年洋县八里关镇乡村管水员公益岗</t>
  </si>
  <si>
    <t>在脱贫户、监测户中提供村级水管员4个，补助标准300元/月，共聘用12个月</t>
  </si>
  <si>
    <t>带动就业≥4个</t>
  </si>
  <si>
    <t>项目补助金额1.44万元</t>
  </si>
  <si>
    <t>2024年洋县八里关镇乡村公益性岗位项目</t>
  </si>
  <si>
    <t>在脱贫户、监测户中提供村级公益性岗位10个，补助标准500元/月，共聘用12个月</t>
  </si>
  <si>
    <t>带动10名脱贫户、监测户就近就地就业，年户均增收6000元</t>
  </si>
  <si>
    <t>带动就业、促进增收</t>
  </si>
  <si>
    <t>带动就业≥10个</t>
  </si>
  <si>
    <t>项目补助金额6万元</t>
  </si>
  <si>
    <t>带动≥10人，户均增收6000元/年</t>
  </si>
  <si>
    <t>打动脱贫户、监测户≥10人</t>
  </si>
  <si>
    <t>2024年洋县关帝镇水管员工资</t>
  </si>
  <si>
    <t>在脱贫户、监测户中选聘14名水管员，每人每月落实补助300元，共聘用12个月</t>
  </si>
  <si>
    <t>通过水管员公益岗位补贴，带动脱贫户、监测户14人就业，人均年增收3600元</t>
  </si>
  <si>
    <t>补助14人水管员公益岗</t>
  </si>
  <si>
    <t>公益岗位14个</t>
  </si>
  <si>
    <t>项目投资≥5.04万元</t>
  </si>
  <si>
    <t>增收300元</t>
  </si>
  <si>
    <t>2024年洋县关帝镇厕所管理员工资</t>
  </si>
  <si>
    <t>在脱贫户、监测户中选聘8名厕管员，每人每月落实补助300元，共聘用12个月</t>
  </si>
  <si>
    <t>通过厕管员公益岗位补贴，带动脱贫户、监测户8人就业，人均年增收3600元</t>
  </si>
  <si>
    <t>补助8人公厕管理员公益岗</t>
  </si>
  <si>
    <t>公益岗位8个</t>
  </si>
  <si>
    <t>项目投资≥2.88万元</t>
  </si>
  <si>
    <t>2024年洋县关帝镇护路员工资</t>
  </si>
  <si>
    <t>在脱贫户、监测户中选聘26名护路员，每人每月落实补助300元，共聘用12个月</t>
  </si>
  <si>
    <t>通过护路员公益岗位补贴，带动脱贫户、监测户26人就业，人均年增收3600元</t>
  </si>
  <si>
    <t>补助26人护路员公益岗</t>
  </si>
  <si>
    <t>公益岗位26个</t>
  </si>
  <si>
    <t>项目投资≥9.36万元</t>
  </si>
  <si>
    <t>2024年洋县关帝镇乡村公益性岗位项目</t>
  </si>
  <si>
    <t>在脱贫户、监测户中选聘25名保洁保绿员，每人每月落实补助500元，共聘用12个月</t>
  </si>
  <si>
    <t>通过保洁保绿公益岗位补贴，带动脱贫户、监测户25人就业，人均年增收6000元</t>
  </si>
  <si>
    <t>补助25人保洁保绿公益岗</t>
  </si>
  <si>
    <t>带动就业25人</t>
  </si>
  <si>
    <t>带动25人，户均增收6000元/年</t>
  </si>
  <si>
    <t>带动同频劳动力人数25人</t>
  </si>
  <si>
    <t>2024年洋县华阳镇乡村公益性岗位项目</t>
  </si>
  <si>
    <t>在已脱贫户、监测户中提供保洁保绿公益岗位20个，补助标准500元/月，共聘用12个月</t>
  </si>
  <si>
    <t>带动20名脱贫劳动力（含监测对象）就近就地就业，年户均增收6000元/年</t>
  </si>
  <si>
    <t>带动就业≥20人</t>
  </si>
  <si>
    <t>带动20人，户均年增收≥6000元</t>
  </si>
  <si>
    <t>带动脱贫劳动力（监测对象）人数≥20人</t>
  </si>
  <si>
    <t>受益脱贫劳动力（监测对象）人数满意度≥95%</t>
  </si>
  <si>
    <t>2024年洋县华阳镇护路员公益岗项目</t>
  </si>
  <si>
    <t>在已脱贫户、监测户中选聘15人护路员公益岗，做好道路养护，每人每月落实补助300元，共聘用12个月</t>
  </si>
  <si>
    <t>解决脱贫户、监测户15名护路员公益岗位，提升道路养护水平，月人均增收300元</t>
  </si>
  <si>
    <t>在已脱贫户、监测户中选聘15人护路员，解决脱贫户、监测户15名护路员公益岗位，提升道路养护水平，月人均增收300元</t>
  </si>
  <si>
    <t>就业人数≥15人</t>
  </si>
  <si>
    <t>项目投资5.4万元</t>
  </si>
  <si>
    <t>带动脱贫户、监测户月增收≥300元</t>
  </si>
  <si>
    <t>带动脱贫户、监测户≥15人</t>
  </si>
  <si>
    <t>2024年洋县华阳镇管水员公益岗项目</t>
  </si>
  <si>
    <t>在脱贫户、监测户中聘用10名管水员公益岗，巩固提升饮水安全长效机制，每人每月落实补助300元，共聘用12个月</t>
  </si>
  <si>
    <t>解决脱贫户、监测户管水员10名公益岗，巩固提升饮水安全长效机制，月人均增收300元</t>
  </si>
  <si>
    <t>在脱贫户、监测户中聘用10名管水员公益岗，解决脱贫户、监测户管水员10名公益岗，巩固提升饮水安全长效机制，月人均增收300元</t>
  </si>
  <si>
    <t>就业人数≥10人</t>
  </si>
  <si>
    <t>项目投资3.6万元</t>
  </si>
  <si>
    <t>2024年洋县华阳镇厕管员公益岗项目</t>
  </si>
  <si>
    <t>在已脱贫户、监测户中选聘8人厕管员</t>
  </si>
  <si>
    <t>带动脱贫户、监测户劳动力就近务工，月人均增收300元</t>
  </si>
  <si>
    <t>在已脱贫户、监测户中选聘8人厕管员，带动脱贫户、监测户劳动力就近务工，月人均增收300元</t>
  </si>
  <si>
    <t>就业人数≥8人</t>
  </si>
  <si>
    <t>项目投资2.88万元</t>
  </si>
  <si>
    <t>带动脱贫户、监测户≥10人</t>
  </si>
  <si>
    <t>槐树关2024年公厕管理员公益岗位</t>
  </si>
  <si>
    <t>在脱贫户、监测户中选聘14名公厕管理员，每人每月落实补助300元，共聘用12个月</t>
  </si>
  <si>
    <t>通过公厕管理员补贴，带动脱贫户、监测户14人就业，人均年增收300元</t>
  </si>
  <si>
    <t>带动就业人数≥14人</t>
  </si>
  <si>
    <t>项目补助金额≥5.4万元</t>
  </si>
  <si>
    <t>受益脱贫户、监测户＞14人</t>
  </si>
  <si>
    <t>槐树关镇2024年管水员公益岗项目</t>
  </si>
  <si>
    <t>在脱贫户、监测户中选聘60名管水员，每人每月落实补助300元，共聘用12个月</t>
  </si>
  <si>
    <t>通过水管员补贴，带动脱贫户、监测户60人就业，人均年增收300元</t>
  </si>
  <si>
    <t>带动就业人数≥60人</t>
  </si>
  <si>
    <t>项目补助金额≥21.6万元</t>
  </si>
  <si>
    <t>受益脱贫户、监测户＞60人</t>
  </si>
  <si>
    <t>槐树关镇2024年乡村公益性岗位项目</t>
  </si>
  <si>
    <t>在脱贫户、监测户中选聘92名乡村公益性岗位，共聘用12个月</t>
  </si>
  <si>
    <t>通过乡村公益性岗位补贴，带动脱贫户、监测户92人就业，人均年增收6000元/年</t>
  </si>
  <si>
    <t>带动就业人数≥92人</t>
  </si>
  <si>
    <t>项目补助金额≥55万元</t>
  </si>
  <si>
    <t>脱贫户、监测户总受益增加≥6000元</t>
  </si>
  <si>
    <t>受益脱贫户、监测户＞92人</t>
  </si>
  <si>
    <t>槐树关镇2024年护路员公益岗项目</t>
  </si>
  <si>
    <t>在脱贫户、监测户中选聘116名护路员，每人每月落实补助300元，共聘用12个月</t>
  </si>
  <si>
    <t>通过护路员补贴，带动脱贫户、监测户116人就业，人均年增收300元</t>
  </si>
  <si>
    <t>带动就业人数≥116人</t>
  </si>
  <si>
    <t>项目补助金额≥41.76万元</t>
  </si>
  <si>
    <t>受益脱贫户、监测户＞116人</t>
  </si>
  <si>
    <t>2024年洋县黄安镇公厕保洁员公益岗项目</t>
  </si>
  <si>
    <t>在脱贫户、监测户中选聘25名公厕保洁员，每人每月落实补助500元，共聘用12个月</t>
  </si>
  <si>
    <t>通过公厕保洁员公益岗位补贴，带动脱贫户、监测户25人就业，人均年增收6000元</t>
  </si>
  <si>
    <t>在脱贫户、监测户中选聘25名公厕保洁员，每人每月落实补助500元，共聘用12个月；通过公厕保洁员公益岗位补贴，带动脱贫户、监测户25人就业，人均年增收6000元</t>
  </si>
  <si>
    <t>享受公益性岗位补贴≧25人</t>
  </si>
  <si>
    <t>公益性岗位补贴发放准确率100%</t>
  </si>
  <si>
    <t>带动脱贫劳动力（含监测对象）人数≧25人</t>
  </si>
  <si>
    <t>促进稳岗就业</t>
  </si>
  <si>
    <t>2024年洋县黄安镇乡村公益性岗位项目</t>
  </si>
  <si>
    <t>在脱贫户、监测户中提供保洁保绿公益岗位57个，补助标准500元/月，共聘用12个月</t>
  </si>
  <si>
    <t>带动57名脱贫劳动力（含监测对象）就近就地就业，年户均增收6000元/年。</t>
  </si>
  <si>
    <t>带动就业≧57人</t>
  </si>
  <si>
    <t>项目投资≧34.2万元</t>
  </si>
  <si>
    <t>带动≧57人，户均增收6000元/年</t>
  </si>
  <si>
    <t>带动脱贫劳动力（含监测对象）人数≧57人</t>
  </si>
  <si>
    <t>受益脱贫劳动力（含监测对象）人数满意度≧95%</t>
  </si>
  <si>
    <t>2024年洋县黄安镇护路员公益岗项目</t>
  </si>
  <si>
    <t>在脱贫户、监测户中选聘32名护路员，每人每月落实补助300元，共聘用12个月</t>
  </si>
  <si>
    <t>通过护路员公益岗位补贴，带动脱贫户、监测户32人就业，人均年增收3600元</t>
  </si>
  <si>
    <t>在脱贫户、监测户中选聘32名护路员，每人每月落实补助300元，共聘用12个月；通过护路员公益岗位补贴，带动脱贫户、监测户32人就业，人均年增收3600元</t>
  </si>
  <si>
    <t>享受公益性岗位补贴≧32人</t>
  </si>
  <si>
    <t>项目投资≧11.52万元</t>
  </si>
  <si>
    <t>户均增收≧300元</t>
  </si>
  <si>
    <t>带动脱贫劳动力（含监测对象）人数≧32人</t>
  </si>
  <si>
    <t>2024年洋县黄安镇管水员公益岗项目</t>
  </si>
  <si>
    <t>在脱贫户、监测户中选聘30名管水员，每人每月落实补助300元，共聘用12个月</t>
  </si>
  <si>
    <t>通过管水员公益岗位补贴，带动脱贫户、监测户30人就业，人均年增收3600元</t>
  </si>
  <si>
    <t>在脱贫户、监测户中选聘30名管水员，每人每月落实补助300元，共聘用12个月；通过管水员公益岗位补贴，带动脱贫户、监测户30人就业，人均年增收3600元</t>
  </si>
  <si>
    <t>享受公益性岗位补贴≧30人</t>
  </si>
  <si>
    <t>项目投资≧10.8万元</t>
  </si>
  <si>
    <t>带动脱贫劳动力（含监测对象）人数≧30人</t>
  </si>
  <si>
    <t>2024年洋县黄家营镇乡村公益性岗位项目</t>
  </si>
  <si>
    <t>脱贫户、监测户中提供保洁保绿公益岗位41个，补助标准500元/月，共聘用12个月或者在脱贫劳动力（含监测户）中提供保洁保绿公益岗位41个就近就地就业岗位，补助标准500元/月。</t>
  </si>
  <si>
    <t>带动41名脱贫劳动力（含监测对象）就近就地就业，年户均增收6000元/年</t>
  </si>
  <si>
    <t>带动就业≥41人</t>
  </si>
  <si>
    <t>带动≥41人，户增收6000元</t>
  </si>
  <si>
    <t>带动脱贫劳力（含监测对象）人数≥41人</t>
  </si>
  <si>
    <t>受益脱贫劳力（含监测对象）人数满意度≥95%</t>
  </si>
  <si>
    <t>2024年洋县黄家营镇厕所管理员公益岗</t>
  </si>
  <si>
    <t>在脱贫户、监测户中选聘10名厕所管理员公益岗，每人每月落实补助300元，共聘用12个月</t>
  </si>
  <si>
    <t>通过厕所管理员公益岗位补贴，带动脱贫户、监测户10人就业，人年均增加收入3600元</t>
  </si>
  <si>
    <t>公益岗位≥10个</t>
  </si>
  <si>
    <t>项目投资≥3.6万元</t>
  </si>
  <si>
    <t>带动群众增收3600元</t>
  </si>
  <si>
    <t>带动群众≥10人</t>
  </si>
  <si>
    <t>2024年洋县黄家营镇护路员公益岗</t>
  </si>
  <si>
    <t>在脱贫户、监测户中选聘54名公路管理员公益岗，每人每月落实补助300元，共聘用12个月</t>
  </si>
  <si>
    <t>通过公路管理员公益岗位补贴，带动脱贫户、监测户54人就业，人年均增收3600元</t>
  </si>
  <si>
    <t>公益岗位≥54个</t>
  </si>
  <si>
    <t>项目投资≥19.44万元</t>
  </si>
  <si>
    <t>带动群众≥54人</t>
  </si>
  <si>
    <t>2024年洋县黄家营镇管水员公益岗</t>
  </si>
  <si>
    <t>在脱贫户、监测户中选聘30名管水员公益岗，每人每月落实补助300元，共聘用12个月</t>
  </si>
  <si>
    <t>通过管水员公益岗位补贴，带动脱贫户、监测户30人就业，人年均增收3600元</t>
  </si>
  <si>
    <t>公益岗位≥30个</t>
  </si>
  <si>
    <t>项目投资≥10.8万元</t>
  </si>
  <si>
    <t>带动群众≥30人</t>
  </si>
  <si>
    <t>2024年洋县黄金峡镇护路员公益岗项目</t>
  </si>
  <si>
    <t>聘用护路员公益岗55名</t>
  </si>
  <si>
    <t>此项目属于到户类资产，在脱贫户、监测户中选聘55名护路员，每人每月落实补助300元，共聘用12个月</t>
  </si>
  <si>
    <t>解决55名人员就近务工，提升道路养护水平，每人每月落实补助300元</t>
  </si>
  <si>
    <t>务工人数≥55人</t>
  </si>
  <si>
    <t>受益
脱贫户≥55人</t>
  </si>
  <si>
    <t>2024年洋县黄金峡镇乡村公益性岗位项目</t>
  </si>
  <si>
    <t>在脱贫户、监测户中提供保洁保绿公益性岗位25个，补助标准500元/月，共聘用12个月</t>
  </si>
  <si>
    <t>带动25名脱贫劳动力（含监测对象）就近就地就业，年户均增收6000元/年。</t>
  </si>
  <si>
    <t>带动就业≥25人</t>
  </si>
  <si>
    <t>带动≥25人，户均增收6000元</t>
  </si>
  <si>
    <t>带动脱贫劳动力（含监测对象）人数≥25人</t>
  </si>
  <si>
    <t>受益脱贫劳动力（含监测对象）人数满意度≥95%</t>
  </si>
  <si>
    <t>2024年洋县黄金峡镇管水员公益岗项目</t>
  </si>
  <si>
    <t>聘用护水员公益岗16名</t>
  </si>
  <si>
    <t>此项目属于到户类资产，在脱贫户、监测户中选聘16名管水员，每人每月落实补助300元，共聘用12个月</t>
  </si>
  <si>
    <t>解决16名人员就近务工，巩固提升饮水安全长效机制，每人每月落实补助300元</t>
  </si>
  <si>
    <t>务工人数≥16人</t>
  </si>
  <si>
    <t>受益
脱贫户≥16人</t>
  </si>
  <si>
    <t>2024年洋县黄金峡镇护厕员公益岗项目</t>
  </si>
  <si>
    <t>在脱贫户、监测户中选聘12名护厕员，每人每月落实补助300元，共聘用12个月。</t>
  </si>
  <si>
    <t>通过护厕员公益岗位补贴，带动脱贫户、监测户12人就业，人均年增收3600元</t>
  </si>
  <si>
    <t>解决12名人员就近务工，环境提升整治水平，每人每月落实补助300元。</t>
  </si>
  <si>
    <t>务工人数≥12人</t>
  </si>
  <si>
    <t>受益
脱贫户≥12人</t>
  </si>
  <si>
    <t>2024年洋县金水镇乡村公益性岗位项目</t>
  </si>
  <si>
    <t>在脱贫户、监测户提供保洁保绿公益岗位66个，补助标准500元/月，共聘用12个月或者脱贫劳动力（含监测对象）中提供保洁保绿公益岗位66个就近就地就业岗位，补助标准500元/月。</t>
  </si>
  <si>
    <t>带动66名脱贫劳动力（含监测对象）就近就地就业，年户均增收6000元</t>
  </si>
  <si>
    <t>公益岗位就业，增加收入</t>
  </si>
  <si>
    <t>带动66名脱贫劳动力（含监测对象）就近就地就业，年户均增收6000元/年</t>
  </si>
  <si>
    <t>带动就业≧66人</t>
  </si>
  <si>
    <t>项目投资≧39.6万元</t>
  </si>
  <si>
    <t>带动66人，户均增收6000元/年。</t>
  </si>
  <si>
    <t>带动脱贫劳动力（含监测对象）≧66人</t>
  </si>
  <si>
    <t>工程设计使用年限≧1年</t>
  </si>
  <si>
    <t>受益带动脱贫劳动力（含监测对象）人数满意度≧95％</t>
  </si>
  <si>
    <t>2024年洋县金水镇公厕管理员公益岗</t>
  </si>
  <si>
    <t>在脱贫户、监测户中提供公厕管理员公益岗位23个，补助标准300元/月，共聘用12个月或者脱贫劳动力（含监测对象）中提供保洁保绿公益岗位23个就近就地就业岗位，补助标准300元/月。</t>
  </si>
  <si>
    <t>带动23名脱贫劳动力（含监测对象）就近就地就业，年户均增收3600元</t>
  </si>
  <si>
    <t>带动23名脱贫劳动力（含监测对象）就近就地就业，年户均增收3600元/年</t>
  </si>
  <si>
    <t>带动就业≧23人</t>
  </si>
  <si>
    <t>项目投资≧8.28万元</t>
  </si>
  <si>
    <t>带动23人，户均增收3600元/年。</t>
  </si>
  <si>
    <t>带动脱贫劳动力（含监测对象）≧23人</t>
  </si>
  <si>
    <t>2024年洋县金水镇水管员公益岗项目</t>
  </si>
  <si>
    <t>在脱贫户、监测户中提供公厕管理员公益岗位33个，补助标准300元/月，共聘用12个月或者脱贫劳动力（含监测对象）中提供保洁保绿公益岗位30个就近就地就业岗位，补助标准300元/月。</t>
  </si>
  <si>
    <t>带动30名脱贫劳动力（含监测对象）就近就地就业，年户均增收3600元</t>
  </si>
  <si>
    <t>带动30名脱贫劳动力（含监测对象）就近就地就业，年户均增收3600元/年</t>
  </si>
  <si>
    <t>带动就业≧30人</t>
  </si>
  <si>
    <t>带动30人，户均增收3600元/年。</t>
  </si>
  <si>
    <t>带动脱贫劳动力（含监测对象）≧30人</t>
  </si>
  <si>
    <t>2024年洋县金水镇护路员公益岗项目</t>
  </si>
  <si>
    <t>在脱贫户、监测户中提供护路员公益岗位73个，补助标准300元/月，共聘用12个月或者脱贫劳动力（含监测对象）中提供保洁保绿公益岗位30个就近就地就业岗位，补助标准300元/月。</t>
  </si>
  <si>
    <t>带动73名脱贫劳动力（含监测对象）就近就地就业，年户均增收3600元</t>
  </si>
  <si>
    <t>带动73名脱贫劳动力（含监测对象）就近就地就业，年户均增收3600元/年</t>
  </si>
  <si>
    <t>带动就业≧73人</t>
  </si>
  <si>
    <t>项目投资≧26.28万元</t>
  </si>
  <si>
    <t>带动73人，户均增收3600元/年。</t>
  </si>
  <si>
    <t>带动脱贫劳动力（含监测对象）≧73人</t>
  </si>
  <si>
    <t>龙亭镇2024年乡村公益性岗位项目</t>
  </si>
  <si>
    <t>在脱贫户、监测户中提供保洁保绿公益岗位90个，补助标准500元/月，共聘用12个月</t>
  </si>
  <si>
    <t>带动90名脱贫劳动力（含监测对象)就近就地就业，人均年增收6000元。</t>
  </si>
  <si>
    <t>聘用人数≥90人</t>
  </si>
  <si>
    <t>项目总成本54万元</t>
  </si>
  <si>
    <t>户均增收≥6000元</t>
  </si>
  <si>
    <t>受益脱贫户及监测户≥90户</t>
  </si>
  <si>
    <t>龙亭镇2024年公厕管理员公益岗位</t>
  </si>
  <si>
    <t>在脱贫户、监测户中聘用5名公厕管理公益岗，做好公厕管理，每人每月落实补助300元，共聘用12个月.</t>
  </si>
  <si>
    <t>在脱贫户、监测户中聘用5名公厕管理公益岗，做好公厕管理，每人每月落实补助300元，共聘用12个月.人均年增收3600元。</t>
  </si>
  <si>
    <t>聘用人数≥5人</t>
  </si>
  <si>
    <t>项目总成本1.8万元</t>
  </si>
  <si>
    <t>户均增收≥3600元</t>
  </si>
  <si>
    <t>受益脱贫户及监测户≥5户</t>
  </si>
  <si>
    <t>龙亭镇2024年管水员公益岗项目</t>
  </si>
  <si>
    <t>在脱贫户、监测户中聘用28名管水员公益岗，巩固提升饮水安全长效机制，每人每月落实补助300元，共聘用12个月</t>
  </si>
  <si>
    <t>解决脱贫户、监测户管水员28名公益岗，巩固提升饮水安全长效机制</t>
  </si>
  <si>
    <t>解决脱贫户、监测户管水员28名公益岗，巩固提升饮水安全长效机制，每人每月落实补助300元，共聘用12个月.人均年增收3600元。</t>
  </si>
  <si>
    <t>聘用人数≥36人</t>
  </si>
  <si>
    <t>项目总成本10.08万元</t>
  </si>
  <si>
    <t>受益脱贫户及监测户≥36户</t>
  </si>
  <si>
    <t>2024年龙亭镇护路员公益岗项目</t>
  </si>
  <si>
    <t>在脱贫户、监测户中聘用62名护路员公益岗，做好道路养护，每人每月落实补助300元，共聘用12个月.</t>
  </si>
  <si>
    <t>解决脱贫户、监测户62名护路员公益岗位，提升道路养护水平，</t>
  </si>
  <si>
    <t>解决脱贫户、监测户62名护路员公益岗位，提升道路养护水平，每人每月落实补助300元，共聘用12个月.人均年增收3600元。</t>
  </si>
  <si>
    <t>聘用人数≥62人</t>
  </si>
  <si>
    <t>项目总成本22.32万元</t>
  </si>
  <si>
    <t>受益脱贫户及监测户≥62户</t>
  </si>
  <si>
    <t>2024年洋县茅坪镇乡村公益性岗位项目</t>
  </si>
  <si>
    <t>在脱贫户、监测户中提供保洁保绿公益岗位20个，补助标准500元/月，共聘用12个月</t>
  </si>
  <si>
    <t>公益岗促进就业</t>
  </si>
  <si>
    <t>带动就业≥20 人</t>
  </si>
  <si>
    <t>项目投资≥12  万元</t>
  </si>
  <si>
    <t>带动≥20人，户均增收6000元</t>
  </si>
  <si>
    <t>带动脱贫劳动力（含监测对象）≥ 20人</t>
  </si>
  <si>
    <t>2024年洋县茅坪镇公厕管理员公益岗位补助项目</t>
  </si>
  <si>
    <t>按照公益岗选聘标准聘任5名公厕管理员，补助标准300元/月/人，年度补助总额3600元/人</t>
  </si>
  <si>
    <t>通过厕管员公益岗位补贴，带动脱贫户、监测户 5人就业，年人均增收3600元。</t>
  </si>
  <si>
    <t>带动就业≥5 人</t>
  </si>
  <si>
    <t>项目投资≥1.8  万元</t>
  </si>
  <si>
    <t>带动脱贫户、监测户月均增收≥300元</t>
  </si>
  <si>
    <t>受益脱贫户、监测户≥ 5人</t>
  </si>
  <si>
    <t>2024年洋县茅坪镇管水员公益岗位补助项目</t>
  </si>
  <si>
    <t>在脱贫户、监测户中聘用 11 名水员公益岗，巩固提升饮水安全长效机制，每人每月落实补助300元，共聘用12个月</t>
  </si>
  <si>
    <t>解决脱贫户、监测户管水员 11 名公益岗，巩固提升饮水安全长效机制</t>
  </si>
  <si>
    <t>解决脱贫户、监测户管水员  11名公益岗，巩固提升饮水安全长效机制</t>
  </si>
  <si>
    <t>带动就业≥11人</t>
  </si>
  <si>
    <t>项目投资≥3.96  万元</t>
  </si>
  <si>
    <t>受益脱贫户、监测户≥ 11人</t>
  </si>
  <si>
    <t>2024年洋县茅坪镇护路员公益岗位补助项目</t>
  </si>
  <si>
    <t>在脱贫户、监测户中聘用 26 名护路员公益岗，做好道路养护，每人每月落实补助300元，共聘用12个月</t>
  </si>
  <si>
    <t>解决脱贫户、监测户 26名护路员公益岗，提升道路养护水平</t>
  </si>
  <si>
    <t>解决脱贫户、监测户  26名护路员公益岗，提升道路养护水平</t>
  </si>
  <si>
    <t>带动就业≥26人</t>
  </si>
  <si>
    <t>项目投资≥9.36  万元</t>
  </si>
  <si>
    <t>受益脱贫户、监测户≥ 26人</t>
  </si>
  <si>
    <t>2024年洋县马畅镇乡村公益性岗位项目</t>
  </si>
  <si>
    <t>在脱贫户、监测户中选聘乡村保洁保绿公益岗40个，补助标准500元/月，共聘用12个月。</t>
  </si>
  <si>
    <t>带动40名脱贫劳动力(含监测对象)就近就地就业，年户均增收6000元/年</t>
  </si>
  <si>
    <t>带动就业≧40人</t>
  </si>
  <si>
    <t>项目投资≧24万</t>
  </si>
  <si>
    <t>带动≥40人，户均增收6000元/年</t>
  </si>
  <si>
    <t>带动脱贫劳动力(含监测对象)人数≧40人</t>
  </si>
  <si>
    <t>2024年洋县马畅镇护路员公益岗位项目</t>
  </si>
  <si>
    <t>在脱贫户、监测户中选聘护路员31名，补助标准300元/月，共聘用12个月</t>
  </si>
  <si>
    <t>马畅镇高路村、安巷村、东社村、东湾村、高堡村、双庙村、留村村、野猪沟村、大坝沟村、倪家沟村、尚巨村</t>
  </si>
  <si>
    <t>带动31名脱贫劳动力(含监测对象)就近就地就业，年户均增收3600元。</t>
  </si>
  <si>
    <t>带动31名脱贫劳动力(含监测对象)就近就地就业，年户均增收3600元/年</t>
  </si>
  <si>
    <t>带动就业≧31人</t>
  </si>
  <si>
    <t>项目投资≥11.16万元</t>
  </si>
  <si>
    <t>带动≥31人，户均增收3600元</t>
  </si>
  <si>
    <t>带动脱贫劳动力(含监测对象)人数≧31人</t>
  </si>
  <si>
    <t>2024年洋县马畅镇厕管员公益岗位补贴</t>
  </si>
  <si>
    <t>在脱贫户、监测户中选聘厕管员8名，补助标准300元/月，共聘用12个月</t>
  </si>
  <si>
    <t>马畅镇安巷村、野猪沟村、大坝沟村、双庙村、高堡村、高路村</t>
  </si>
  <si>
    <t>带动8名脱贫劳动力(含监测对象)就近就地就业，年户均增收3600元。</t>
  </si>
  <si>
    <t>带动就业≧8人</t>
  </si>
  <si>
    <t>带动≥8人，户均增收3600元</t>
  </si>
  <si>
    <t>带动脱贫劳动力(含监测对象)人数≧8人</t>
  </si>
  <si>
    <t>2024年洋县马畅镇管水员公益岗位补贴</t>
  </si>
  <si>
    <t>在大坝沟村、倪家沟村、尚巨村、野猪沟村脱贫户、监测户中选聘管水员10名，补助标准300元/月，共聘用12个月</t>
  </si>
  <si>
    <t>马畅镇大坝沟村、倪家沟村、野猪沟村、尚巨村</t>
  </si>
  <si>
    <t>带动10名脱贫劳动力(含监测对象)就近就地就业，年户均增收3600元。</t>
  </si>
  <si>
    <t>带动就业≧10人</t>
  </si>
  <si>
    <t>年度公益岗补助资金≥3.6万元</t>
  </si>
  <si>
    <t>带动≥10人，户均增收3600元</t>
  </si>
  <si>
    <t>带动脱贫劳动力(含监测对象)人数≧10人</t>
  </si>
  <si>
    <t>2023年洋县磨子桥镇乡村公益岗位</t>
  </si>
  <si>
    <t>在脱贫户、监测户中选聘110名乡村公益岗，每人每月落实补助500元，共聘用12个月</t>
  </si>
  <si>
    <t>通过公益岗位补贴，带动脱贫户、监测户110人就业，人均年增收500元</t>
  </si>
  <si>
    <t>对110户110人低收入户人均增收500元/月</t>
  </si>
  <si>
    <t>补助人数≥110人</t>
  </si>
  <si>
    <t>受益群众110人</t>
  </si>
  <si>
    <t>2024年磨子桥镇水管员员公益岗</t>
  </si>
  <si>
    <t>在脱贫户、监测户中选聘45名乡村公益岗，每人每月落实补助300元，共聘用12个月</t>
  </si>
  <si>
    <t>通过水管员公益岗位补贴，带动脱贫户、监测户45人就业，人均年增收300元</t>
  </si>
  <si>
    <t>对45户45人低收入户人均增收300元/月</t>
  </si>
  <si>
    <t>补助人数≥45人</t>
  </si>
  <si>
    <t>项目投资≥16.2万元</t>
  </si>
  <si>
    <t>受益群众45人</t>
  </si>
  <si>
    <t>2024年磨子桥镇护路员公益岗</t>
  </si>
  <si>
    <t>在脱贫户、监测户中选聘41名乡村公益岗，每人每月落实补助300元，共聘用12个月</t>
  </si>
  <si>
    <t>通过水管员公益岗位补贴，带动脱贫户、监测户41人就业，人均年增收300元</t>
  </si>
  <si>
    <t>对41户41人低收入户人均增收300元/月</t>
  </si>
  <si>
    <t>补助人数≥41人</t>
  </si>
  <si>
    <t>项目投资≥14.76万元</t>
  </si>
  <si>
    <t>受益群众41人</t>
  </si>
  <si>
    <t>2024年洋县戚氏街道龙王沟村、戚氏村、太师坟村、张沟村公厕管理员公益岗位</t>
  </si>
  <si>
    <t>在脱贫户、监测户中选聘4名公厕管理员公益岗位，每人每月落实补助300元，共聘用12个月。</t>
  </si>
  <si>
    <t>戚氏街道-龙王沟村
戚氏街道-戚氏村
戚氏街道-太师坟村
戚氏街道-张沟村</t>
  </si>
  <si>
    <t>通过公厕管理员公益岗位补贴，带动脱贫户、监测户4人就业，人均年增收3600元。</t>
  </si>
  <si>
    <t>环境提升</t>
  </si>
  <si>
    <t>在脱贫户、监测户中选聘4名公厕管理员公益岗位，每人每月落实补助300元，共聘用12个月。带动脱贫户、监测户4人就业，人均年增收3600元。</t>
  </si>
  <si>
    <t>享受公益岗位≥4人</t>
  </si>
  <si>
    <t>公益岗位补贴发放准确率100%</t>
  </si>
  <si>
    <t>项目投资≥1.44万元</t>
  </si>
  <si>
    <t>年户均增收3600元/年</t>
  </si>
  <si>
    <t>脱贫人口劳动力就业人数≥4人</t>
  </si>
  <si>
    <t>2024年洋县戚氏街道乡村公益性岗位项目</t>
  </si>
  <si>
    <t>在脱贫户、监测户中提供保洁保绿公益岗位45个，补助标椎500元/月，共聘用12个月。</t>
  </si>
  <si>
    <t>带动45名脱贫劳动力（含监测对象）就近就地就业，年户均增收6000元/年。</t>
  </si>
  <si>
    <t>带动就业≥45人</t>
  </si>
  <si>
    <t>带动≥45人，户均增收6000元/年</t>
  </si>
  <si>
    <t>带动脱贫劳动力（含监测对象）人数≥45人</t>
  </si>
  <si>
    <t>2024年洋县戚氏街道护路员公益岗项目</t>
  </si>
  <si>
    <t>在脱贫户、监测户中选聘26名护路员公益岗位，每人每月落实补助300元，共聘用12个月。</t>
  </si>
  <si>
    <t>通过护路员公益岗位补贴，带动脱贫户、监测户26人就业，人均年增收3600元。</t>
  </si>
  <si>
    <t>在脱贫户、监测户中选聘26名护路员公益岗位，每人每月落实补助300元，共聘用12个月。带动脱贫户、监测户26人就业，人均年增收3600元。</t>
  </si>
  <si>
    <t>享受公益岗位补贴人≥26人</t>
  </si>
  <si>
    <t>脱贫人口劳动力就业人数≥26人</t>
  </si>
  <si>
    <t>2024年洋县戚氏街道管水员公益岗项目</t>
  </si>
  <si>
    <t>在脱贫户、监测户中选聘30名管水员公益岗位，每人每月落实补助300元，共聘用12个月。</t>
  </si>
  <si>
    <t>通过管水员公益岗位补贴，带动脱贫户、监测户30人就业，人均年增收3600元。</t>
  </si>
  <si>
    <t>在脱贫户、监测户中选聘30名管水员公益岗位，每人每月落实补助300元，共聘用12个月。带动脱贫户、监测户30人就业，人均年增收3600元。</t>
  </si>
  <si>
    <t>享受公益岗位补贴人数≥30人</t>
  </si>
  <si>
    <t>人均增收≥3600元/年</t>
  </si>
  <si>
    <t>脱贫人口劳动力就业人数≥30人</t>
  </si>
  <si>
    <t>2024年洋县桑溪镇管水员项目</t>
  </si>
  <si>
    <t>在脱贫户、监测户中提供管水员公益岗20个，补助标准300元/月，共聘用12个月。</t>
  </si>
  <si>
    <t>带动20名脱贫劳动力 (含监测对象)就近就地就业，年户均增收3600元/年</t>
  </si>
  <si>
    <t>公益岗增收</t>
  </si>
  <si>
    <t>项目投资≧7.2万</t>
  </si>
  <si>
    <t>带动≥20人，户均增收3600元/年</t>
  </si>
  <si>
    <t>带动脱贫劳动力(含监测对象)人数≥20人</t>
  </si>
  <si>
    <t>2024年洋县桑溪镇乡村公益性岗位项目</t>
  </si>
  <si>
    <t>在脱贫户、监测户中提供保洁保绿公益岗位25个，补助标准500元/月，共聘用12个月。</t>
  </si>
  <si>
    <t>带动25名脱贫劳动力 (含监测对象)就近就地就业，年户均增收6000元/年</t>
  </si>
  <si>
    <t>带动≥25人，户均增收6000元/年</t>
  </si>
  <si>
    <t>带动脱贫劳动力(含监测对象)人数≥25人</t>
  </si>
  <si>
    <t>2024年洋县桑溪镇护路员项目</t>
  </si>
  <si>
    <t>在脱贫户、监测户中提供护路员公益岗位34个，补助标准300元/月，共聘用12个月。</t>
  </si>
  <si>
    <t>带动34名脱贫劳动力 (含监测对象)就近就地就业，年户均增收3600元/年</t>
  </si>
  <si>
    <t>带动就业≥34人</t>
  </si>
  <si>
    <t>项目投资≧12.24万</t>
  </si>
  <si>
    <t>带动≥34人，户均增收3600元/年</t>
  </si>
  <si>
    <t>带动脱贫劳动力(含监测对象)人数≥34人</t>
  </si>
  <si>
    <t>2024年洋县桑溪镇厕管员项目</t>
  </si>
  <si>
    <t>在脱贫户、监测户中提供厕管员公益岗位4个，补助标准300元/月，共聘用12个月。</t>
  </si>
  <si>
    <t>带动4名脱贫劳动力 (含监测对象)就近就地就业，年户均增收3600元/年</t>
  </si>
  <si>
    <t>带动就业≥4人</t>
  </si>
  <si>
    <t>项目投资≧1.444万</t>
  </si>
  <si>
    <t>带动≥4人，户均增收3600元/年</t>
  </si>
  <si>
    <t>带动脱贫劳动力(含监测对象)人数≥4人</t>
  </si>
  <si>
    <t>2024年洋县谢村镇乡村公益岗补贴项目</t>
  </si>
  <si>
    <t>聘用乡村公益岗75名</t>
  </si>
  <si>
    <t>在脱贫户、监测户中选聘75名乡村公益岗，每人每月落实补助500元，共聘用12个月”</t>
  </si>
  <si>
    <t>通过乡村公益岗位补贴，带动脱贫户、监测户76人就业，人均年增收6000元</t>
  </si>
  <si>
    <t>公益岗位≥186个</t>
  </si>
  <si>
    <t xml:space="preserve">项目投资≥45万元 </t>
  </si>
  <si>
    <t>带动群众增收6000元</t>
  </si>
  <si>
    <t>带动群众≥75人</t>
  </si>
  <si>
    <t>2024年洋县谢村镇供水管理公益岗位补贴项目</t>
  </si>
  <si>
    <t>聘用供水管理员25人</t>
  </si>
  <si>
    <t>在脱贫户、监测户中选聘11名水管员，每人每月落实补助300元，共聘用12个月</t>
  </si>
  <si>
    <t>通过水管员公益岗位补贴，带动脱贫户、监测户25人就业，人均年增收3600元</t>
  </si>
  <si>
    <t>聘用供水管理员11名</t>
  </si>
  <si>
    <t>公益岗位≥11个</t>
  </si>
  <si>
    <t xml:space="preserve">项目投资≥3.96万元 </t>
  </si>
  <si>
    <t>带动群众≥11人</t>
  </si>
  <si>
    <t>2024年洋县谢村镇道路管理公益岗位补贴项目</t>
  </si>
  <si>
    <t>聘用道路管理员19人</t>
  </si>
  <si>
    <t>在脱贫户、监测户中选19名护路员，每人每月落实补助300元，共聘用12个月</t>
  </si>
  <si>
    <t>通过护路员公益岗位补贴，带动脱贫户、监测户19人就业，人均年增收3600元</t>
  </si>
  <si>
    <t>聘用道路管理员19名</t>
  </si>
  <si>
    <t>公益岗位≥19个</t>
  </si>
  <si>
    <t>项目完成及时率≥103%</t>
  </si>
  <si>
    <t xml:space="preserve">项目投资≥9万元 </t>
  </si>
  <si>
    <t>带动群众≥25人</t>
  </si>
  <si>
    <t>2024年洋县谢村镇公共厕所管护员公益岗位补贴项目</t>
  </si>
  <si>
    <t>聘用厕所管护员28人</t>
  </si>
  <si>
    <t>在脱贫户、监测户中选28名厕所管护员，每人每月落实补助300元，共聘用12个月</t>
  </si>
  <si>
    <t>通过厕所管护员公益岗位补贴，带动脱贫户、监测户28人就业，人均年增收3600元</t>
  </si>
  <si>
    <t>聘用厕所管护员28名</t>
  </si>
  <si>
    <t>公益岗位≥28个</t>
  </si>
  <si>
    <t>2024年洋县洋州街道管水员公益岗位项目</t>
  </si>
  <si>
    <t>在脱贫户、监测户中提供管水员公益岗位10名，补助标准300元/月，共聘用12个月</t>
  </si>
  <si>
    <t>带动10名脱贫劳动力（含监测对象）就近就地就业，年户均增收3600元</t>
  </si>
  <si>
    <t>带动就业≥10人</t>
  </si>
  <si>
    <t>带动≥10人，户均增收3600元/年</t>
  </si>
  <si>
    <t>带动脱贫劳动力（含监测对象）人数≥10人</t>
  </si>
  <si>
    <t>2024年洋县洋州街道乡村公益岗位项目</t>
  </si>
  <si>
    <t>在脱贫户、监测户中提供保洁保绿公益岗位45名，补助标准500元/月，共聘用12个月</t>
  </si>
  <si>
    <t>带动45名脱贫劳动力（含监测对象）就近就地就业，年户均增收6000元</t>
  </si>
  <si>
    <t>2024年洋县洋州街道护路员公益岗位项目</t>
  </si>
  <si>
    <t>在脱贫户、监测户中提供护路员公益岗位44名，补助标准300元/月，共聘用12个月</t>
  </si>
  <si>
    <t>带动44名脱贫劳动力（含监测对象）就近就地就业，年户均增收3600元</t>
  </si>
  <si>
    <t>带动就业≥44人</t>
  </si>
  <si>
    <t>项目投资≥15.84万元</t>
  </si>
  <si>
    <t>带动≥44人，户均增收3600元/年</t>
  </si>
  <si>
    <t>带动脱贫劳动力（含监测对象）人数≥44人</t>
  </si>
  <si>
    <t>2024年溢水镇管水员公益岗</t>
  </si>
  <si>
    <t>在脱贫户、监测户中选聘24名管水员，每人每月落实补助300元，共聘用12个月</t>
  </si>
  <si>
    <t>通过管水员公益岗位补贴，带动脱贫户、监测户24人就业，人均年增收3600元</t>
  </si>
  <si>
    <t>在脱贫户、监测户中选聘24名管水员，每人每月落实补助300元，共聘用12个月。通过管水员公益岗位补贴，带动脱贫户、监测户24人就业，人均年增收3600元</t>
  </si>
  <si>
    <t>新增加公益岗位数量≥24个</t>
  </si>
  <si>
    <t>项目补助金额8.64万元</t>
  </si>
  <si>
    <t>提供岗位可增加脱贫户、监测户收入≥8.64万元</t>
  </si>
  <si>
    <t>受益脱贫户24户</t>
  </si>
  <si>
    <t>2024年溢水镇护路员公益岗</t>
  </si>
  <si>
    <t>在脱贫户、监测户中选聘90名护路员，每人每月落实补助300元，共聘用12个月</t>
  </si>
  <si>
    <t>通过护路员公益岗位补贴，带动脱贫户、监测户90人就业，人均年增收3600元</t>
  </si>
  <si>
    <t>在脱贫户、监测户中选聘90名护路员，每人每月落实补助300元，共聘用12个月。通过护路员公益岗位补贴，带动脱贫户、监测户90人就业，人均年增收3600元</t>
  </si>
  <si>
    <t>新增加公益岗位数量≥90个</t>
  </si>
  <si>
    <t>项目补助金额32.4万元</t>
  </si>
  <si>
    <t>提供岗位可增加脱贫户、监测户收入≥28.8万元</t>
  </si>
  <si>
    <t>受益脱贫户90户</t>
  </si>
  <si>
    <t>2024年洋县溢水镇乡村公益性岗位项目</t>
  </si>
  <si>
    <t>在脱贫户、监测户中提供保洁保绿公益岗位50个，补助标准500元/月，共聘用12个月</t>
  </si>
  <si>
    <t>带动50名脱贫劳动力(含监测对象) 就近就地就业，年户均增收6000元/年;</t>
  </si>
  <si>
    <t>带动50名脱贫劳动力(含监测对象)就近就地就业，年户均增收6000元/年</t>
  </si>
  <si>
    <t>带动就业≥50人</t>
  </si>
  <si>
    <t>带动≥50人，户均增收6000元/年</t>
  </si>
  <si>
    <t>带动脱贫劳动力 (含监测对象)人数≥50人</t>
  </si>
  <si>
    <t>纸坊街道2024年护路员公益岗</t>
  </si>
  <si>
    <t>在脱贫户、监测户中选聘50名脱贫劳动力（含监测对象），每人每月落实补助300元，共聘用12个月</t>
  </si>
  <si>
    <t>通过脱贫户护路员公益岗位补贴，带动脱贫户、监测户50人就业，人均年增收3600元</t>
  </si>
  <si>
    <t>补助50人护路员公益岗</t>
  </si>
  <si>
    <t>公益岗位≥50个</t>
  </si>
  <si>
    <t>带动群众户均增收≥3600元/年</t>
  </si>
  <si>
    <t>带动群众≥50户</t>
  </si>
  <si>
    <t>纸坊街道2024年管水员公益岗</t>
  </si>
  <si>
    <t>在脱贫户、监测户中选聘26名脱贫劳动力（含监测对象），每人每月落实补助300元，共聘用12个月</t>
  </si>
  <si>
    <t>通过脱贫户管水员公益岗位补贴，带动脱贫户、监测户26人就业，人均年增收3600元</t>
  </si>
  <si>
    <t>补助26人管水员公益岗</t>
  </si>
  <si>
    <t>公益岗位≥26个</t>
  </si>
  <si>
    <t>带动群众≥26户</t>
  </si>
  <si>
    <t>纸坊街道2024年乡村公益岗位</t>
  </si>
  <si>
    <t>在脱贫户、监测户中选聘60名脱贫劳动力（含监测对象），每人每月落实补助500元，共聘用12个月</t>
  </si>
  <si>
    <t>通过脱贫户就业补贴，带动60名脱贫劳动力（含监测对象）就近就业，户均增收6000元/年。</t>
  </si>
  <si>
    <t>带动就业，促进增收</t>
  </si>
  <si>
    <t>提供120个就近就业岗位，补贴标准每人500元/月</t>
  </si>
  <si>
    <t>公益岗位≥120个</t>
  </si>
  <si>
    <t>带动群众户均增收≥6000元/年</t>
  </si>
  <si>
    <t>带动群众≥120户</t>
  </si>
  <si>
    <t>纸坊街道2024年资产管理员公益岗</t>
  </si>
  <si>
    <t>在脱贫户、监测户中选聘15名脱贫劳动力（含监测对象），每人每月落实补助300元，共聘用12个月</t>
  </si>
  <si>
    <t>通过脱贫户资产管护员公益岗位补贴，带动脱贫户、监测户15人就业，人均年增收3600元</t>
  </si>
  <si>
    <t>补助15人资产管护员公益岗</t>
  </si>
  <si>
    <t>公益岗位≥15个</t>
  </si>
  <si>
    <t>项目投资≥5.4万元</t>
  </si>
  <si>
    <t>带动群众≥15户</t>
  </si>
  <si>
    <t>纸坊街道2024年公厕管理员公益岗</t>
  </si>
  <si>
    <t>在脱贫户、监测户中选聘19名脱贫劳动力（含监测对象），每人每月落实补助300元，共聘用12个月</t>
  </si>
  <si>
    <t>通过脱贫户公厕管理员公益岗位补贴，带动脱贫户、监测户19人就业，人均年增收3600元</t>
  </si>
  <si>
    <t>补助13人公厕管理员公益岗</t>
  </si>
  <si>
    <t>项目投资≥6.84万元</t>
  </si>
  <si>
    <t>带动群众≥19户</t>
  </si>
  <si>
    <t>生态护林员</t>
  </si>
  <si>
    <t>实施生态护林员选聘管理874人</t>
  </si>
  <si>
    <t>八里关等18个镇街，黒峡村等214个村</t>
  </si>
  <si>
    <t>护林员年均增收6000元</t>
  </si>
  <si>
    <t>带动3194    人增收</t>
  </si>
  <si>
    <t>完成874名生态护林员选聘管理和劳务补助发放</t>
  </si>
  <si>
    <t>八里关等18个镇街，黑峡村等214个村</t>
  </si>
  <si>
    <t>①村庄规划编制（含修编）</t>
  </si>
  <si>
    <t>②农村道路建设（通村路、通户路、小型桥梁等）</t>
  </si>
  <si>
    <t>2024年洋县八里关镇八里关村11组道路硬化项目</t>
  </si>
  <si>
    <t>新建道路长1公里，宽3.5米，厚0.18米，砌护200立方米</t>
  </si>
  <si>
    <t>此项目属于公益性资产，产权属于八里关村，建成后移交给村集体进行管理维护，项目建成后改善村组交通条件，受益群众120户325人，其中已脱贫户21户54人，监测户3户13人，户均增收300元</t>
  </si>
  <si>
    <t>新建道路长≥1公里；
砌护≥200立方米</t>
  </si>
  <si>
    <t>2024年洋县八里关镇八里关20组道路硬化项目</t>
  </si>
  <si>
    <t>新建道路长420米、宽3米、厚0.18米</t>
  </si>
  <si>
    <t>此项目属于公益性资产，产权属于八里关村，建成后移交给村集体进行管理维护，项目建成后改善村组交通条件，受益群众56户148人，其中已脱贫户23户62人，监测户2户7人，户均增收300元</t>
  </si>
  <si>
    <t>新建道路长≥420米、宽≥3米、厚≥0.18米</t>
  </si>
  <si>
    <t>带动脱贫户、监测户受益农户数≥23户</t>
  </si>
  <si>
    <t>2024年洋县八里关镇八里关村21组道路硬化项目</t>
  </si>
  <si>
    <t>此项目属于公益性资产，产权属于八里关村，建成后移交给村集体进行管理维护，项目建成后改善村组交通条件，受益群众115户298人，其中已脱贫户13户33人，监测户2户7人，户均增收300元</t>
  </si>
  <si>
    <t>2024年洋县八里关镇八里关村12组道路修复硬化项目</t>
  </si>
  <si>
    <t>硬化道路150米，宽4米、厚0.18米，路边垮塌砌护300立方米；新建过水桥涵一座，宽5米，长8米。</t>
  </si>
  <si>
    <t>此项目属于公益性资产，产权属于八里关村，建成后移交给村集体进行管理维护，项目建成后改善村组交通条件，受益群众74户214人，其中已脱贫户12户38人，监测户3户13人，户均增收500元</t>
  </si>
  <si>
    <t>硬化道路长≥150米，
砌护≥300立方米
过水桥涵≥1座</t>
  </si>
  <si>
    <t>项目投资≥25.8万元</t>
  </si>
  <si>
    <t>带动脱贫户、监测户受益农户数≥12户</t>
  </si>
  <si>
    <t>群众满意度≥96%</t>
  </si>
  <si>
    <t>洋县八里关镇八里关村2024年以工代赈项目</t>
  </si>
  <si>
    <t>硬化道路长2.5公里，宽3.0米，1-3.0米盖板涵一座。挡墙长30米，91.2立方米。错车道4处。800涵管7处，长35米</t>
  </si>
  <si>
    <t>此项目属于公益性资产，产权属于八里关村，建成后移交给村集体进行管理维护，项目建成后改善村组交通条件，受益群众74户214人，其中已脱贫户12户38人，监测户3户13人，户均增收300元</t>
  </si>
  <si>
    <t>硬化道路长公里，宽3.0米，1-3.0米盖板涵一座。挡墙长30米，91.2立方米。错车道4处。800涵管7处，长35米</t>
  </si>
  <si>
    <t>硬化道路长≥公里，砌护≥91.2立方米</t>
  </si>
  <si>
    <t>项目投资≥143.82万元</t>
  </si>
  <si>
    <t>发改局</t>
  </si>
  <si>
    <t>2024年洋县八里关镇黑峡村3组移民点道路硬化及周边基础设施提升项目</t>
  </si>
  <si>
    <t>移民点道路硬化长:200米，宽:3米,厚:18厘米,管道共铺设长:200米，直径30厘米，护坡砌护长:20米,高:3米,宽:1米.广场场地清理绿化2500平方米，道路共铺设2.5公里</t>
  </si>
  <si>
    <t>此项目属于公益性资产，产权属于黑峡村，建成后移交给村集体进行管理维护，项目建成后改善3组及临近各组村民交通出行及生产生活条件，方便群众安全出行及生产生活，受益群众52户157人，其中已脱贫户14户37人，监测户2户5人户，户均增收500元</t>
  </si>
  <si>
    <t>移民点道路硬化≥200米,管道共铺设≥200米，
广场绿化≥2500平方米，道路共铺设2.5公里</t>
  </si>
  <si>
    <t>2024年洋县八里关镇黑峡村5组道路硬化工程</t>
  </si>
  <si>
    <t>长420米，宽3米，厚18厘米</t>
  </si>
  <si>
    <t>此项目属于公益性资产，产权属于黑峡村，建成后移交给村集体进行管理维护，项目建成后改善5组及临近各组村民交通出行安全条件，方便群众交通安全出行，受益群众201户625人，其中已脱贫户61户165人，监测户7户18人，户均增收200元</t>
  </si>
  <si>
    <t>长≥420米，宽≥3米，厚≥18厘米</t>
  </si>
  <si>
    <t>带动脱贫户、监测户受益农户数≥61户</t>
  </si>
  <si>
    <t>2024年洋县八里关镇黑峡村1组道路硬化工程</t>
  </si>
  <si>
    <t>此项目属于公益性资产，产权属于黑峡村，建成后移交给村集体进行管理维护，项目建成后改善1组及临近各组村民交通出行安全条件，方便群众交通安全出行，受益群众201户625人，其中已脱贫户61户165人，监测户7户18人，户均增收200元</t>
  </si>
  <si>
    <t>2024年洋县八里关镇黑峡村7组桥涵建设工程</t>
  </si>
  <si>
    <t>长12米，宽4米，高4米</t>
  </si>
  <si>
    <t>此项目属于公益性资产，产权属于黑峡村，建成后移交给村集体进行管理维护，项目建成后改善改善7组及临近各组村民交通出行安全条件，方便群众交通安全出行，受益群众201户625人，其中已脱贫户61户165人，监测户7户18人，户均增收500元</t>
  </si>
  <si>
    <t>长≥12米，宽≥4米，高≥4米</t>
  </si>
  <si>
    <t>2024年洋县关帝镇安丰村八组便民桥项目</t>
  </si>
  <si>
    <t>八组修建便民桥一座，长15米，宽3米平板桥，载重10吨。</t>
  </si>
  <si>
    <t>此项目属于公益性资产，产权归安丰村所有，建成后移交给村集体进行管理维护。解决出行不便问题，提高农户产业发展效率，带动群众解决438户，1395人，其中脱贫户120户401人的出行问题，实现人均增收300元，受益方式：.劳务用工受益8户13人其中脱贫户4户7人</t>
  </si>
  <si>
    <t>八组修建便民桥一座，长15米，宽3米平板桥。解决出行不便问题，提高农户产业发展效率，带动群众解决438户，1395人，其中脱贫户120户401人的出行问题，实现人均增收300元，受益方式：.劳务用工受益8户13人其中脱贫户4户7人</t>
  </si>
  <si>
    <t>便民桥一座，长15米，宽3米平板桥，载重10吨</t>
  </si>
  <si>
    <t>2024年洋县关帝镇安丰村十组便民桥项目</t>
  </si>
  <si>
    <t>十组修建便民桥一座，长15米，宽3米平板桥，载重10吨。</t>
  </si>
  <si>
    <t>此项目属于公益性资产，产权归安丰村所有，建成后移交给村集体进行管理维护。改善农村生产生活通运输条件，解决村民生产生活及出行难问题，方便群众农业生产发展并降低农产品运输成本，提高群众满意度，直接受益总人口438户1395人，其中脱贫户120户401人。拟带动6人参与务工，人均增500元</t>
  </si>
  <si>
    <t>十组修建便民桥一座，长15米，宽3米平板桥，载重10吨。改善农村生产生活通运输条件，解决村民生产生活及出行难问题，方便群众农业生产发展并降低农产品运输成本，提高群众满意度，直接受益总人口438户1395人，其中脱贫户120户401人。拟带动6人参与务工，人均增500元</t>
  </si>
  <si>
    <t>便民桥一座，长15米，宽3米平板桥</t>
  </si>
  <si>
    <t>2024年洋县关帝镇安丰村水毁桥涵修复项目</t>
  </si>
  <si>
    <t>修复桥涵五座（一组、二组、三组、十三组）长5米，宽3.5米平板桥，载重10吨</t>
  </si>
  <si>
    <t>桥涵五座</t>
  </si>
  <si>
    <t>2024年洋县关帝镇安丰村主干道水毁道路修复项目</t>
  </si>
  <si>
    <t>修复主干道路悬空12处，砌护600立方米。</t>
  </si>
  <si>
    <t>此项目属于公益性资产，产权归安丰村所有，建成后移交给村集体进行管理维护。解决出行不便问题，提高农户产业发展效率，带动群众解决438户，1395人，其中脱贫户120户401人的出行问题，实现人均增收300元，受益方式：.劳务用工受益6户13人其中脱贫户3户7人</t>
  </si>
  <si>
    <t>修复主干道路悬空12处，砌护长500米、高1.5米、宽0.8米。</t>
  </si>
  <si>
    <t>2024年洋县关帝镇安丰村通组道路硬化项目</t>
  </si>
  <si>
    <t>九组至十三组道路拓宽硬化，长5000米、宽3.5米；六组至八组道路拓宽硬化；长3000米、宽3.5米，厚20厘米</t>
  </si>
  <si>
    <t>此项目属于公益性资产，产权归安丰村所有，建成后移交给村集体进行管理维护。解决出行不便问题，提高农户产业发展效率，带动群众解决438户，1395人，其中脱贫户120户401人的出行问题，实现人均增收300元。受益方式：.劳务用工受益30户57人其中脱贫户12户20人</t>
  </si>
  <si>
    <t>九组至十三组道路拓宽硬化，长5000米、宽3.5米；六组至八组道路拓宽硬化；长3000米、宽3.5米</t>
  </si>
  <si>
    <t>硬化长5000米、宽3.5米；六组至八组道路硬化；长3000米、宽3.5米</t>
  </si>
  <si>
    <t>项目投资≧320万元</t>
  </si>
  <si>
    <t>2024年洋县关帝镇安丰村道路防护栏工程</t>
  </si>
  <si>
    <t>沿村主干道悬崖处设立道路防护栏,长500米、高1米。</t>
  </si>
  <si>
    <t>项目属于公益性资产，项目建成后产权归安丰村所有，由村进行维护管理。可解决全村13个村民小组，全村438户1395人、其中脱贫户125户，423人的日常出行道路交通安全问题，提升群众生活质量及满意度。</t>
  </si>
  <si>
    <t>设立道路防护栏,长500米、高1米。</t>
  </si>
  <si>
    <t>2024年洋县关帝镇白刘村十组、十二组便民桥项目</t>
  </si>
  <si>
    <t>新建十组、十二组便民桥2座载重5吨，长5米、宽3.5米，</t>
  </si>
  <si>
    <t>项目属于公益性资产，产权归白刘村所有，建成后移交给村集体进行管理维护。改善生产生活条件，方便64户232人（其中已脱贫户14户42人），项目拟采取以工代赈方式开展，预计带动务工人数12人（其中脱贫户及监测户8人），发放劳务报酬（15%）2.5万元，人均务工增收1800元</t>
  </si>
  <si>
    <t>新建十组、十二组便民桥2座，长5米、宽3.5米。改善生产生活条件，方便64户232人（其中已脱贫户14户42人），项目拟采取以工代赈方式开展，预计带动务工人数12人（其中脱贫户及监测户8人），发放劳务报酬（15%）2.5万元，人均务工增收1800元</t>
  </si>
  <si>
    <t>便民桥2座，长5米、宽3.5米</t>
  </si>
  <si>
    <t>增收1800元</t>
  </si>
  <si>
    <t>2024年洋县关帝镇白刘村新建通组主干道硬化及砌护项目</t>
  </si>
  <si>
    <t>1、砌护工程：二组、六组、十三组砌护长120米，宽2.5米，高2米，下底管80公分，上口50公分。二组、五组、十二组道路砌护95米，宽2.5米，高5米，下底管100公分，上口80公分。          2、路基处理及路面硬化工程：路基处理1500米，硬化二组、十二组、十三组道路长1500米，宽2.5米、高20公分。</t>
  </si>
  <si>
    <t>项目属于公益性资产，产权归白刘村所有，建成后移交给村集体进行管理维护。改善交通运输生产生活条件，方便149户412人（其中已脱贫户19户63人）生活出行并降低农产品运输成本，项目拟采取以工代赈方式开展，预计带动务工人数22人（其中脱贫户及监测户13人），发放劳务报酬（15%）2.25万元，人均务工增收2800元</t>
  </si>
  <si>
    <t>通村道路加宽硬化31.5公里、宽1米、厚15公分，及排水渠建设</t>
  </si>
  <si>
    <t>项目投资≧160万元</t>
  </si>
  <si>
    <t>2024年度洋县关帝镇白刘村8组主干道拓宽砌护项目</t>
  </si>
  <si>
    <t>1、砌护工程：砌护长30米，宽1.2米，高8米，下底管80公分，上口50公分。2、路基处理及路面硬化工程：路基处理80米，硬化120平方米。</t>
  </si>
  <si>
    <t>项目属于公益性资产，产权归白刘村所有，建成后移交给村集体进行管理维护。改善交通运输生产生活条件，方便56户206人（其中已脱贫户19户62人）生活出行并降低农产品运输成本，项目拟采取以工代赈方式开展，预计带动务工人数12人（其中脱贫户及监测户8人），发放劳务报酬（15%）2.25万元，人均务工增收1850元</t>
  </si>
  <si>
    <t>1、砌护工程：砌护长30米，宽1.2米，高8米，下底管80公分，上口50公分。2、路基处理及路面硬化工程：路基处理80米，硬化120平方米。改善交通运输生产生活条件，方便56户206人（其中已脱贫户19户62人）生活出行并降低农产品运输成本，项目拟采取以工代赈方式开展，预计带动务工人数12人（其中脱贫户及监测户8人），发放劳务报酬（15%）2.25万元，人均务工增收1850元</t>
  </si>
  <si>
    <t>砌护长30米，宽1.2米，高8米，下底管80公分，上口50公分；硬化路面120平方米。</t>
  </si>
  <si>
    <t>增收1850元</t>
  </si>
  <si>
    <t>2024年洋县关帝镇鸭岭村通村道路水毁修复项目</t>
  </si>
  <si>
    <t>通村道路修复硬化面板520米、宽4米、厚15公分，砌护200米约300立方</t>
  </si>
  <si>
    <t>项目属于公益性资产，建成后产权归鸭岭村集体所有，建成后移交给村集体管理维护，改善农村生产生活通运输条件，解决村民生产生活及出行难问题，方便群众农业生产发展并降低农产品运输成本，提高群众满意度，受益总人口185户601人，其中脱贫户,59户203人，监测户9户27人。受益方式：1、劳务用工带动45户85人，其中脱贫户及监测户35户66人，人均增收300元。2、可解决全村185户601人生产生活出行困难及全村产业发展增收，预计户均年增收500元</t>
  </si>
  <si>
    <t>硬化面板520米、宽4米、厚15公分，砌护200米约300立方</t>
  </si>
  <si>
    <t>参与务工人均增收500元</t>
  </si>
  <si>
    <t>2024年洋县关帝镇鸭岭村通村道路生防（防护栏）安装项目</t>
  </si>
  <si>
    <t>通村道路4.2公里安装防护栏</t>
  </si>
  <si>
    <t>项目属于公益性资产，建成后产权归鸭岭村集体所有，建成后移交给村集体管理维护，受益总人口185户601人，其中脱贫户,59户203人，监测户9户27人。受益方式：1、劳务用工带动15户25人，其中脱贫户及监测户5户6人，人均增收300元。2、可解决全村185户601人生产生活出行安全问题</t>
  </si>
  <si>
    <t>务工增收300元</t>
  </si>
  <si>
    <t>2024年洋县关帝镇马坪村水毁渠道修复项目</t>
  </si>
  <si>
    <t>杆柏水库放水函洞出口30米渠道冲毁修复，渠道3处150米滑坡清理、渠道修复，马坪村委会及移民点2处500米渠道修复。完成土方开挖回填4140m3，M7.5浆砌石25m3，砼现浇道路86m3，管道埋设150米。</t>
  </si>
  <si>
    <t>此项目属于公益性资产，产权属于马坪村，建成后移交给村集体进行管理维护，受益总人口304户1008人，其中脱贫户,110户292人，监测户3户10人。受益方式：1、劳务用工带动85人，其中脱贫户及监测户62户215人，人均增收300元。2、可解决全村304户1008人生产农田灌溉问题，预计户均年增收630元</t>
  </si>
  <si>
    <t>渠道3处150米，500米渠道修复。土方开挖回填4140m3，M7.5浆砌石25m3，砼现浇道路86m3，管道埋设150米。</t>
  </si>
  <si>
    <t>增收630元</t>
  </si>
  <si>
    <t>2024年洋县关帝镇杆柏村2--5组生命防护栏项目</t>
  </si>
  <si>
    <t>杆柏村二组三组四组五组道路防护栏长2000米</t>
  </si>
  <si>
    <t>项目属于公益性资产，产权归杆柏村所有，建成后移交给村集体进行管理维护。改善交通运输生产生活条件，方便150户520人（其中已脱贫户83户324人）生活出行并降低农产品运输成本，带动产业发展，提高了人民群众的幸福感和满意度，为乡风文明建设奠定了坚实的文化基础。</t>
  </si>
  <si>
    <t>公共服务提升及群众参与务工增收</t>
  </si>
  <si>
    <t>道路防护栏长2000米</t>
  </si>
  <si>
    <t>项目投资≧44万</t>
  </si>
  <si>
    <t>2024年洋县关帝镇杆柏村四、五组通组道路悬空、修复项目</t>
  </si>
  <si>
    <t>杆柏村四组悬空修复250立方米；五组道路修复10立方米、砌护长40米、宽3米；二组和四组桥涵2处：长各10米、宽各4.0米</t>
  </si>
  <si>
    <t>项目属于公益性资产，产权归杆柏村所有，建成后移交给村集体进行管理维护。改善交通运输生产生活条件，方便150户520人（其中已脱贫户83户324人）生活出行并降低农产品运输成本，带动产业发展，项目拟采取以工代赈方式开展，预计户均年增收500元</t>
  </si>
  <si>
    <t>四组悬空长50米、高3米；五组道路修复长20米、宽2.5米、砌护长40米、宽3米；二组和四组桥涵2处：长各10米、宽各4.0米</t>
  </si>
  <si>
    <t>四组悬空修复250立方米；五组道路修复10立方米、砌护长40米、宽3米；二组和四组桥涵2处：长各10米、宽各4.0米</t>
  </si>
  <si>
    <t>2024年洋县关帝镇李家店村四组打米机过水路面</t>
  </si>
  <si>
    <t>打米机过水路面长65米，宽3.5米，面板厚度25公分.</t>
  </si>
  <si>
    <t>项目属于公益性资产，产权归李家店村所有，建成后移交给村集体进行管理维护。解决61户193人，其中脱贫户16户47人生产困难及产业发展增收，提高农户产业发展效率。</t>
  </si>
  <si>
    <t>打米机过水路面长65米，宽3.5米。</t>
  </si>
  <si>
    <t>过水路面长65米，宽3.5米。</t>
  </si>
  <si>
    <t>务工人均增收300元</t>
  </si>
  <si>
    <t>2024年洋县关帝镇李家店村四组过水路面</t>
  </si>
  <si>
    <t>过水路面长40米、宽3.5米、高1.8米</t>
  </si>
  <si>
    <t>项目属于公益性资产，产权归李家店村所有，建成后移交给村集体进行管理维护。解决带动群众61户195人，其中脱贫户32户101人生产困难及产业发展增收。</t>
  </si>
  <si>
    <t>40米、宽3.5米、高1.8米</t>
  </si>
  <si>
    <t>务工人均增收500元</t>
  </si>
  <si>
    <t>2024年洋县关帝镇李家店村五组老院过水路面</t>
  </si>
  <si>
    <t>过水路面长15米、宽4米，高度1米，面板厚度25公分.</t>
  </si>
  <si>
    <t>项目属于公益性资产，产权归李家店村所有，建成后移交给村集体进行管理维护。改善农村生产生活通运输条件，解决村民生产生活及出行难问题，方便群众农业生产发展并降低农产品运输成本，提高群众满意度，直接受益33户88人，其中脱贫户16户47人。拟带动6人参与务工，人均增500元</t>
  </si>
  <si>
    <t>过水路面长15米、宽4米，高度1米，面板厚度25公分.改善农村生产生活通运输条件，解决村民生产生活及出行难问题，方便群众农业生产发展并降低农产品运输成本，提高群众满意度，直接受益33户88人，其中脱贫户16户47人。拟带动6人参与务工，人均增500元</t>
  </si>
  <si>
    <t>长15米、宽4米，高度1米，面板厚度25公分.</t>
  </si>
  <si>
    <t>2024年洋县关帝镇李家店村三组四方石过水路面</t>
  </si>
  <si>
    <t>四方石过水路面长40米、宽4米、高1.8米，面板厚度25公分.</t>
  </si>
  <si>
    <t>项目属于公益性资产，产权归李家店村所有，建成后移交给村集体进行管理维护。解决43户140人，其中脱贫户22户67人生产困难及产业发展增收，提高农户产业发展效率。</t>
  </si>
  <si>
    <t>长40米、宽4米、高1.8米</t>
  </si>
  <si>
    <t>2024年洋县关帝镇李家店村二组铜车坝堰渠拦河坝堰渠灌溉项目</t>
  </si>
  <si>
    <t>长60米、宽4米、高4.5米</t>
  </si>
  <si>
    <t>项目属于公益性资产，产权归李家店村所有，建成后移交给村集体进行管理维护。解决31户194人，其中脱贫20户65人生产困难及产业发展增收，提高农户产业发展效率。</t>
  </si>
  <si>
    <t>群众参与务工、人均增收500元</t>
  </si>
  <si>
    <t>2024年度洋县关帝镇铁河街村六组家庙门前平板桥</t>
  </si>
  <si>
    <t>长20米，宽4米，高4米（钢混平板桥）、载重量40吨</t>
  </si>
  <si>
    <t>项目属于公益性资产，产权铁河街村所有，建成后移交给村集体进行管理维护改善农村生产生活通运输条件，解决村民生产生活及出行难问题，方便群众农业生产发展并降低农产品运输成本，提高群众满意度。受益群众258户759人，其中脱贫99户298人。拟带动6人参与务工，人均增500元</t>
  </si>
  <si>
    <t>长20米，宽4米，高4米（钢混平板桥）、载重量40吨。解决村民生产生活及出行难问题，方便群众农业生产发展并降低农产品运输成本，提高群众满意度。受益群众258户759人，其中脱贫99户298人。拟带动6人参与务工，人均增500元</t>
  </si>
  <si>
    <t>长20米，宽4米，高4米，载重量40吨</t>
  </si>
  <si>
    <t>2024年洋县关帝镇大西沟村一组河堤水毁砌护项目</t>
  </si>
  <si>
    <t>对水毁河堤砌护840立方米</t>
  </si>
  <si>
    <t>此项目属于公益性资产，产权归大西沟村所有，建成后移交给村集体进行管理维护，受益群众30户120人，其中已脱贫户5户15人，项目拟采取以工代赈方式开展，预计带动务工人数20人（其中脱贫户及监测户6人），发放劳务报酬（15%）5.7万元，人均务工增收3000元”</t>
  </si>
  <si>
    <t>河堤砌护840立方米</t>
  </si>
  <si>
    <t>砌护840立方米</t>
  </si>
  <si>
    <t>项目投资≧38万元</t>
  </si>
  <si>
    <t>增收3000元。</t>
  </si>
  <si>
    <t>2024年洋县关帝镇铁河街村道路修复项目</t>
  </si>
  <si>
    <t>路面修复120㎡，砌护350m³</t>
  </si>
  <si>
    <t>项目属于公益性资产，项目建成后产权铁河街村所有，由村进行维护管理。受益群众258户759人，其中脱贫99户298人。</t>
  </si>
  <si>
    <t>2024年洋县华阳镇汉坝村道路硬化项目</t>
  </si>
  <si>
    <t>汉坝村8组硬化道路1.8公里，宽3.5米，厚0.18米，共6300平方米</t>
  </si>
  <si>
    <t>此项目属于公益性资产，产权归汉坝村所有，建成后移交给村集体进行管理维护。解决出行不便问题，提高农户产业发展效率，受益农户121户352人，其中已脱贫户58户174人。</t>
  </si>
  <si>
    <t>基础设施</t>
  </si>
  <si>
    <t>硬化汉坝村8至11组通户路1.8公里，宽3.5米，厚0.18米。解决出行不便问题，提高农户产业发展效率，受益农户121户352人，其中已脱贫户58户174人。</t>
  </si>
  <si>
    <t>硬化道路长度≥1.8
公里</t>
  </si>
  <si>
    <t>项目投资73.5万元</t>
  </si>
  <si>
    <t>带动脱贫户、监测户≥58户</t>
  </si>
  <si>
    <t>带动脱贫户、监测户受益人数≥174人</t>
  </si>
  <si>
    <t>工程使用≥10年</t>
  </si>
  <si>
    <t>2024年洋县华阳镇红石窑村8组通组道路硬化项目</t>
  </si>
  <si>
    <t>硬化8组通组道路，总长1400米，宽3.5米、厚0.18米。浆砌石砌护150立方米。</t>
  </si>
  <si>
    <t>此项目属于公益性资产，产权归红石窑村所有，建成后移交给村集体进行管理维护。解决出行不便问题，提高农户产业发展效率，带动159户435人，其中脱贫人口23户69人</t>
  </si>
  <si>
    <t>基础设施建设推动，方便群众出行</t>
  </si>
  <si>
    <t>硬化8组通组道路，总长1400米，宽3.5米、厚0.18米。解决村民生产生活及出行难问题，同时带动159户,435人增产增收，其中脱贫人口23户69人</t>
  </si>
  <si>
    <t>硬化道路长度≥1.4
公里</t>
  </si>
  <si>
    <t>项目投资60万元</t>
  </si>
  <si>
    <t>2024年洋县华阳镇红石窑村6组、11组、12组平板桥建设项目</t>
  </si>
  <si>
    <t>红石窑村6组新建平板桥一座长8米、宽3米、厚0.2米；11组新建平板桥一座长5米、宽3米、厚0.2米；12组新建平板桥一座长5米、宽3米、厚0.2米</t>
  </si>
  <si>
    <t>此项目属于公益性资产，产权归汉坝村所有，由村进行维护管理。改善农村生产生活交通运输条件，解决村民生产生活及出行问题，方便群众农业生产发展并降低农产品运输成本提高群众满意度直接受益农户152户462人，其中脱贫户42户125人。项目拟采取以工代赈方式开展，拟带动6人参与务工，人均增收1000元</t>
  </si>
  <si>
    <t>红石窑村6组新建平板桥一座长8米、宽3米、厚0.2米；11组新建平板桥一座长5米、宽3米、厚0.2米；12组新建平板桥一座长5米、宽3米、厚0.2米；改善农村生产生活交通运输条件，解决村民生产生活及出行问题，方便群众农业生产发展并降低农产品运输成本提高群众满意度直接受益农户152户462人，其中脱贫户42户125人。项目拟采取以工代赈方式开展，拟带动6人参与务工，人均增收1000元</t>
  </si>
  <si>
    <t>新建平板便民桥≥3座。</t>
  </si>
  <si>
    <t>项目补助标准15万元</t>
  </si>
  <si>
    <t>带动脱贫户、监测户≥42户</t>
  </si>
  <si>
    <t>带动脱贫户、监测户受益人数≥125人</t>
  </si>
  <si>
    <t>2024年洋县华阳镇吊坝河村1-4组道路硬化项目</t>
  </si>
  <si>
    <t>在吊坝河村1-4组硬化道路1500米、宽3.5米、厚0.18米，硬化5250平方米</t>
  </si>
  <si>
    <t>此项目属于公益性资产，产权归吊坝河村所有，建成后移交给村集体进行管理维护。解决出行不便问题，提高农户产业发展效率，带动135户425人，其中脱贫户、监测户32户116人</t>
  </si>
  <si>
    <t>在吊坝河村1-4组硬化道路1500米、宽3.5米、厚0.18米，硬化5250平方米，解决道路生产交通问题，带动135户425人增产增收，其中脱贫户、监测户32户116人</t>
  </si>
  <si>
    <t>硬化道路长≥1500米</t>
  </si>
  <si>
    <t>项目投资≥57万元</t>
  </si>
  <si>
    <t>带动脱贫户、监测户受益农户数≥32户</t>
  </si>
  <si>
    <t>2024年洋县华阳镇小华阳村七组、八组道路硬化项目</t>
  </si>
  <si>
    <t>硬化小华阳村七组、八组、道路长1940米，宽3.5米，硬化6790平方米（含4米桥涵一个）</t>
  </si>
  <si>
    <t>华阳镇小华阳村</t>
  </si>
  <si>
    <t>此项目属于公益性资产，产权归小华阳村所有，建成后移交给村集体进行管理维护。解决出行不便问题，提高农户产业发展效率，带动120户420人增产增收，其中脱贫户、监测户51户176人</t>
  </si>
  <si>
    <t>七组、八组、道路长1940米，宽3.5米，硬化6790平方米（含4米桥涵一个）。解决出行不便问题，提高农户产业发展效率，带动120户420人增产增收，其中脱贫户、监测户51户176人</t>
  </si>
  <si>
    <t>硬化道路长≥1940米</t>
  </si>
  <si>
    <t>项目投资≥79万元</t>
  </si>
  <si>
    <t>带动脱贫户、监测户受益农户数≥51户</t>
  </si>
  <si>
    <t>2024年洋县华阳镇天星村2组道路硬化项目</t>
  </si>
  <si>
    <t>二组道路硬化长650米、宽3.5米，厚度0.18米，硬化2275平方米</t>
  </si>
  <si>
    <t>华阳镇天星村</t>
  </si>
  <si>
    <t>此项目属于公益性资产，产权归天星村所有，建成后移交给村集体进行管理维护。解决出行不便问题，提高农户产业发展效率，带动农户69户190人，其中脱贫户、监测户33户85人</t>
  </si>
  <si>
    <t>二组道路硬化长650米、宽3.5米，厚度0.18米，硬化2275平方米。解决出行不便问题，提高农户产业发展效率，带动农户69户190人，其中脱贫户、监测户33户85人</t>
  </si>
  <si>
    <t>硬化道路长≥650米</t>
  </si>
  <si>
    <t>带动脱贫户、监测户受益农户数≥33户</t>
  </si>
  <si>
    <t>2024年槐树关镇北沟村便民桥修建项目</t>
  </si>
  <si>
    <t>北沟村三组修建便民桥长5米、宽3.5米，荷载10t，两边引桥长4米</t>
  </si>
  <si>
    <t>此项目属于公益性资产，产权归北沟村所有，建成后移交给村集体进行管理维护。改善交通运输条件，方便群众生产发展并降低农产品运输成本，受益群众62户181人，其中已脱贫户14户40人。</t>
  </si>
  <si>
    <t>北沟村三组修建便民桥长5米、宽3.5米，荷载10t，两边引桥长4米。改善交通运输条件，方便群众生产发展并降低农产品运输成本，受益群众62户181人，其中已脱贫户14户40人。</t>
  </si>
  <si>
    <t>修建主桥≥5米</t>
  </si>
  <si>
    <t>项目补助金额≥11万元</t>
  </si>
  <si>
    <t>受益脱贫户、监测户＞40人</t>
  </si>
  <si>
    <t>181</t>
  </si>
  <si>
    <t>40</t>
  </si>
  <si>
    <t>2024年槐树关镇蔡河村七组道路砌护工程</t>
  </si>
  <si>
    <t>道路砌护50米、570立方</t>
  </si>
  <si>
    <t>此项目属于公益性资产，产权归蔡河村所有，建成后移交给村集体进行管理维护。改善交通运输条件，方便群众生产发展并降低农产品运输成本，受益群众788人，其中脱贫户、监测户312人。</t>
  </si>
  <si>
    <t>道路砌护50米、570立方。改善交通运输条件，方便群众生产发展并降低农产品运输成本，受益群众788人，其中脱贫户、监测户312人。</t>
  </si>
  <si>
    <t>道路砌护≥50m</t>
  </si>
  <si>
    <t>项目补助金额≥27万元</t>
  </si>
  <si>
    <t>受益脱贫户、监测户＞312人</t>
  </si>
  <si>
    <t>2024年槐树关镇蔡河村七组道路硬化项目</t>
  </si>
  <si>
    <t>硬化道路3*500M，厚0.18cm</t>
  </si>
  <si>
    <t>硬化道路3*500M，厚0.18cm。改善交通运输条件，方便群众生产发展并降低农产品运输成本，受益群众788人，其中脱贫户、监测户312人。</t>
  </si>
  <si>
    <t>道路硬化≥500m</t>
  </si>
  <si>
    <t>2024年槐树关镇蔡河村五组道路硬化项目</t>
  </si>
  <si>
    <t>硬化道路3*360M，厚0.18cm</t>
  </si>
  <si>
    <t>硬化道路3*360M，厚0.18cm。改善交通运输条件，方便群众生产发展并降低农产品运输成本，受益群众788人，其中脱贫户、监测户312人。</t>
  </si>
  <si>
    <t>道路硬化≥360m</t>
  </si>
  <si>
    <t>2024年槐树关镇蔡河村三组道路硬化项目</t>
  </si>
  <si>
    <t>硬化道路3*1000M，厚0.18cm</t>
  </si>
  <si>
    <t>硬化道路3*1000M，厚0.18cm。改善交通运输条件，方便群众生产发展并降低农产品运输成本，受益群众788人，其中脱贫户、监测户312人。</t>
  </si>
  <si>
    <t>道路硬化≥1000m</t>
  </si>
  <si>
    <t>2024年槐树关镇蔡河村一、二组道路硬化项目</t>
  </si>
  <si>
    <t>硬化道路3*2000M，厚0.18cm</t>
  </si>
  <si>
    <t>硬化道路3*2000M，厚0.18cm。改善交通运输条件，方便群众生产发展并降低农产品运输成本，受益群众788人，其中脱贫户、监测户312人。</t>
  </si>
  <si>
    <t>道路硬化≥2000m</t>
  </si>
  <si>
    <t>项目补助金额≥100万元</t>
  </si>
  <si>
    <t>2024年度槐树关镇二郎村三组道路硬化项目</t>
  </si>
  <si>
    <t>二郎村三组硬化道路长420米.宽3米，厚0.18cm</t>
  </si>
  <si>
    <t>此项目属于公益性资产，产权归二郎村所有，建成后移交给村集体进行管理维护。该项目改善农村生产生活交通运输条件，解决村民生产生活及出行难问题，方便群众农业生产发展并降低农产品运输成本，提高群众满意度，直接受益群众585人，其中脱贫户、监测户105人。项目拟采取以工代赈方式开展，预计带动务工人数10人（其中脱贫户及监测户5人），发放劳务报酬（15%）2.25万元，人均务工增收2250元。</t>
  </si>
  <si>
    <t>硬化道路长420米.宽3米，厚0.18cm。该项目改善农村生产生活交通运输条件，解决村民生产生活及出行难问题，方便群众农业生产发展并降低农产品运输成本，提高群众满意度，直接受益群众585人，其中脱贫户、监测户105人。项目拟采取以工代赈方式开展，预计带动务工人数10人（其中脱贫户及监测户5人），发放劳务报酬（15%）2.25万元，人均务工增收2250元。</t>
  </si>
  <si>
    <t>道路硬化≥420m</t>
  </si>
  <si>
    <t>脱贫户、监测户总受益增加≥2250元</t>
  </si>
  <si>
    <t>2024年度洋县槐树关镇高桥村组过水路面建设工程</t>
  </si>
  <si>
    <t>新建宽3米，长12米，高2米的过水路面</t>
  </si>
  <si>
    <t>此项目属于公益性资产，产权归高桥村所有，建成后移交给村集体进行管理维护。改善高桥村一、二、三组群众出行难问题，促进人均环境提升，受益群众87人，其中脱贫户、监测户54人。</t>
  </si>
  <si>
    <t>新建宽3米，长12米，高2米的过水路面。改善高桥村一、二、三组群众出行难问题，促进人均环境提升，受益群众87人，其中脱贫户、监测户54人。</t>
  </si>
  <si>
    <t>新建过水路面≥12m</t>
  </si>
  <si>
    <t>受益脱贫户、监测户＞54人</t>
  </si>
  <si>
    <t>2024年度槐树关镇槐树关村五组道路硬化项目</t>
  </si>
  <si>
    <t>树关村五组道路硬化长420米，宽3米，厚0.18m。</t>
  </si>
  <si>
    <t>属于公益性资产，项目建成后产权归槐树关村所有，由村进行维护管理。该项目改善农村生产生活交通运输条件，解决村民生产生活及出行难问题，方便群众农业生产发展并降低农产品运输成本，提高群众满意度，受益群众27户114人，其中脱贫户(监测对象）8户39人，项目拟采取以工代赈方式开展，预计带动务工人数10人（其中脱贫户及监测户5人），发放劳务报酬（15%）2.25万元，人均务工增收2250元。</t>
  </si>
  <si>
    <t>道路硬化长420米，宽3米，厚0.18m。该项目改善农村生产生活交通运输条件，解决村民生产生活及出行难问题，方便群众农业生产发展并降低农产品运输成本，提高群众满意度，受益群众27户114人，其中脱贫户(监测对象）8户39人，项目拟采取以工代赈方式开展，预计带动务工人数10人（其中脱贫户及监测户5人），发放劳务报酬（15%）2.25万元，人均务工增收2250元。</t>
  </si>
  <si>
    <t>受益脱贫户、监测户＞39人</t>
  </si>
  <si>
    <t>2024年度槐树关镇槐树关村六组道路硬化项目</t>
  </si>
  <si>
    <t>槐树关村六组道路硬化长420米，宽3米，厚0.18m。</t>
  </si>
  <si>
    <t>项目属于公益性资产，项目建成后产权归槐树关村所有，由村进行维护管理。该项目改善农村生产生活交通运输条件，解决村民生产生活及出行难问题，方便群众农业生产发展并降低农产品运输成本，提高群众满意度，受益群众46户198人，其中脱贫户(监测对象）14户52人，项目拟采取以工代赈方式开展，预计带动务工人数10人（其中脱贫户及监测户5人），发放劳务报酬（15%）2.25万元，人均务工增收2250元。</t>
  </si>
  <si>
    <t>道路硬化长420米，宽3米，厚0.18m。该项目改善农村生产生活交通运输条件，解决村民生产生活及出行难问题，方便群众农业生产发展并降低农产品运输成本，提高群众满意度，受益群众46户198人，其中脱贫户(监测对象）14户52人，项目拟采取以工代赈方式开展，预计带动务工人数10人（其中脱贫户及监测户5人），发放劳务报酬（15%）2.25万元，人均务工增收2250元。</t>
  </si>
  <si>
    <t>受益脱贫户、监测户＞52人</t>
  </si>
  <si>
    <t>2024年度洋县槐树关镇罗曲村至金水镇徐家村七组道路建设项目</t>
  </si>
  <si>
    <t>硬化路面2800m,宽4.5m，厚18厘米</t>
  </si>
  <si>
    <t>项目属于公益性资产，产权归罗曲村所有，建成后移交给村集体进行管理维护。解决行政村连接及罗曲村八组74户235人出行往来，该项目改善生产生活发展条件，增加年产量，降低生产发展投入成本，受益群众74户235人，其中脱贫户(监测对象）165人。</t>
  </si>
  <si>
    <t>硬化路面2800m,宽4.5m，厚18厘米。解决行政村连接及罗曲村八组74户235人出行往来，该项目改善生产生活发展条件，增加年产量，降低生产发展投入成本，受益群众74户235人，其中脱贫户(监测对象）165人。</t>
  </si>
  <si>
    <t>道路硬化≥2800m</t>
  </si>
  <si>
    <t>项目补助金额≥72万元</t>
  </si>
  <si>
    <t>受益脱贫户、监测户＞165人</t>
  </si>
  <si>
    <t>2024年度槐树关镇马沟村道路砌护项目</t>
  </si>
  <si>
    <t>马沟村四、五组村民马致远户门口至楚家沟口长300米道路砌护350立方。</t>
  </si>
  <si>
    <t>项目属于公益性资产，项目建成后产权归马沟村所有，建成后移交给村集体维护管理。该项目改善农村生产生活交通运输条件，解决村民生产生活及出行难问题，方便群众农业生产发展并降低农产品运输成本，提高群众满意度，受益群众802人，其中脱贫户(监测对象）341人，项目拟采取以工代赈方式开展，预计带动务工人数8人（其中脱贫户及监测户5人），发放劳务报酬（15%）2.25万元，人均务工增收2800元。</t>
  </si>
  <si>
    <t>村民马致远户门口至楚家沟口长300米道路砌护350立方。该项目改善农村生产生活交通运输条件，解决村民生产生活及出行难问题，方便群众农业生产发展并降低农产品运输成本，提高群众满意度，受益群众802人，其中脱贫户(监测对象）341人，项目拟采取以工代赈方式开展，预计带动务工人数8人（其中脱贫户及监测户5人），发放劳务报酬（15%）2.25万元，人均务工增收2800元。</t>
  </si>
  <si>
    <t>道路砌护≥300m</t>
  </si>
  <si>
    <t>脱贫户、监测户总受益增加≥2800元</t>
  </si>
  <si>
    <t>受益脱贫户、监测户＞341人</t>
  </si>
  <si>
    <t>2024年洋县磨子桥镇三台村桥梁修建项目</t>
  </si>
  <si>
    <t>新建桥梁长22m宽7m，厚40cm，距离水面高3.5m，最多承重量30吨。砌护1000m³。</t>
  </si>
  <si>
    <t>此项目属于公益性资产，产权归三台村所有，方便全村90户362人的道路出行，受益脱贫户33户103人。</t>
  </si>
  <si>
    <t>完成桥梁修建22m</t>
  </si>
  <si>
    <t>受益脱贫户33户103人</t>
  </si>
  <si>
    <t>2024年洋县槐树关镇三里河村大龙河便桥修建项目</t>
  </si>
  <si>
    <t>修建便桥1座，长18米，宽4米，荷载10t</t>
  </si>
  <si>
    <t>槐树关镇三里河村</t>
  </si>
  <si>
    <t>项目属于公益性资产，产权归三里河村所有，建成后移交给村集体进行管理维护。解决全村一百余亩优质高效稻田通路问题，促进全村产业发展。项目拟采取以工代赈方式开展，预计带动务工人数25人（其中脱贫户及监测户13人），发放劳务报酬（15%）7.5万元，人均务工增收3000元。</t>
  </si>
  <si>
    <t>修建便桥1座，长18米，宽4米，荷载10t。解决全村一百余亩优质高效稻田通路问题，促进全村产业发展。项目拟采取以工代赈方式开展，预计带动务工人数25人（其中脱贫户及监测户13人），发放劳务报酬（15%）7.5万元，人均务工增收3000元。</t>
  </si>
  <si>
    <t>新建桥梁≥1座</t>
  </si>
  <si>
    <t>脱贫户、监测户总受益增加≥3000元</t>
  </si>
  <si>
    <t>受益脱贫户、监测户＞25人</t>
  </si>
  <si>
    <t>2024.5-2024.12</t>
  </si>
  <si>
    <t>2024年度槐树关镇三里河村五组道路硬化项目</t>
  </si>
  <si>
    <t>三里河村五组硬化大坡到白梁段道路0.45公里，宽3m，厚0.18m</t>
  </si>
  <si>
    <t>该属于公益性资产，项目建成后产权归槐三里河村所有，建成后移交给村集体维护管理。该项目改善农村生产生活交通运输条件，解决村民生产生活及出行难问题，方便群众农业生产发展并降低农产品运输成本，提高群众满意度，受益群众62户189人，其中脱贫户(监测对象）18户49人，项目拟采取以工代赈方式开展，预计带动务工人数20人（其中脱贫户及监测户9人），发放劳务报酬（15%）3万元，人均务工增收1500元。</t>
  </si>
  <si>
    <t>硬化大坡到白梁段道路0.45公里，宽3m，厚0.18m。该项目改善农村生产生活交通运输条件，解决村民生产生活及出行难问题，方便群众农业生产发展并降低农产品运输成本，提高群众满意度，受益群众62户189人，其中脱贫户(监测对象）18户49人，项目拟采取以工代赈方式开展，预计带动务工人数20人（其中脱贫户及监测户9人），发放劳务报酬（15%）3万元，人均务工增收1500元。</t>
  </si>
  <si>
    <t>硬化道路≥0.45公里</t>
  </si>
  <si>
    <t>受益脱贫户、监测户＞49人</t>
  </si>
  <si>
    <t>189</t>
  </si>
  <si>
    <t>49</t>
  </si>
  <si>
    <t>2024年石门村水产养殖塘周边砌护加固项目</t>
  </si>
  <si>
    <t>鱼塘周边塘堤砂石砌护长300米，高2米</t>
  </si>
  <si>
    <t>此项目属公益性资产，建成后产权归石门村集体所有，后移交给村集体管理维护，拟采取以工代赈的形式，预计带动11户12人务工，（其中脱贫户及监测户7人，发放劳动报酬5.25万元，人均增收4375元。</t>
  </si>
  <si>
    <t>鱼塘周边塘堤砂石砌护长300米，高2米。拟采取以工代赈的形式，预计带动11户12人务工，（其中脱贫户及监测户7人，发放劳动报酬5.25万元，人均增收4375元。</t>
  </si>
  <si>
    <t>砌护≥300米</t>
  </si>
  <si>
    <t>脱贫户、监测户总受益增加≥4375元</t>
  </si>
  <si>
    <t>受益脱贫户、监测户＞112人</t>
  </si>
  <si>
    <t>2024年度槐树关镇石门村道路硬化项目</t>
  </si>
  <si>
    <t>石门村一组硬化路面长420米，宽3米，厚0.18m</t>
  </si>
  <si>
    <t>此项目属公益性资产，建成后产权归石门村集体所有，移交给村集体管理维护。该项目改善农村生产生活交通运输条件，解决村民生产生活及出行难问题，方便群众农业生产发展并降低农产品运输成本，提高群众满意度。直接受益群众15户45人，其中脱贫户及监测户27人。项目拟采取以工代赈的形式，预计带动9户13人务工，（其中脱贫户及监测户11人，发放劳动报酬2.25万元，人均增收1730元。</t>
  </si>
  <si>
    <t>硬化路面长420米，宽3米，厚0.18m。该项目改善农村生产生活交通运输条件，解决村民生产生活及出行难问题，方便群众农业生产发展并降低农产品运输成本，提高群众满意度直接受益群众15户45人，其中脱贫户及监测户27人。项目拟采取以工代赈的形式，预计带动9户13人务工，（其中脱贫户及监测户11人，发放劳动报酬2.25万元，人均增收1730元。</t>
  </si>
  <si>
    <t>脱贫户、监测户总受益增加≥1730元</t>
  </si>
  <si>
    <t>受益脱贫户、监测户＞27人</t>
  </si>
  <si>
    <t>2024年洋县槐树关镇苏王村九、十组道路硬化项目</t>
  </si>
  <si>
    <t>道路硬化1.2公里，宽3米，厚18cm</t>
  </si>
  <si>
    <t>槐树关镇苏王村</t>
  </si>
  <si>
    <t>项目属于公益性资产，产权归苏王村所有，建成后移交给村集体进行管理维护。方便118户680人（已脱贫户及监测户31户102人），发展产业，降低农产品运输成本。解决群众生产及出行问题。预计带动务工人数280人发放劳务报酬（15%）3.5万元，人均务工增收3000元。</t>
  </si>
  <si>
    <t>道路硬化1.2公里，宽3米，厚18cm。方便118户680人（已脱贫户及监测户31户102人），发展产业，降低农产品运输成本。解决群众生产及出行问题。预计带动务工人数280人发放劳务报酬（15%）3.5万元，人均务工增收3000元。</t>
  </si>
  <si>
    <t>道路硬化≥1.2公里</t>
  </si>
  <si>
    <t>受益脱贫户、监测户＞102人</t>
  </si>
  <si>
    <t>2024年度洋县槐树关镇万岭村新修便民桥项目</t>
  </si>
  <si>
    <t>修建便民桥2座，荷载10t</t>
  </si>
  <si>
    <t>项目属于公益性资产，产权归万岭村集体所有，由村集体管理维护。项目建成后方便群众出行，降低农产品运输成本。受益群众1098人，其中脱贫户及监测户238人。</t>
  </si>
  <si>
    <t>修建便民桥2座，荷载10t。项目建成后方便群众出行，降低农产品运输成本。受益群众1098人，其中脱贫户及监测户238人。</t>
  </si>
  <si>
    <t>修建便民桥≥2座</t>
  </si>
  <si>
    <t>受益脱贫户、监测户＞238人</t>
  </si>
  <si>
    <t>2024年度洋县槐树关镇周湾梁-白路梁道路硬化项目</t>
  </si>
  <si>
    <t>周湾梁-白路梁道路硬化900m，宽3.5m，厚0.18m。</t>
  </si>
  <si>
    <t>项目属于公益性资产，产权归周湾村集体所有，由村集体管理维护。项目建成后方便群众出行，降低农产品运输成本。受益群众426人，其中脱贫户及监测户102人。</t>
  </si>
  <si>
    <t>周湾梁-白路梁道路硬化900m，宽3.5m，厚0.18m。项目建成后方便群众出行，降低农产品运输成本。受益群众426人，其中脱贫户及监测户102人。</t>
  </si>
  <si>
    <t>道路硬化≥900m</t>
  </si>
  <si>
    <t>提升农户出行畅通，农耕方便</t>
  </si>
  <si>
    <t>2024年度洋县槐树关镇周湾村下湾-周小灵-西沟道路硬化项目</t>
  </si>
  <si>
    <t>下湾-周小灵-西沟道路硬化1000m，宽3.5m，厚0.18m。</t>
  </si>
  <si>
    <t>项目属于公益性资产，产权归周湾村集体所有，由村集体管理维护。项目建成后方便群众出行，降低农产品运输成本。受益群众456人，其中脱贫户及监测户103人。</t>
  </si>
  <si>
    <t>下湾-周小灵-西沟道路硬化1000m，宽3.5m，厚0.18m。项目建成后方便群众出行，降低农产品运输成本。受益群众456人，其中脱贫户及监测户103人。</t>
  </si>
  <si>
    <t>受益脱贫户、监测户＞103人</t>
  </si>
  <si>
    <t>2024年度洋县槐树关镇周湾村周小灵-岳山道路硬化项目</t>
  </si>
  <si>
    <t>周小灵-岳山道路硬化800m，宽3.5m，厚0.18m。</t>
  </si>
  <si>
    <t>项目属于公益性资产，产权归周湾村集体所有，由村集体管理维护。项目建成后方便群众出行，降低农产品运输成本。受益群众256人，其中脱贫户及监测户105人。</t>
  </si>
  <si>
    <t>周小灵-岳山道路硬化800m，宽3.5m，厚0.18m。项目建成后方便群众出行，降低农产品运输成本。受益群众256人，其中脱贫户及监测户105人。</t>
  </si>
  <si>
    <t>道路硬化≥800m</t>
  </si>
  <si>
    <t>项目补助金额≥38万元</t>
  </si>
  <si>
    <t>2024年槐树关镇洛川村五组道路硬化工程</t>
  </si>
  <si>
    <t>五组道路拓宽硬化，从村主干道到五组组内，道路长度为900米，宽3米，厚0.18m。道路砌护80立方米。</t>
  </si>
  <si>
    <t>项目属于公益性资产，项目建成后产权归洛川村所有，由村进行维护管理。该项目改善生产发展条件，降低生产发展交通运输成本，受益群众29户78人，其中脱贫户(监测对象）15户48人，项目拟采取以工代赈方式开展，预计带动务工人数40人（其中脱贫户及监测户48人），发放劳务报酬（15%）6.9万元，人均务工增收1725元</t>
  </si>
  <si>
    <t>五组道路拓宽硬化，从村主干道到五组组内，道路长度为900米，宽3米，厚0.18m。道路砌护80立方米。该项目改善生产发展条件，降低生产发展交通运输成本，受益群众29户78人，其中脱贫户(监测对象）15户48人，项目拟采取以工代赈方式开展，预计带动务工人数40人（其中脱贫户及监测户48人），发放劳务报酬（15%）6.9万元，人均务工增收1725元。</t>
  </si>
  <si>
    <t>脱贫户、监测户总受益增加≥1725元</t>
  </si>
  <si>
    <t>2024年槐树关镇槐树关村三组卫生院水毁道路修复项目</t>
  </si>
  <si>
    <t>槐树关村三组道路破除加修复400㎡，砌护150立方米及排水渠修复</t>
  </si>
  <si>
    <t>项目属于公益性资产，项目建成后产权归槐树关村所有，建成后移交给村集体维护管理。该项目改善农村生产生活交通运输条件，解决村民生产生活及出行难问题，方便群众农业生产发展并降低农产品运输成本，提高群众满意度，直接受益群众78户252人，其中脱贫户(监测对象）24户56人。项目拟采取以工代赈的形式，预计带动9户13人务工，（其中脱贫户及监测户11人，发放劳动报酬2.25万元，人均增收1730元。</t>
  </si>
  <si>
    <t>道路破除加修复450㎡，砌护180立方米及排水渠修复。该项目改善农村生产生活交通运输条件，解决村民生产生活及出行难问题，方便群众农业生产发展并降低农产品运输成本，提高群众满意度，直接受益群众78户252人，其中脱贫户(监测对象）24户56人。项目拟采取以工代赈的形式，预计带动9户13人务工，（其中脱贫户及监测户11人，发放劳动报酬2.25万元，人均增收1730元。</t>
  </si>
  <si>
    <t>修复面板≥400平方米</t>
  </si>
  <si>
    <t>受益脱贫户、监测户＞56人</t>
  </si>
  <si>
    <t>2024年槐树关镇杨翟村道路水毁修复加固项目</t>
  </si>
  <si>
    <t>修建 2.2 千米 U30 排灌渠，面板修复 3100 平方，砌护1872m3。</t>
  </si>
  <si>
    <t>槐树关镇杨翟村</t>
  </si>
  <si>
    <t>项目属于公益性资产，项目建成后产权归杨翟村所有，建成后移交给村集体维护管理。该项目改善农村生产生活交通运输条件，解决村民生产生活及出行难问题，方便群众农业生产发展并降低农产品运输成本，提高群众满意度，直接受益群众340户1213人，其中脱贫户168户643人。项目拟采取以工代赈的形式，预计带动30人务工，其中脱贫户及监测户11人，发放劳动报酬（20%）29.278万元，人均增收3500元。</t>
  </si>
  <si>
    <t>修建 2.2 千米 U30 排灌渠，面板修复 3100 平方，砌护1872m3。该项目改善农村生产生活交通运输条件，解决村民生产生活及出行难问题，方便群众农业生产发展并降低农产品运输成本，提高群众满意度，直接受益群众340户1213人，其中脱贫户168户643人。项目拟采取以工代赈的形式，预计带动30人务工，其中脱贫户及监测户11人，发放劳动报酬（20%）29.278万元，人均增收3500元。</t>
  </si>
  <si>
    <t>修复面板≥3100平方米</t>
  </si>
  <si>
    <t>项目补助金额≥146.39万元</t>
  </si>
  <si>
    <t>脱贫户、监测户总受益增加≥3500元</t>
  </si>
  <si>
    <t>受益脱贫户、监测户＞643人</t>
  </si>
  <si>
    <t>2024年洋县黄安镇鹅项村内通组路硬化项目</t>
  </si>
  <si>
    <t>村内通组路硬化长2800米，宽3米，厚0.18米</t>
  </si>
  <si>
    <t>项目属于公益性资产，产权归鹅项村所有，由村级管护，通过改善交通条件，方便241户902人（脱贫户72户254人，监测对象5户21人）生活出行并降低农产品运输成本</t>
  </si>
  <si>
    <t>村内通组路硬化长2800米，宽3米，厚0.18米；通过改善交通条件，方便241户902人（脱贫户72户254人，监测对象5户21人）生活出行并降低农产品运输成本</t>
  </si>
  <si>
    <t>通组路硬化长≧2800米</t>
  </si>
  <si>
    <t>2024年度洋县黄安镇程河村通村道路修复硬化项目</t>
  </si>
  <si>
    <t>程河村主干道路破除开挖及硬化6处350㎡；水毁道路挡墙砌护4处210m³。</t>
  </si>
  <si>
    <t>此项目属于公益性资产，产权归程河村所有，建成后移交给村集体进行管理维护。改善农村生产生活交通运输条件，解决村民生产生活及出行难问题，方便群众农业生产发展并降低农产品运输成本，提高群众满意度，直接受益总人口399户1330人，其中已脱贫户120户430人，拟带动20人参与务工，人均增收1000元</t>
  </si>
  <si>
    <t>程河村主干道路破除开挖及硬化6处350㎡；水毁道路挡墙砌护4处210m³。；改善农村生产生活交通运输条件，解决村民生产生活及出行难问题，方便群众农业生产发展并降低农产品运输成本，提高群众满意度，直接受益总人口399户1330人，其中已脱贫户120户430人，拟带动20人参与务工，人均增收1000元</t>
  </si>
  <si>
    <t>道路硬化≧350M²</t>
  </si>
  <si>
    <t>人均增收≧1000元</t>
  </si>
  <si>
    <t>2024年度洋县黄安镇闫堡村通组道路硬化项目</t>
  </si>
  <si>
    <t>闫堡村闫河水库至八组道路硬化长260m，宽2.5m，厚0.18m；三组、四组至闫红涛猪场硬化道路长205m、宽3m，厚0.18m</t>
  </si>
  <si>
    <t>此项目属于公益性资产，产权归闫堡村所有，建成后移交给村集体进行管理维护。改善农村生产生活交通运输条件，解决村民生产生活及出行难问题，方便群众农业生产发展并降低农产品运输成本，提高群众满意度，直接受益总人口139户426人，其中脱贫户25户100人，拟带动38人参与务工，人均增收1000元</t>
  </si>
  <si>
    <t>闫堡村闫河水库至八组道路硬化长260m，宽2.5m，厚0.18m；三组、四组至闫红涛猪场硬化道路长205m、宽3m，厚0.18m，改善农村生产生活交通运输条件，解决村民生产生活及出行难问题，方便群众农业生产发展并降低农产品运输成本，提高群众满意度，直接受益总人口139户426人，其中脱贫户25户100人，拟带动38人参与务工，人均增收1000元</t>
  </si>
  <si>
    <t>道路硬化长≧465米</t>
  </si>
  <si>
    <t>2024年洋县黄安镇何家村烤烟基地产业园道路硬化项目</t>
  </si>
  <si>
    <t>何家村烤烟产业园道路硬化长420m，宽3m，厚0.18m。</t>
  </si>
  <si>
    <t>此项目属于公益性资产，产权归何家村所有，建成后移交给村集体进行管理维护。改善农村生产生活交通运输条件，解决村民生产生活及出行难问题，方便群众农业生产发展并降低农产品运输成本，提高群众满意度，受益群众132户430人，其中受益脱贫户21户39人。</t>
  </si>
  <si>
    <t>何家村烤烟产业园道路硬化长420m，宽3m，厚0.18m，改善农村生产生活交通运输条件，解决村民生产生活及出行难问题，方便群众农业生产发展并降低农产品运输成本，提高群众满意度，受益群众132户430人，其中受益脱贫户21户39人。</t>
  </si>
  <si>
    <t>道路硬化长≧420m</t>
  </si>
  <si>
    <t>人均增收≧50元</t>
  </si>
  <si>
    <t>受益已脱贫户≧21户</t>
  </si>
  <si>
    <t>2024年洋县黄安镇麻柳村通村路原石拱桥涵修复工程</t>
  </si>
  <si>
    <t>麻柳村原石拱桥加宽长12m，宽2m，高度4m；桥头挡墙砌护长10m，高4.5m，顶宽0.8m计40.5m³</t>
  </si>
  <si>
    <t>此项目属于公益性资产，产权归麻柳村所有，建成后移交给村集体进行管理维护。改善农村生产生活交通运输条件，解决村民生产生活及出行难问题，方便群众农业生产发展并降低农产品运输成本，提高群众满意度，直接受益总人口210户720人，其中：脱贫户46户138人，拟带动200人参与务工，人均增收500元，其中脱贫户20户72人。</t>
  </si>
  <si>
    <t>麻柳村原石拱桥加宽长12m，宽2m，高度4m；桥头挡墙砌护长10m，高4.5m，顶宽0.8m计40.5m³；改善农村生产生活交通运输条件，解决村民生产生活及出行难问题，方便群众农业生产发展并降低农产品运输成本，提高群众满意度，直接受益总人口210户720人，其中：脱贫户46户138人，拟带动200人参与务工，人均增收500元，其中脱贫户20户72人。</t>
  </si>
  <si>
    <t>石拱桥加宽长≧12m；挡墙砌护长≧10m</t>
  </si>
  <si>
    <t>2024年度洋县黄安镇全家沟村通村道路修复硬化项目</t>
  </si>
  <si>
    <t>全家沟村枣树垭至金鸡山梁硬化道路长420m，宽3m，厚0.18m</t>
  </si>
  <si>
    <t>此项目属于公益性资产，产权归全家沟村所有，建成后移交给村集体进行管理维护。改善农村生产生活交通运输条件，解决村民生产生活及出行难问题，方便群众农业生产发展并降低农产品运输成本，提高群众满意度，直接受益总人口175户560人，其中脱贫户60户198人，拟带动39人参与务工，人均增收1000元</t>
  </si>
  <si>
    <t>全家沟村枣树垭至金鸡山梁硬化道路长420m，宽3m，厚0.18m，改善农村生产生活交通运输条件，解决村民生产生活及出行难问题，方便群众农业生产发展并降低农产品运输成本，提高群众满意度，直接受益总人口175户560人，其中脱贫户60户198人，拟带动39人参与务工，人均增收1000元</t>
  </si>
  <si>
    <t>2024年度洋县黄安镇界牌村通组道路硬化项目</t>
  </si>
  <si>
    <t>界牌村三组道路硬化长420m，宽3m，厚0.18m</t>
  </si>
  <si>
    <t>此项目属于公益性资产，产权归界牌村所有，建成后移交给村集体进行管理维护。改善农村生产生活交通运输条件，解决村民生产生活及出行难问题，方便群众农业生产发展并降低农产品运输成本，提高群众满意度，直接受益总人口41户141人，其中脱贫户8户33人，拟带动27人参与务工，人均增收800元。</t>
  </si>
  <si>
    <t>界牌村三组道路硬化长420m，宽3m，厚0.18m，改善农村生产生活交通运输条件，解决村民生产生活及出行难问题，方便群众农业生产发展并降低农产品运输成本，提高群众满意度，直接受益总人口41户141人，其中脱贫户8户33人，拟带动27人参与务工，人均增收800元。</t>
  </si>
  <si>
    <t>人均增收≧800元</t>
  </si>
  <si>
    <t>2024年度洋县黄安镇朴树村巷道硬化项目</t>
  </si>
  <si>
    <t>八组巷道硬化1260M²</t>
  </si>
  <si>
    <t>此项目属于公益性资产，产权归朴树村所有，建成后移交给村集体进行管理维护。改善农村生产生活交通运输条件，解决村民生产生活及出行难问题，方便群众农业生产发展并降低农产品运输成本，提高群众满意度，直接受益总人口39户136人，其中脱贫户7户23人.</t>
  </si>
  <si>
    <t>八组巷道硬化1260M²，改善农村生产生活交通运输条件，解决村民生产生活及出行难问题，方便群众农业生产发展并降低农产品运输成本，提高群众满意度，直接受益总人口39户136人其中脱贫户7户23人.</t>
  </si>
  <si>
    <t>巷道硬化≧1260M²</t>
  </si>
  <si>
    <t>2024年洋县黄安镇麻柳村一组道路硬化项目</t>
  </si>
  <si>
    <t>麻柳村一组道路硬化长420m，宽3m，厚0.18m</t>
  </si>
  <si>
    <t>此项目属于公益性资产，产权归麻柳村所有，建成后移交给村集体进行管理维护。改善农村生产生活交通运输条件，解决村民生产生活及出行难问题，方便群众农业生产发展并降低农产品运输成本，提高群众满意度，受益群众68户263人，受益低收入农户17户61人。</t>
  </si>
  <si>
    <t>麻柳村一组道路硬化长420m，宽3m，厚0.18m；改善农村生产生活交通运输条件，解决村民生产生活及出行难问题，方便群众农业生产发展并降低农产品运输成本，提高群众满意度，受益群众68户263人，其中脱贫户17户61人。</t>
  </si>
  <si>
    <t>2024年洋县黄安镇黄安村道路硬化项目</t>
  </si>
  <si>
    <t>黄安村八组道路硬化长420m，宽3m，厚0.18m</t>
  </si>
  <si>
    <t>此项目属于公益性资产，产权归黄安村所有，建成后移交给村集体进行管理维护。改善农村生产生活交通运输条件，解决村民生产生活及出行难问题，方便群众农业生产发展并降低农产品运输成本，提高群众满意度，直接受益总人口510户1731人 其中脱贫户67户219人，拟带动10人参与务工，人均增收500元，其中脱贫户5户5人。</t>
  </si>
  <si>
    <t>黄安村八组道路硬化长420m，宽3m，厚0.18m，改善农村生产生活交通运输条件，解决村民生产生活及出行难问题，方便群众农业生产发展并降低农产品运输成本，提高群众满意度，直接受益总人口510户1731人 其中脱贫户67户219人，拟带动10人参与务工，人均增收500元，其中脱贫户5户5人。</t>
  </si>
  <si>
    <t>受益已脱贫户≧67户</t>
  </si>
  <si>
    <t>2024年度洋县黄安镇东村村巷道硬化项目</t>
  </si>
  <si>
    <t>东村巷道硬化1260M²</t>
  </si>
  <si>
    <t>此项目属于公益性资产，产权归东村所有，建成后移交给村集体进行管理维护。改善农村生产生活交通运输条件，解决村民生产生活及出行难问题，方便群众农业生产发展并降低农产品运输成本，提高群众满意度，直接受益总人口88户237人，其中：脱贫户21户105人，拟带动15人参与务工，人均增收500元。</t>
  </si>
  <si>
    <t>东村巷道硬化1260M²，改善农村生产生活交通运输条件，解决村民生产生活及出行难问题，方便群众农业生产发展并降低农产品运输成本，提高群众满意度，直接受益总人口88户237人，其中：脱贫户21户105人，拟带动15人参与务工，人均增收500元。</t>
  </si>
  <si>
    <t>2024年洋县黄家营镇蔡坝村长河、麻沟组通村道路拓宽</t>
  </si>
  <si>
    <t>长河、麻沟组道路长2.5公里，宽3.5米，厚0.18米</t>
  </si>
  <si>
    <t xml:space="preserve">黄家营镇蔡坝村 </t>
  </si>
  <si>
    <t>此项目属于公益性资产，产权属于村集体所有，建成后移交给村集体进行管理维护。建成后可改善交通运输条件，方便群众生产发展并降低农产品运输成本，受益群众58户191人，其中已脱贫户19户68人，预计带动务工人数48人，人均增收500元。</t>
  </si>
  <si>
    <t>道路硬化长≥2.5公里，宽≥3.5米，厚≥0.18米</t>
  </si>
  <si>
    <t>项目投资40万元</t>
  </si>
  <si>
    <t>解决群众生产生活交通≥58户，191人</t>
  </si>
  <si>
    <t>蔡坝村</t>
  </si>
  <si>
    <t>2024年洋县黄家营镇蔡坝村长河至李家沟组道路拓宽</t>
  </si>
  <si>
    <t>长河至李家沟组道路长1.8公里，道路加宽3米，厚0.18米</t>
  </si>
  <si>
    <t>此项目属于公益性资产，产权属于村集体所有，建成后移交给村集体进行管理维护。建成后可改善交通运输条件，方便群众生产发展并降低农产品运输成本，受益群众24户67人，其中已脱贫户9户28人，预计带动务工人数39人，人均增收825元。</t>
  </si>
  <si>
    <t>道路
硬化长≥1.8公里，宽≥3米，厚≥0.18米</t>
  </si>
  <si>
    <t>项目投资30万元</t>
  </si>
  <si>
    <t>带动群众增收≥600元</t>
  </si>
  <si>
    <t>解决群众生产生活交通≥24户，67人</t>
  </si>
  <si>
    <t>2024年洋县黄家营镇蔡坝村曾沟组至万村道路交界处拓宽</t>
  </si>
  <si>
    <t>曾沟组至万村道路长1公里，道路加宽3米，厚0.18米</t>
  </si>
  <si>
    <t>此项目属于公益性资产，产权属于村集体所有，建成后移交给村集体进行管理维护。建成后可改善交通运输条件，方便群众生产发展并降低农产品运输成本，受益群众45户131人，其中已脱贫户12户43人，预计带动务工人数35人，人均增收600元。</t>
  </si>
  <si>
    <t>道路
硬化长≥1公里，宽≥3米，厚≥0.18米</t>
  </si>
  <si>
    <t>项目投资20万元</t>
  </si>
  <si>
    <t>解决群众生产生活交通≥45户，131人</t>
  </si>
  <si>
    <t>2024年洋县黄家营镇蔡坝村曾沟组道路硬化</t>
  </si>
  <si>
    <t>曾沟组硬化道路长500米，宽3米，厚0.18米</t>
  </si>
  <si>
    <t>此项目属于公益性资产，产权属于村集体所有，建成后移交给村集体进行管理维护。建成后可改善交通运输条件，方便群众生产发展并降低农产品运输成本，受益群众45户131人，其中已脱贫户12户43人，预计带动务工人数35人，人均增收800元。</t>
  </si>
  <si>
    <t>道路
硬化长≥500米，宽≥3米，厚≥0.18米</t>
  </si>
  <si>
    <t>2024年洋县黄家营镇华沟村华沟组通组道路硬化</t>
  </si>
  <si>
    <t>道路硬化全长500米，宽3.5米，厚0.18米</t>
  </si>
  <si>
    <t>此项目属于公益性资产，产权属于村集体所有，建成后移交给村集体进行管理维护。建成后可改善交通运输条件，方便群众生产发展并降低农产品运输成本，受益群众93户272人，其中脱贫户和监测户23户61人。</t>
  </si>
  <si>
    <t>扩建华沟组道路长500米，宽≥3.5米，厚≥0.18米</t>
  </si>
  <si>
    <t>解决群众生产生活交通≥23户</t>
  </si>
  <si>
    <t>2024年洋县黄家营镇华沟村上坝组生产道路硬化项目</t>
  </si>
  <si>
    <t>道路硬化全长500米，宽度3米，厚18公分</t>
  </si>
  <si>
    <t>此项目属于公益性资产，产权属于村集体所有，建成后移交给村集体进行管理维护。建成后可改善交通运输条件，方便群众生产发展并降低农产品运输成本，受益群众113户402人，其中脱贫户和监测户39户112人。</t>
  </si>
  <si>
    <t>扩建上坝组道路长500米，宽≥3米，厚≥0.18米</t>
  </si>
  <si>
    <t>解决群众生产生活交通≥113户</t>
  </si>
  <si>
    <t>2024年洋县黄家营镇黄家营村黄丰路修复项目</t>
  </si>
  <si>
    <t>黄丰路悬空砌护长110米，高4米，宽1.5米</t>
  </si>
  <si>
    <t>此项目属于公益性资产，产权属于村集体所有，建成后移交给村集体进行管理维护。改善交通运输条件，方便群众生产发展并降低农产品运输成本，受益群众1224户5362人，其中脱贫户430户1312人。</t>
  </si>
  <si>
    <t>黄丰路悬空砌护长≥110米，高≥4米，宽≥1.5米</t>
  </si>
  <si>
    <t>项目投资28万元</t>
  </si>
  <si>
    <t>带动群众增收≥450元</t>
  </si>
  <si>
    <t>解决群众生产生活交通≥1224户，5362人</t>
  </si>
  <si>
    <t>黄家营村</t>
  </si>
  <si>
    <t>2024年洋县黄家营镇黄家营村肖拐组桥涵一座</t>
  </si>
  <si>
    <t>肖拐组桥涵一座长6米，宽4米，高3米</t>
  </si>
  <si>
    <t>此项目属于公益性资产，产权属于村集体所有，建成后移交给村集体进行管理维护。改善交通运输条件，方便群众生产发展并降低农产品运输成本，受益群众42户148人，其中脱贫户10户34人。</t>
  </si>
  <si>
    <t xml:space="preserve">桥涵长≥9米，宽≥4米，高≥3米
</t>
  </si>
  <si>
    <t>项目投资7万</t>
  </si>
  <si>
    <t>2024年洋县黄家营镇黄家营村长沟组桥涵一座</t>
  </si>
  <si>
    <t>长沟组桥涵一座长9米，宽4米，高5米</t>
  </si>
  <si>
    <t>此项目属于公益性资产，产权属于村集体所有，建成后移交给村集体进行管理维护。改善交通运输条件，方便群众生产发展并降低农产品运输成本，受益群众97户346人，其中脱贫户26户89人</t>
  </si>
  <si>
    <t xml:space="preserve">桥涵长≥9米，宽≥4米，高≥5米
</t>
  </si>
  <si>
    <t>项目投资9万</t>
  </si>
  <si>
    <t>解决群众生产生活交通≥97户，346人</t>
  </si>
  <si>
    <t>2024年洋县黄家营镇黄家营村西榜、黄家营、肖拐组道路硬化</t>
  </si>
  <si>
    <t>黄家营村西榜、黄家营、肖拐组道路硬化长0.6公里，宽2.5米，厚18公分</t>
  </si>
  <si>
    <t>项目属于公益性资产，产权归黄家营村所有，建成后移交给村集体进行管理维护。建成后改善农村生产生活交通运输条件，解决村民生产生活及出行难问题，方便群众农业生产发展并降低农产品运输成本，提高群众满意度，受益群众183户619人，其中脱贫户40户133人。项目拟采取以工代赈模式发展，拟带动8人参与务工，人均增收500元。</t>
  </si>
  <si>
    <t>道路长≥0.6公里，宽≥2.5米，厚≥18公分</t>
  </si>
  <si>
    <t>解决群众生产生活≥183户，619人</t>
  </si>
  <si>
    <t>2023洋县黄家营镇骆驼项村农村道路建设</t>
  </si>
  <si>
    <t>骆驼项村马仡佬组、商河组、肖坝组道路硬化长500米，宽3米，厚0.18米</t>
  </si>
  <si>
    <t>项目属于公益性资产，产权归骆驼项村所有，建成后移交给村集体进行管理维护。建成后改善农村生产生活交通运输条件，解决村民生产生活及出行难问题，方便群众农业生产发展并降低农产品运输成本，提高群众满意度，受益群众103户316人，其中脱贫户36户103人。项目拟采取以工代赈模式发展，拟带动6人参与务工，人均增收500元。</t>
  </si>
  <si>
    <t>马仡佬组、商河组、肖坝组道路硬化长≥500米，宽≥3米，厚≥0.18米</t>
  </si>
  <si>
    <t>改善村民出行条件</t>
  </si>
  <si>
    <t>2024年黄家营镇三溪关村楚沟组道路硬化</t>
  </si>
  <si>
    <t>三溪关村楚沟组硬化道路400米长，宽3.5米，厚18公分</t>
  </si>
  <si>
    <t>项目属于公益性资产，产权归三溪关村所有，建成后移交给村集体进行管理维护。建成后改善农村生产生活交通运输条件，解决村民生产生活及出行难问题，方便群众农业生产发展并降低农产品运输成本，提高群众满意度，受益群众45户160，其中脱贫户和监测户10户34人。项目拟采取以工代赈模式发展，拟带动5人参与务工，人均增收500元。</t>
  </si>
  <si>
    <t>硬化道路长≥400米，宽≥3.5米，厚≥18公分</t>
  </si>
  <si>
    <t>带动群众≥45户</t>
  </si>
  <si>
    <t>2024年洋县黄家营镇石家坎村一组道路硬化</t>
  </si>
  <si>
    <t>一组道路硬化长500米，宽2.5米，厚0.18厘米。</t>
  </si>
  <si>
    <t>项目属于公益性资产，产权归石家坎村所有，建成后移交给村集体进行管理维护。建成后改善农村生产生活交通运输条件，解决村民生产生活及出行难问题，方便群众农业生产发展并降低农产品运输成本，提高群众满意度，受益群众136户527人，其中脱贫户和监测户65户190人。项目拟采取以工代赈模式发展，拟带动5人参与务工，人均增收500元。</t>
  </si>
  <si>
    <t>硬化道路长≥650米，宽≥2.5米，厚≥0.18米，稳定层≥0.15厘米。</t>
  </si>
  <si>
    <t>解决群众生产生活交通≥65户</t>
  </si>
  <si>
    <t>2024年洋县黄家营镇四郎庙村道路硬化项目</t>
  </si>
  <si>
    <t>四郎庙村通户路长1100米、宽2.5米、厚度0.18米</t>
  </si>
  <si>
    <t>此项目属于公益性资产，产权属于村集体所有，建成后移交给村集体进行管理维护。改善交通运输条件，方便群众生产发展并降低农产品运输成本，解决群众生产出行问题，受益群众85户326人，其中脱贫户38户146人</t>
  </si>
  <si>
    <t>长≥1100米、宽≥2.5米、厚度≥0.18米</t>
  </si>
  <si>
    <t>项目投资≥28.8万元</t>
  </si>
  <si>
    <t>解决群众出行≥85户</t>
  </si>
  <si>
    <t>农业
农村局</t>
  </si>
  <si>
    <t>2024年洋县黄家营镇四郎庙村资源路道路硬化建设项目</t>
  </si>
  <si>
    <t>四郎庙村上河组至寨沟村蒿岭组资源路硬化长2.2公里、宽3.0米、厚18厘米。</t>
  </si>
  <si>
    <t>此项目属于公益性资产，产权属于村集体所有，建成后移交给村集体进行管理维护。改善交通运输条件，方便群众生产发展并降低农产品运输成本，解决群众生产出行问题，受益群众236户700人，其中脱贫户39户137人</t>
  </si>
  <si>
    <t>长≥2200、宽3米、厚0.18米</t>
  </si>
  <si>
    <t>解决群众出行≥700人</t>
  </si>
  <si>
    <t>2024年度洋县黄家营镇桃溪村胡庄组道路硬化项目</t>
  </si>
  <si>
    <t>胡庄组通户路长800m，宽3.5米，厚0.18米</t>
  </si>
  <si>
    <t>此项目属于公益性资产，产权属于村集体所有，建成后移交给村集体进行管理维护。改善交通运输条件，方便群众生产发展并降低农产品运输成本，解决群众生产出行问题，受益群众46户170人，其中脱贫户16户52人</t>
  </si>
  <si>
    <t>长≥800米，宽≥3.5米，厚≥0.18米</t>
  </si>
  <si>
    <t>项目投资≥34万元</t>
  </si>
  <si>
    <t>带动群众≥60户</t>
  </si>
  <si>
    <t>2024年度洋县黄家营镇桃溪村索林组桥梁建设项目</t>
  </si>
  <si>
    <t>桃溪村索林组楚家沟桥梁修建长9m，宽5m。</t>
  </si>
  <si>
    <t>项目属于公益性资产，产权归桃溪村所有，建成后移交给村集体进行管理维护。建成后改善农村生产生活交通运输条件，解决村民生产生活及出行难问题，方便群众农业生产发展并降低农产品运输成本，提高群众满意度，受益群众45户160，受益群众43户121人，其中脱贫户14户39人。项目拟采取以工代赈模式发展，拟带动6人参与务工，人均增收500元。</t>
  </si>
  <si>
    <t>桥梁长≥9m，宽≥5m。</t>
  </si>
  <si>
    <t>带动群众≥46户</t>
  </si>
  <si>
    <t>2024年度洋县黄家营镇桃溪村通村路硬化项目</t>
  </si>
  <si>
    <t>桃溪村连接黄安镇东沟村便民环乡路拓宽硬化长3000米，宽4.5米，厚0.18米</t>
  </si>
  <si>
    <t>此项目属于公益性资产，产权属于村集体所有，建成后移交给村集体进行管理维护。改善交通运输条件，方便群众生产发展并降低农产品运输成本，解决群众生产出行问题，受益群众426户1267人，其中脱贫户123户384人</t>
  </si>
  <si>
    <t>道路长≥3000米，宽≥4.5米，厚≥0.18米</t>
  </si>
  <si>
    <t>带动群众≥405户</t>
  </si>
  <si>
    <t>2024年度磨子桥镇中营村基础设施道路硬化项目</t>
  </si>
  <si>
    <t>中营村道路硬化长420米、宽3米、厚0.18米共计硬化1260平方</t>
  </si>
  <si>
    <t>此项目属于公益性资产，产权归中营村所有，建成后移交给村集体进行管理维护。改善农村生产生活交通运输条件，解决村民生产生活及出行难问题，方便群众农业生产发展并降低农产品运输成本，提高群众满意度，直接受益总人口186户618人，其中脱贫户74户275人，拟带动10人参与务工，人均增收500元；</t>
  </si>
  <si>
    <t>中营村道路硬化长420米、宽3米、厚0.18米共计硬化1260平方，改善农村生产生活交通运输条件，解决村民生产生活及出行难问题，方便群众农业生产发展并降低农产品运输成本，提高群众满意度，直接受益总人口186户618人，其中脱贫户74户275人，拟带动10人参与务工，人均增收500元；</t>
  </si>
  <si>
    <t>增收400元</t>
  </si>
  <si>
    <t>直接受益总人口186户618人</t>
  </si>
  <si>
    <t>2024年度磨子桥镇周铺村基础设施道路硬化项目</t>
  </si>
  <si>
    <t>周铺村村道路硬化长420、宽3、厚0.18米、共计硬化1260平方</t>
  </si>
  <si>
    <t>磨子桥镇周铺村</t>
  </si>
  <si>
    <t>此项目属于公益性资产，产权归周铺村所有，建成后移交给村集体进行管理维护。改善农村生产生活交通运输条件，解决村民生产生活及出行难问题，方便群众农业生产发展并降低农产品运输成本，提高群众满意度，直接受益总人口46户157人，其中脱贫户6户15人，拟带动10人参与务工，人均增收500元；</t>
  </si>
  <si>
    <t>周铺村村道路硬化长420、宽3、厚0.18米、共计硬化1260平方，改善农村生产生活交通运输条件，解决村民生产生活及出行难问题，方便群众农业生产发展并降低农产品运输成本，提高群众满意度，直接受益总人口46户157人，其中脱贫户6户15人，拟带动10人参与务工，人均增收500元；</t>
  </si>
  <si>
    <t>人均增收400元</t>
  </si>
  <si>
    <t>直接受益总人口46户157人</t>
  </si>
  <si>
    <t>≥104%</t>
  </si>
  <si>
    <t>周铺村</t>
  </si>
  <si>
    <t>2024年度磨子桥镇长沟村四组基础设施道路硬化项目</t>
  </si>
  <si>
    <t>长沟村四组道路硬化长420米、宽3米、厚0.18米共计硬化1260平方</t>
  </si>
  <si>
    <t>此项目属于公益性资产，产权归长沟村所有，建成后移交给村集体进行管理维护。改善农村生产生活交通运输条件，解决村民生产生活及出行难问题，方便群众农业生产发展并降低农产品运输成本，提高群众满意度，直接受益总人口37户111人，其中脱贫户12户37人，拟带动10人参与务工，人均增收500元；</t>
  </si>
  <si>
    <t>长沟村四组道路硬化长420米、宽3米、厚0.18米共计硬化1260平方，改善农村生产生活交通运输条件，解决村民生产生活及出行难问题，方便群众农业生产发展并降低农产品运输成本，提高群众满意度，直接受益总人口37户111人，其中脱贫户12户37人，拟带动10人参与务工，人均增收500元；</t>
  </si>
  <si>
    <t>直接受益总人口37户111人</t>
  </si>
  <si>
    <t>≥102%</t>
  </si>
  <si>
    <t>2024年度磨子桥镇常牟村基础设施道路硬化项目</t>
  </si>
  <si>
    <t>常牟村村道路硬化长420、宽3、厚0.18米、共计硬化1260平方</t>
  </si>
  <si>
    <t>此项目属于公益性资产，产权归常牟村所有，建成后移交给村集体进行管理维护。改善农村生产生活交通运输条件，解决村民生产生活及出行难问题，方便群众农业生产发展并降低农产品运输成本，提高群众满意度，直接受益总人口46户157人，其中脱贫户6户15人，拟带动10人参与务工，人均增收500元；</t>
  </si>
  <si>
    <t>常牟村村道路硬化长420、宽3、厚0.18米、共计硬化1260平方，改善农村生产生活交通运输条件，解决村民生产生活及出行难问题，方便群众农业生产发展并降低农产品运输成本，提高群众满意度，直接受益总人口46户157人，其中脱贫户6户15人，拟带动10人参与务工，人均增收500元；</t>
  </si>
  <si>
    <t>≥105%</t>
  </si>
  <si>
    <t>2024年度磨子桥镇朱刘村基础设施道路硬化项目</t>
  </si>
  <si>
    <t>朱刘村通组路道路硬化500m，宽3m，厚0.18m，共计硬化1260平方</t>
  </si>
  <si>
    <t>磨子桥镇朱刘村</t>
  </si>
  <si>
    <t>该项目属于公益性资产，项目建成后归朱刘村所有，建成后移交给村集体进行管理维护。改善农村生产生活交通运输条件，解决村民生产生活及出行难问题，方便群众农业生产发展并降低农产品运输成本，提高群众满意度，受益群众120户360人，其中脱贫60户178人。</t>
  </si>
  <si>
    <t>朱刘村通组路道路硬化500m，宽3m，厚0.18m，共计硬化1260平方，改善农村生产生活交通运输条件，解决村民生产生活及出行难问题，方便群众农业生产发展并降低农产品运输成本，提高群众满意度，受益群众120户360人，其中脱贫60户178人。</t>
  </si>
  <si>
    <t>受益群众120户360人</t>
  </si>
  <si>
    <t>朱刘村</t>
  </si>
  <si>
    <t>2024年度磨子桥镇金土村四组基础设施道路硬化项目</t>
  </si>
  <si>
    <t>金土村四组道路硬化长420米、宽3米、厚0.18米共计硬化1260平方</t>
  </si>
  <si>
    <t>磨子桥镇金土村</t>
  </si>
  <si>
    <t>此项目属于公益性资产，产权归金土村所有，建成后移交给村集体进行管理维护。改善农村生产生活交通运输条件，解决村民生产生活及出行难问题，方便群众农业生产发展并降低农产品运输成本，提高群众满意度，直接受益总人口38户142人，其中脱贫户16户65人，拟带动10人参与务工，人均增收500元；</t>
  </si>
  <si>
    <t>金土村四组道路硬化长420米、宽3米、厚0.18米共计硬化1260平方，改善农村生产生活交通运输条件，解决村民生产生活及出行难问题，方便群众农业生产发展并降低农产品运输成本，提高群众满意度，直接受益总人口38户142人，其中脱贫户16户65人，拟带动10人参与务工，人均增收500元；</t>
  </si>
  <si>
    <t>直接受益总人口38户142人</t>
  </si>
  <si>
    <t>≥100%</t>
  </si>
  <si>
    <t>金土村</t>
  </si>
  <si>
    <t>2024年度磨子桥镇冯杨村6.7.8组基础设施道路硬化项目</t>
  </si>
  <si>
    <t>冯杨村道路硬化长420米、宽3米、厚0.18米共计硬化1260平方</t>
  </si>
  <si>
    <t>磨子桥镇冯杨村</t>
  </si>
  <si>
    <t>此项目属于公益性资产，产权归冯杨村所有，建成后移交给村集体进行管理维护。改善农村生产生活交通运输条件，解决村民生产生活及出行难问题，方便群众农业生产发展并降低农产品运输成本，提高群众满意度，直接受益总人口162户507人，其中脱贫户10户24人，拟带动10人参与务工，人均增收500元；</t>
  </si>
  <si>
    <t>冯杨村道路硬化长420米、宽3米、厚0.18米共计硬化1260平方，改善农村生产生活交通运输条件，解决村民生产生活及出行难问题，方便群众农业生产发展并降低农产品运输成本，提高群众满意度，直接受益总人口162户507人，其中脱贫户10户24人，拟带动10人参与务工，人均增收500元；</t>
  </si>
  <si>
    <t>群众参与务工增收</t>
  </si>
  <si>
    <t>直接受益总人口162户507人</t>
  </si>
  <si>
    <t>≥99%</t>
  </si>
  <si>
    <t>冯杨村</t>
  </si>
  <si>
    <t>2024洋县黄家营镇庙坝村一事一议道路硬化工程</t>
  </si>
  <si>
    <t>庙坝村庙坝组通组道路0.5公里硬化、宽3米、厚0.18米</t>
  </si>
  <si>
    <t>项目属于公益性资产，产权归庙坝村所有，建成后移交给村集体进行管理维护。建成后改善农村生产生活交通运输条件，解决村民生产生活及出行难问题，方便群众农业生产发展并降低农产品运输成本，提高群众满意度，受益群众总人口80户204人、其中脱贫户20户51人。项目拟采取以工代赈模式发展，拟带动7人参与务工，人均增收500元。</t>
  </si>
  <si>
    <t>庙坝组通组道路硬化长≥0.5公里、宽≥3米、厚≥0.18米</t>
  </si>
  <si>
    <t>2024年洋县黄家营镇庙坝村桥梁工程</t>
  </si>
  <si>
    <t>庙坝村新建桥梁1座，长4米宽3米高3米</t>
  </si>
  <si>
    <t>项目属于公益性资产，产权归庙坝村所有，建成后移交给村集体进行管理维护。建成后改善农村生产生活交通运输条件，解决村民生产生活及出行难问题，方便群众农业生产发展并降低农产品运输成本，提高群众满意度，受益群众80户217人，其中脱贫户20户48人。项目拟采取以工代赈模式发展，拟带动7人参与务工，人均增收500元。</t>
  </si>
  <si>
    <t>新建小型桥梁≥1座，长≥4米、宽≥3米、高≥3米</t>
  </si>
  <si>
    <t>财政局</t>
  </si>
  <si>
    <t>2024年洋县黄家营镇庞湾村渠道建设项目</t>
  </si>
  <si>
    <t>潘沟组、邹沟组、庞湾组、王下组5.4公里灌溉U型渠建设项目，清淤清杂7300米，渠道衬砌5400米</t>
  </si>
  <si>
    <t>此项目属于公益性资产，产权属于村集体所有，建成后移交给村集体进行管理维护。改善农户生产灌溉问题，方便群众生产发展，受益群众总人口169户590人、其中脱贫户43户146人</t>
  </si>
  <si>
    <t>U型渠长≥5.4公里，清淤清杂≥7300米，渠道衬砌≥5400米</t>
  </si>
  <si>
    <t>项目投资≥65万</t>
  </si>
  <si>
    <t>带动群众≥146户</t>
  </si>
  <si>
    <t>庞湾村</t>
  </si>
  <si>
    <t>2024年度磨子桥镇社区村4.5.9组基础设施U型渠道衬砌项目</t>
  </si>
  <si>
    <t>社区村4.5.9组渠道衬砌U40长度1600米</t>
  </si>
  <si>
    <t>磨子桥镇社区</t>
  </si>
  <si>
    <t>此项目属于公益性资产，产权归社区所有，建成后移交给村集体进行管理维护。改善农业产业生产条件，解决基本农田灌溉问题，降低农产品生产成本，带动村民经济发展，直接受益总人口160户650人，其中已脱贫户5户12人，拟带动10人参与务工，人均增收500元</t>
  </si>
  <si>
    <t>社区村4.5.9组渠道衬砌U40长度1600米，改善农业产业生产条件，解决基本农田灌溉问题，降低农产品生产成本，带动村民经济发展，直接受益总人口160户650人，其中已脱贫户5户12人，拟带动10人参与务工，人均增收500元</t>
  </si>
  <si>
    <t>直接受益总人口160户650人</t>
  </si>
  <si>
    <t>≥101%</t>
  </si>
  <si>
    <t>2024年度磨子桥镇柳树庙村八组基础设施U40渠道衬砌项目</t>
  </si>
  <si>
    <t>柳树庙村八组渠道衬砌U40型渠长1600米</t>
  </si>
  <si>
    <t>磨子桥镇柳树庙村</t>
  </si>
  <si>
    <t>此项目属于公益性资产，产权归柳树庙村所有，建成后移交给村集体进行管理维护。改善农业产业生产条件，解决基本农田灌溉问题，降低农产品生产成本，带动村民经济发展，直接受益总人口54户218人，其中已脱贫户5户18人，拟带动10人参与务工，人均增收500元</t>
  </si>
  <si>
    <t>柳树庙村八组渠道衬砌U40型渠长1600米，改善农业产业生产条件，解决基本农田灌溉问题，降低农产品生产成本，带动村民经济发展，直接受益总人口54户218人，其中已脱贫户5户18人，拟带动10人参与务工，人均增收500元</t>
  </si>
  <si>
    <t>直接受益总人口54户218人</t>
  </si>
  <si>
    <t>≥98%</t>
  </si>
  <si>
    <t>柳树庙村</t>
  </si>
  <si>
    <t>2024年度磨子桥镇牛砭村七组基础设施渠道衬砌项目</t>
  </si>
  <si>
    <t>牛砭村七组渠道浆砌长480米，宽0.6，深度0.7米，共计201.6平方</t>
  </si>
  <si>
    <t>此项目属于公益性资产，产权归牛砭村所有，建成后移交给村集体进行管理维护。改善农业产业生产条件，解决基本农田灌溉问题，降低农产品生产成本，带动村民经济发展，直接受益总人口39户99人，其中已脱贫户7户19人，拟带动10人参与务工，人均增收500元</t>
  </si>
  <si>
    <t>牛砭村七组渠道浆砌长480米，宽0.6，深度0.7米，共计201.6平方，改善农业产业生产条件，解决基本农田灌溉问题，降低农产品生产成本，带动村民经济发展，直接受益总人口39户99人，其中已脱贫户7户19人，拟带动10人参与务工，人均增收500元</t>
  </si>
  <si>
    <t>直接受益总人口39户99人</t>
  </si>
  <si>
    <t>牛家砭村</t>
  </si>
  <si>
    <t>2024年洋县黄家营镇庞湾村道路建设项目</t>
  </si>
  <si>
    <t>庞湾村庙沟组道路硬化400米长，宽3.5米，浆砌80米420立方</t>
  </si>
  <si>
    <t>项目属于公益性资产，产权归庞湾村所有，建成后移交给村集体进行管理维护。建成后改善农村生产生活交通运输条件，解决村民生产生活及出行难问题，方便群众农业生产发展并降低农产品运输成本，提高群众满意度，受益群众63户215人，其中脱贫户17户43人。项目拟采取以工代赈模式发展，拟带动6人参与务工，人均增收500元。</t>
  </si>
  <si>
    <t>道路硬化长≥400米，宽≥3.5米，浆砌≥80米</t>
  </si>
  <si>
    <t>带动群众≥63户，215人</t>
  </si>
  <si>
    <t>庞湾村老上组道路建设1260平方，厚18公分</t>
  </si>
  <si>
    <t>项目属于公益性资产，产权归庞湾村所有，建成后移交给村集体进行管理维护。建成后改善农村生产生活交通运输条件，解决村民生产生活及出行难问题，方便群众农业生产发展并降低农产品运输成本，提高群众满意度，受益群众71户210人，其中脱贫户19户51人。。项目拟采取以工代赈模式发展，拟带动8人参与务工，人均增收500元。</t>
  </si>
  <si>
    <t>道路建设长≥1260平方，</t>
  </si>
  <si>
    <t>带动群众≥71户，210人</t>
  </si>
  <si>
    <t>2024年洋县黄家营镇寨沟村蒿岭组道路硬化</t>
  </si>
  <si>
    <t>蒿岭组通村道路硬化长1000米，宽3米，厚0.18米</t>
  </si>
  <si>
    <t>此项目属于公益性资产，产权属于村集体所有，建成后移交给村集体进行管理维护。改善农户出行困难问题，方便群众生产出行，受益群众79户278人的出行，其中脱贫户23户67人</t>
  </si>
  <si>
    <t>道路硬化长≥1000米，宽≥3米，厚≥0.18米</t>
  </si>
  <si>
    <t>带动群众≥79户</t>
  </si>
  <si>
    <t>2024年洋县黄家营镇寨沟村便民桥建设项目</t>
  </si>
  <si>
    <t>寨沟村寨沟组修建便民桥一座3.5米*6米</t>
  </si>
  <si>
    <t>项目属于公益性资产，产权归寨沟村所有，建成后移交给村集体进行管理维护。建成后改善农村生产生活交通运输条件，解决村民生产生活及出行难问题，方便群众农业生产发展并降低农产品运输成本，提高群众满意度，受益群众9户38人的出行，其中脱贫户8户17人。项目拟采取以工代赈模式发展，拟带动5人参与务工，人均增收500元。</t>
  </si>
  <si>
    <t>桥长≥6米，宽≥3.5米</t>
  </si>
  <si>
    <t>带动群众≥9户</t>
  </si>
  <si>
    <t>2024年度磨子桥镇沙溪村10组基础设施塌方砌护项目</t>
  </si>
  <si>
    <t>沙溪村10组塌方砌护长度34米，宽度1.5米、高度3.5米  共计178.5立方</t>
  </si>
  <si>
    <t>磨子桥镇沙溪村</t>
  </si>
  <si>
    <t>此项目属于公益性资产，产权归沙溪村所有，建成后移交给村集体进行管理维护。改善农业产业生产条件，解决基本农田灌溉问题，降低农产品生产成本，带动村民经济发展，直接受益总人口96户337人，其中已脱贫户12户37人，拟带动10人参与务工，人均增收500元</t>
  </si>
  <si>
    <t>沙溪村10组塌方砌护长度34米，宽度1.5米、高度3.5米  共计178.5立方，改善农业产业生产条件，解决基本农田灌溉问题，降低农产品生产成本，带动村民经济发展，直接受益总人口96户337人，其中已脱贫户12户37人，拟带动10人参与务工，人均增收500元</t>
  </si>
  <si>
    <t>直接受益总人口96户337人</t>
  </si>
  <si>
    <t>≥103%</t>
  </si>
  <si>
    <t>沙溪村</t>
  </si>
  <si>
    <t>2024年度磨子桥镇洛家村七组基础设施塌方砌护项目</t>
  </si>
  <si>
    <t>洛家村七组塌方砌护长度50米，宽度1.5米、高度2.5米  共计187.5立方</t>
  </si>
  <si>
    <t>磨子桥镇洛家村</t>
  </si>
  <si>
    <t>此项目属于公益性资产，产权归洛家村所有，建成后移交给村集体进行管理维护。改善农业产业生产条件，解决基本农田灌溉问题，降低农产品生产成本，带动村民经济发展，直接受益总人口130户620人，其中已脱贫户61户210人，拟带动10人参与务工，人均增收500元</t>
  </si>
  <si>
    <t>洛家村七组塌方砌护长度50米，宽度1.5米、高度2.5米  共计187.5立方，改善农业产业生产条件，解决基本农田灌溉问题，降低农产品生产成本，带动村民经济发展，直接受益总人口130户620人，其中已脱贫户61户210人，拟带动10人参与务工，人均增收500元</t>
  </si>
  <si>
    <t>直接受益总人口130户620人</t>
  </si>
  <si>
    <t>≥97%</t>
  </si>
  <si>
    <t>洛家村</t>
  </si>
  <si>
    <t>2024洋县黄家营镇周家沟村农村道路建设</t>
  </si>
  <si>
    <t>刘沟组、袁沟组至老庄组产业园、拐沟组道路硬化2100米*2.5米*0.18米、涵管6处、砌护2处、含挖方、垫方</t>
  </si>
  <si>
    <t>此项目属于公益性资产，产权属于村集体所有，建成后移交给村集体进行管理维护。改善农户出行困难问题，方便群众生产出行，受益群众103户316人，其中脱贫户31户103人</t>
  </si>
  <si>
    <t>道路硬化≥2100米，宽≥2.5米，厚≥0.18米；涵管6处；砌护2处</t>
  </si>
  <si>
    <t>项目投资≥83万元</t>
  </si>
  <si>
    <t>带动群众≥316人，其中脱贫户103人</t>
  </si>
  <si>
    <t>2024年度洋县黄家营镇周家沟村镇村道路水毁修复工程</t>
  </si>
  <si>
    <t>北湾组、湾口组悬空路段砌护长50米、高10米，沙沟坡跟通村悬空路面砌护长20米、高4米悬空道路砌护（上底1.2米，下底1.5米）</t>
  </si>
  <si>
    <t>此项目属于公益性资产，产权属于村集体所有，建成后移交给村集体进行管理维护。改善农户出行困难问题，方便群众生产出行，受益群众189户505人，其中脱贫户56户156人</t>
  </si>
  <si>
    <t>砌护长≥50米、高≥10米；沙沟坡砌护长≥20米、高≥4米；悬空道路砌护上底宽≥1.2米，下底宽≥1.5米</t>
  </si>
  <si>
    <t>带动群众505人，其中脱贫户156人</t>
  </si>
  <si>
    <t>2024年洋县黄家营镇真符村张沟组道路硬化项目</t>
  </si>
  <si>
    <t>真符村张沟组、梁沟组、南沟组通户路硬化长2000米，宽3米，厚0.18米。</t>
  </si>
  <si>
    <t>此项目属于公益性资产，产权属于村集体所有，建成后移交给村集体进行管理维护。改善交通运输条件，方便群众生产发展并降低农产品运输成本，解决群众生产出行问题，受益群众38户114人，其中脱贫户16户52人</t>
  </si>
  <si>
    <t>道路硬化长≥2000米，宽≥3米，厚≥0.18米</t>
  </si>
  <si>
    <t>解决群众生产生活交通≥38户</t>
  </si>
  <si>
    <t>2024年洋县黄家营镇真符村桥梁建设工程</t>
  </si>
  <si>
    <t>半沟组、炉家沟组小型桥梁各1座、桥长6米、宽4米。</t>
  </si>
  <si>
    <t>此项目属于公益性资产，产权属于村集体所有，建成后移交给村集体进行管理维护。改善农户出行困难问题，方便群众生产出行，受益群众412户1346人，其中脱贫户42户130人</t>
  </si>
  <si>
    <t>小型桥梁2座，长≥6米，宽≥4米</t>
  </si>
  <si>
    <t>解决群众生产生活交通≥56户</t>
  </si>
  <si>
    <t>2024年洋县黄家营镇三溪关村张上、张下组道路硬化</t>
  </si>
  <si>
    <t>三溪关村张上、张下组硬化道路长500米、宽2.5米、厚18公分</t>
  </si>
  <si>
    <t>项目属于公益性资产，产权归三溪关村所有，建成后移交给村集体进行管理维护。建成后改善农村生产生活交通运输条件，解决村民生产生活及出行难问题，方便群众农业生产发展并降低农产品运输成本，提高群众满意度，受益群众83户260人，其中脱贫户23户60人。项目拟采取以工代赈模式发展，拟带动6人参与务工，人均增收500元。</t>
  </si>
  <si>
    <t>硬化道路长≥500米、宽≥2.5米、厚≥18公分</t>
  </si>
  <si>
    <t>带动群众≥20户</t>
  </si>
  <si>
    <t>2024年洋县黄金峡镇辖区道路砌护</t>
  </si>
  <si>
    <t>1、新铺村七里沟水渠长500米，宽0.40米，160m³；硬化路面长800米；新渭路、新铺路挡墙2处，平均高度3米，长120米，共计360m³；
2、中沟村挡墙长313米，平均高度3.5米，共计1096m³，1-4涵洞2个，长12米；
3、蒿棋沟村五组挡墙106米长，平均高度3.5米，共计371m³。</t>
  </si>
  <si>
    <t>新铺村、中沟村、蒿棋沟村</t>
  </si>
  <si>
    <t>此项目属于公益性项目，该项目建设后资产属于村股份经济合作社资产。改善交通运输条件，群众出行安全，方便群众生产发展并降低农产品运输成本，受益群众58户203人，其中已脱贫户19户66人，项目拟采取以工代赈方式开展，预计带动务工人数54人（其中脱贫户及监测户16人），发放劳务报酬（15%）16.1万元，人均务工增收3000元</t>
  </si>
  <si>
    <t>改善交通运输条件，群众出行安全，方便群众生产发展并降低农产品运输成本，受益群众58户203人，其中已脱贫户19户66人，项目拟采取以工代赈方式开展，预计带动务工人数54人（其中脱贫户及监测户16人），发放劳务报酬（15%）16.1万元，人均务工增收3000元</t>
  </si>
  <si>
    <t>砌护≥1827m³，D40道路侧排水渠长≥500米，硬化路面≥400米，涵洞≥2处</t>
  </si>
  <si>
    <t>受益群众≥58户已脱贫户≥19户</t>
  </si>
  <si>
    <t>2024年洋县黄金峡镇北沟村道路砌护项目</t>
  </si>
  <si>
    <t>农村道路M7.5浆砌片石砌护共3处180m³，总长约65，平均高度3米。</t>
  </si>
  <si>
    <t>此项目属于公益性项目，该项目建设后资产属于村股份经济合作社资产。改善交通运输条件，群众出行安全，方便群众生产发展并降低农产品运输成本，受益群众48户173人，其中已脱贫户15户54人，项目拟采取以工代赈方式开展，预计带动务工人数6人（其中脱贫户及监测户1人），发放劳务报酬（15%）1.2万元，人均务工增收2000元</t>
  </si>
  <si>
    <t>提升群众出行安全，方便群众生产发展并降低农产品运输成本，受益群众48户173人，其中已脱贫户15户54人，项目拟采取以工代赈方式开展，预计带动务工人数6人（其中脱贫户及监测户1人），发放劳务报酬（15%）1.2万元，人均务工增收2000元</t>
  </si>
  <si>
    <t>长≥35米，
平均高度≥3米</t>
  </si>
  <si>
    <t>每立方补助450元</t>
  </si>
  <si>
    <t>受益群众≥48户已脱贫户≥15户</t>
  </si>
  <si>
    <t>2024年洋县黄金峡镇北沟村五组水渠衬砌项目</t>
  </si>
  <si>
    <t>浆砌D50水渠，长860米，解决45亩农田灌溉。</t>
  </si>
  <si>
    <t>此项目属于公益性资产，产权归北沟村所有，建成后移交给村集体进行管理维护。改善农业产业生产条件，解决基本农田灌溉问题，降低农产品生产成本，带动村民经济发展，直接受益总人口57户202人，其中已脱贫户23户83人，项目拟采取以工代赈模式开展，拟带动11人参与务工，人均增收2000元。</t>
  </si>
  <si>
    <t>浆砌D50水渠，长860米，解决45米农田灌溉。改善农业产业生产条件，解决基本农田灌溉问题，降低农产品生产成本，带动村民经济发展，直接受益总人口57户202人，其中已脱贫户23户83人，项目拟采取以工代赈模式开展，拟带动11人参与务工，人均增收2000元。</t>
  </si>
  <si>
    <t>浆砌水渠D50≥860米，灌溉农田≥45亩</t>
  </si>
  <si>
    <t>每米补助175元</t>
  </si>
  <si>
    <t>受益群众≥57户，已脱贫户≥23户</t>
  </si>
  <si>
    <t>2024年洋县黄金峡镇大沟村便民桥项目</t>
  </si>
  <si>
    <t>大沟村九组砌护桥墩高4米，桥面宽5米，长10米，桥侧护栏1.2米，承重量5吨。</t>
  </si>
  <si>
    <t>此项目属于公益性项目，该项目建设后资产属于村股份经济合作社资产。改善交通运输条件，方便群众生产发展，受益群众32户112人，其中已脱贫户13户45人，项目拟采取以工代赈方式开展，预计带动务工人数8人（其中脱贫户及监测户2人），发放劳务报酬（15%）1.5万元，人均务工增收1800元。</t>
  </si>
  <si>
    <t>1.改善交通运输条件，方便群众生产发展并降低农产品运输成本，受益群众32户112人，其中已脱贫户13户45人;2.带动务工人数8人（其中脱贫户及监测户2人），发放劳务报酬（15%）1.5万元，人均务工增收1800元。</t>
  </si>
  <si>
    <t>长≥10米，宽≥5米，桥侧护栏≥1.2米；承重≥5吨</t>
  </si>
  <si>
    <t>桥面长≥10米，宽≥5米</t>
  </si>
  <si>
    <t>受益群众≥32户；已脱贫户≥13户</t>
  </si>
  <si>
    <t>2024年洋县黄金峡镇韩庄村一组、四组小型平板桥项目</t>
  </si>
  <si>
    <t>新建平板桥2座，一组1座，长5米宽4米，承重10吨；四组长4米宽4米，承重10吨</t>
  </si>
  <si>
    <t>此项目属于公益性项目，该项目建设后资产属于村股份经济合作社资产。改善交通运输条件，方便群众生产发展并降低农产品运输成本，受益群众18户63人，其中已脱贫户4户17人，项目拟采取以工代赈方式开展，预计带动务工人数10人（其中脱贫户及监测户2人），发放劳务报酬（15%）1.95万元，人均务工增收2000元</t>
  </si>
  <si>
    <t>改善交通运输条件，方便群众生产发展并降低农产品运输成本，受益群众18户63人，其中已脱贫户4户17人，项目拟采取以工代赈方式开展，预计带动务工人数10人（其中脱贫户及监测户2人），发放劳务报酬（15%）1.95万元，人均务工增收2000元</t>
  </si>
  <si>
    <t>平板桥≥2座，总长≥9米，
平均宽≥4米；承重≥10吨</t>
  </si>
  <si>
    <t>每平方米补助0.35万元</t>
  </si>
  <si>
    <t>受益群众≥18户
已脱贫户≥4户</t>
  </si>
  <si>
    <t>2024年洋县黄金峡镇北沟村香橼产业园道路建设项目</t>
  </si>
  <si>
    <t>硬化1.5公里，宽3.5m、宽0.18m。</t>
  </si>
  <si>
    <t>此项目属于公益性项目，该项目建设后资产属于村集体资产，由村集体自行维护、管理。该项目建成后可改善交通运输、产业发展条件，方便群众生产发展并降低农产品运输成本，受益群众45户148人，其中已脱贫户14户48人，项目拟采取以工代赈方式开展，预计带动务工人数92人（其中脱贫户及监测户19人），发放劳务报酬（15%）18万元，人均务工增收1950元</t>
  </si>
  <si>
    <t>新挖道路长≥15000米，
宽≥3.5米，厚≥0.18米</t>
  </si>
  <si>
    <t>受益群众≥45户，受益
脱贫户≥48户</t>
  </si>
  <si>
    <t>受益群众满意率≥96%</t>
  </si>
  <si>
    <t>2024年洋县黄金峡镇渭门村四组便民桥建设项目</t>
  </si>
  <si>
    <t>渭门村四组便民桥建设长6米，宽5米，高4米，承重10吨。</t>
  </si>
  <si>
    <t>此项目属于公益性项目，该项目建设后资产属于村股份经济合作社资产。改善交通运输条件，方便群众生产发展并降低农产品运输成本，受益群众25户104人，其中已脱贫户18户65人，项目拟采取以工代赈方式开展，预计带动务工人数8人（其中脱贫户及监测户1人），发放劳务报酬（15%）1.6万元，人均务工增收2000元</t>
  </si>
  <si>
    <t>改善交通运输条件，方便群众生产发展并降低农产品运输成本，受益群众25户104人，其中已脱贫户18户65人，项目拟采取以工代赈方式开展，预计带动务工人数8人（其中脱贫户及监测户1人），发放劳务报酬（15%）1.6万元，人均务工增收2000元</t>
  </si>
  <si>
    <t>便民桥长≥6米
，宽≥5米；承重≥10吨</t>
  </si>
  <si>
    <t>受益
脱贫户≥18户</t>
  </si>
  <si>
    <t>2024年洋县黄金峡镇渭门村六组小型塘库清理加固建设项目</t>
  </si>
  <si>
    <t>渭门村六组吊瓜产业园小型塘库清淤加固3个，总面积3亩。</t>
  </si>
  <si>
    <t>此项目属于公益性项目，该项目建设后资产属于村股份经济合作社资产。改善交通运输条件，方便群众生产发展并降低农产品运输成本，受益群众45户112人，其中已脱贫户13户47人，项目拟采取以工代赈方式开展，预计带动务工人数18人（其中脱贫户及监测户5人），发放劳务报酬（15%）3.6万元，人均务工增收2000元</t>
  </si>
  <si>
    <t>改善交通运输条件，方便群众生产发展并降低农产品运输成本，受益群众45户112人，其中已脱贫户13户47人，项目拟采取以工代赈方式开展，预计带动务工人数18人（其中脱贫户及监测户5人），发放劳务报酬（15%）3.6万元，人均务工增收2000元</t>
  </si>
  <si>
    <t>小型塘库清淤加固≥3个，总面积≥3亩</t>
  </si>
  <si>
    <t>受益群众≥45户已脱贫户≥13户</t>
  </si>
  <si>
    <t>2024年洋县黄金峡镇渭门村道路砌护项目</t>
  </si>
  <si>
    <t>渭门村道路挡墙（含基础）：488.2m³，路基136.86㎡，路面（破除恢复）：230㎡，换填78.75m³，路肩：32.5㎡，Ф600圆管涵：10m，清塌方：1161.1m³。</t>
  </si>
  <si>
    <t>此项目属于公益性项目，该项目建设后资产属于村股份经济合作社资产，并由村股份经济合作社管护。改善交通运输条件，方便群众生产发展并降低农产品运输成本，受益群众25户104人，其中已脱贫户7户25人，项目拟采取以工代赈方式开展，预计带动务工人数43人（其中脱贫户及监测户11人），发放劳务报酬（15%）8.52万元，人均务工增收1950元。</t>
  </si>
  <si>
    <t>1、改善交通运输条件，方便群众生产发展并降低农产品运输成本，受益群众25户104人，其中已脱贫户7户25人；2、带动务工人数43人（其中脱贫户及监测户11人），发放劳务报酬（15%）8.52万元，人均务工增收1950元</t>
  </si>
  <si>
    <t>道路挡墙（含基础）≥488.2m³，路基≥136.86㎡，路面（破除恢复）≥230㎡，换填≥78.75m³，清塌方≥1161.1m³</t>
  </si>
  <si>
    <t>项目补助56.8万</t>
  </si>
  <si>
    <t>受益群众≥25户已脱贫户≥7户</t>
  </si>
  <si>
    <t>2024年洋县黄金峡镇新铺村六组、八组渠道砌护项目</t>
  </si>
  <si>
    <t>砌护灌溉渠道单侧1200米，平均高度1.5米，宽0.7米，约1260m³。</t>
  </si>
  <si>
    <t>此项目属于公益性项目，该项目建设后资产属于村股份经济合作社资产，并由村股份经济合作社管护。改善交通运输条件，方便群众生产发展并降低农产品运输成本，受益群众190户575人，其中已脱贫户50户125人，项目拟采取以工代赈方式开展，预计带动务工人数43人（其中脱贫户及监测户11人），发放劳务报酬（15%）8.4万元，人均务工增收1950元。</t>
  </si>
  <si>
    <t>1、改善交通运输条件，方便群众生产发展并降低农产品运输成本，受益群众190户575人，其中已脱贫户50户125人；2、带动务工人数43人（其中脱贫户及监测户11人），发放劳务报酬（15%）8.4万元，人均务工增收1950元</t>
  </si>
  <si>
    <t>新铺村六组、八组砌护≥1200米，平均高度≥1.5米，宽≥0.7米</t>
  </si>
  <si>
    <t>项目补助56万</t>
  </si>
  <si>
    <t>受益
脱贫户≥50户</t>
  </si>
  <si>
    <t>2024年洋县黄金峡镇新铺村一组道路硬化项目</t>
  </si>
  <si>
    <t>一组硬化道路400米，宽3.5米，厚0.18米</t>
  </si>
  <si>
    <t>此项目属于公益性资产，产权归新铺村所有，建成后移交给村集体进行管理维护。改善农村生产生活交通运输条件，解决村民生产生活及出行难问题，方便群众农业生产发展并降低农产品运输成本，提高群众满意度，直接受益总人口36户108人，其中脱贫户12户35人，项目拟采取以工代赈模式开展，拟带动11人参与务工，人均增收2000元。</t>
  </si>
  <si>
    <t>一组硬化道路400米，宽3.5米，厚0.18米。改善农村生产生活交通运输条件，解决村民生产生活及出行难问题，方便群众农业生产发展并降低农产品运输成本，提高群众满意度，直接受益总人口36户108人，其中脱贫户12户35人，项目拟采取以工代赈模式开展，拟带动11人参与务工，人均增收2000元。</t>
  </si>
  <si>
    <t>长≥400米，宽3.5≥米，厚≥0.18米</t>
  </si>
  <si>
    <t>受益群众≥36户，
受益脱贫户≥12户</t>
  </si>
  <si>
    <t>2024年洋县黄金峡镇杨庄村铁索桥建设项目</t>
  </si>
  <si>
    <t>新建铁索桥长143米，宽2.5米，总计357.5㎡，承重5吨。</t>
  </si>
  <si>
    <t>此项目属于公益性项目，该项目建设后资产属于村股份经济合作社资产。改善交通运输条件，方便群众生产发展并降低农产品运输成本，受益群众517户1726人，其中已脱贫户184户614人，项目拟采取以工代赈方式开展，预计带动务工人数50人（其中脱贫户及监测户30人），发放劳务报酬（15%）10.725万元，人均务工增收2140元</t>
  </si>
  <si>
    <t>1.改善交通运输条件，方便群众生产发展并降低农产品运输成本，受益群众517户1726人，其中已脱贫户184户614人;2.预计带动务工人数50人（其中脱贫户及监测户30人），发放劳务报酬（15%）10.725万元，人均务工增收2140元</t>
  </si>
  <si>
    <t>铁索桥长≥143米
宽≥2.5米；承重≥20吨</t>
  </si>
  <si>
    <t>每平方米补助2000元</t>
  </si>
  <si>
    <t>人均务工增收≥2140元</t>
  </si>
  <si>
    <t>受益群众≥517户已脱贫户≥184户</t>
  </si>
  <si>
    <t>2024年洋县黄金峡镇杨庄村一组道路砌护项目</t>
  </si>
  <si>
    <t>护坡长度120米，宽度1.2米，高度4.5米</t>
  </si>
  <si>
    <t>此项目属于公益性资产，产权归杨庄村所有，建成后移交给村集体进行管理维护。改善农村生产生活交通运输条件，解决村民生产生活及出行难问题，方便群众农业生产发展并降低农产品运输成本，提高群众满意度，直接受益总人口35户122人，其中脱贫户12户42人，项目拟采取以工代赈模式开展，拟带动9人参与务工，人均增收2500元。</t>
  </si>
  <si>
    <t>护坡长度120米，宽度1.2米，高度4.5米。改善农村生产生活交通运输条件，解决村民生产生活及出行难问题，方便群众农业生产发展并降低农产品运输成本，提高群众满意度，直接受益总人口35户122人，其中脱贫户12户42人，项目拟采取以工代赈模式开展，拟带动9人参与务工，人均增收2500元。</t>
  </si>
  <si>
    <t>长度≥120米，
宽度≥1.2米，高度≥4.5米</t>
  </si>
  <si>
    <t>2024年洋县黄金峡镇大沟村道路砌护项目</t>
  </si>
  <si>
    <t>挡墙345m³，土方19122.85m³，破除及恢复路面15㎡，φ500圆管涵24m</t>
  </si>
  <si>
    <t>此项目属于公益性项目，该项目建设后资产属于村股份经济合作社资产。改善交通运输条件，方便群众生产发展，受益群众32户112人，其中已脱贫户13户45人，项目拟采取以工代赈方式开展，预计带动务工人数20人（其中脱贫户及监测户7人），发放劳务报酬（15%）6.15万元，人均务工增收3000元。</t>
  </si>
  <si>
    <t>改善交通运输条件，方便群众生产发展，受益群众32户112人，其中已脱贫户13户45人，项目拟采取以工代赈方式开展，预计带动务工人数20人（其中脱贫户及监测户7人），发放劳务报酬（15%）6.15万元，人均务工增收3000元。</t>
  </si>
  <si>
    <t>挡墙≥345m³，土方≥19122.85m³，破除及恢复路面≥15㎡，φ500圆管涵≥24m</t>
  </si>
  <si>
    <t>2024年洋县黄金峡镇新铺村便民桥项目</t>
  </si>
  <si>
    <t>新铺村八组修建桥1座，高4米，桥面宽5米，长10米，桥侧护栏1.2米，承重量5吨。</t>
  </si>
  <si>
    <t>此项目属于公益性项目，该项目建设后资产属于村经济合作社资产。改善交通运输条件，方便群众生产发展，受益群众65户192人，其中已脱贫户22户78人，项目拟采取以工代赈方式开展，预计带动务工人数14人（其中脱贫户及监测户3人），发放劳务报酬（15%）2.6万元，人均务工增收1800元。</t>
  </si>
  <si>
    <t>改善交通运输条件，方便群众生产发展，受益群众65户192人，其中已脱贫户22户78人，项目拟采取以工代赈方式开展，预计带动务工人数14人（其中脱贫户及监测户3人），发放劳务报酬（15%）2.6万元，人均务工增收1800元。</t>
  </si>
  <si>
    <t>修建桥≥1座，高≥4米，桥面宽≥5米，长≥10米，桥侧护栏≥1.2米；承重≥5吨</t>
  </si>
  <si>
    <t>受益群众≥65户；已脱贫户≥22户</t>
  </si>
  <si>
    <t>黄金峡镇2024年以工代赈项目</t>
  </si>
  <si>
    <t>①北沟村：新建M7.5浆砌片石挡墙：167.5立方米，硬化道路长：2459.87米、宽：3.5米、厚0.18米，φ300钢筋混凝土圆管涵：24米，土方开挖：7810.93立方米等配套设施；
②商坪村：新建M7.5浆砌片石挡墙：283.68立方米，U60型渠道：2558.28米等配套设施。</t>
  </si>
  <si>
    <t>商坪村、北沟村</t>
  </si>
  <si>
    <t>此项目属于公益性项目，该项目建设后资产属于村股份经济合作社资产。改善交通运输、农田灌溉条件，受益群众135户472人，其中已脱贫户37户129人。项目拟采取以工代赈方式开展，预计带动务工人数55人（其中脱贫户及监测户13人），发放劳务报酬（33%）51.67万元，人均务工增收9394元</t>
  </si>
  <si>
    <t>以工代赈涉及两个村，发放工资≥51.67万元。</t>
  </si>
  <si>
    <t>项目成本156.63万元</t>
  </si>
  <si>
    <t>人均务工增收≥9394元</t>
  </si>
  <si>
    <t>2024年洋县金水镇金水村7组基础设施道路硬化项目</t>
  </si>
  <si>
    <t>金水村7组硬化道路长420米，宽3米，厚0.18米</t>
  </si>
  <si>
    <t>该项目属于公益性资产，产权归金水村所有，建成后移交给村集体进行管理维护。改善农村生产生活交通运输条件，解决村民生产生活及出行难问题，方便群众农业生产发展并降低农副产品运输成本，提高群众满意度，受益群众15户52人，其中已脱贫户8户28人，项目拟采取以工代赈方式开展，预计带动务工人数9人（其中脱贫户及监测户3人），发放劳务报酬（15%）2.25万元，人均务工增收2500元</t>
  </si>
  <si>
    <t>金水村7组硬化道路长420米，宽3米，厚0.18米。改善农村生产生活交通运输条件，解决村民生产生活及出行难问题，方便群众农业生产发展并降低农副产品运输成本，提高群众满意度，受益群众15户52人，其中已脱贫户8户28人，项目拟采取以工代赈方式开展，预计带动务工人数9人（其中脱贫户及监测户3人），发放劳务报酬（15%）2.25万元，人均务工增收2500元</t>
  </si>
  <si>
    <t>道路硬化长≥420米</t>
  </si>
  <si>
    <t>2024年洋县金水镇牛角坝村二组、四组、六组基础设施道路硬化项目</t>
  </si>
  <si>
    <t>牛角坝村二组、四组、六组道路硬化长420米，宽3.5米，厚0.18米</t>
  </si>
  <si>
    <t>牛角坝村二组、四组、六组</t>
  </si>
  <si>
    <t>该项目属于公益性资产，产权归牛角坝村所有，建成后移交给村集体进行管理维护。改善农村生产生活交通运输条件，解决村民生产生活及出行难问题，方便群众农业生产发展并降低农副产品运输成本，提高群众满意度，受益群众20户72人，其中已脱贫户8户28人，项目拟采取以工代赈方式开展，预计带动务工人数8人（其中脱贫户及监测户3人），发放劳务报酬（15%）2.25万元，人均务工增收2800元</t>
  </si>
  <si>
    <t>牛角坝村二组、四组、六组道路硬化长420米，宽3.5米，厚0.18米。改善农村生产生活交通运输条件，解决村民生产生活及出行难问题，方便群众农业生产发展并降低农副产品运输成本，提高群众满意度，受益群众20户72人，其中已脱贫户8户28人，项目拟采取以工代赈方式开展，预计带动务工人数8人（其中脱贫户及监测户3人），发放劳务报酬（15%）2.25万元，人均务工增收2800元</t>
  </si>
  <si>
    <t>2024年11月前</t>
  </si>
  <si>
    <t>2024年洋县金水镇酉水村二组基础设施道路硬化项目</t>
  </si>
  <si>
    <t>酉水村二组道路硬化项目长420米，宽3.5米，厚0.18米</t>
  </si>
  <si>
    <t>该项目属于公益性资产，产权归酉水村所有，建成后移交给村集体进行管理维护。改善农村生产生活交通运输条件，解决村民生产生活及出行难问题，方便群众农业生产发展并降低农副产品运输成本，提高群众满意度，受益群众25户85人，其中已脱贫户10户32人，项目拟采取以工代赈方式开展，预计带动务工人数8人（其中脱贫户及监测户3人），发放劳务报酬（15%）2.25万元，人均务工增收2800元</t>
  </si>
  <si>
    <t>酉水村二组道路硬化项目长420米，宽3.5米，厚0.18米。改善农村生产生活交通运输条件，解决村民生产生活及出行难问题，方便群众农业生产发展并降低农副产品运输成本，提高群众满意度，受益群众25户85人，其中已脱贫户10户32人，项目拟采取以工代赈方式开展，预计带动务工人数8人（其中脱贫户及监测户3人），发放劳务报酬（15%）2.25万元，人均务工增收2800元</t>
  </si>
  <si>
    <t>2024年洋县金水镇周家台村四组基础设施道路硬化项目</t>
  </si>
  <si>
    <t>周家台村四组道路硬化长420米，宽3米，厚0.18米</t>
  </si>
  <si>
    <t>该项目属于公益性资产，产权归周家台村所有，建成后移交给村集体进行管理维护。改善交通运输条件，方便群众生产发展并降低农产品运输成本，受益群众16户56人，其中已脱贫户10户32人，项目拟采取以工代赈方式开展，预计带动务工人数8人（其中脱贫户及监测户4人），发放劳务报酬（15%）2.25万元，人均务工增收2800元</t>
  </si>
  <si>
    <t>周家台村四组道路硬化长420米，宽3米，厚0.18米。改善交通运输条件，方便群众生产发展并降低农产品运输成本，受益群众16户56人，其中已脱贫户10户32人，项目拟采取以工代赈方式开展，预计带动务工人数8人（其中脱贫户及监测户4人），发放劳务报酬（15%）2.25万元，人均务工增收2800元</t>
  </si>
  <si>
    <t>2024年洋县金水镇张坪村一组基础设施道路硬化项目</t>
  </si>
  <si>
    <t>张坪村一组道路硬化长420m;宽3.5m;厚18cm</t>
  </si>
  <si>
    <t>该项目属于公益性资产，产权归张坪村所有，建成后移交给村集体进行管理维护。改善交通运输条件，方便群众生产发展并降低农产品运输成本，受益群众20户68人，其中已脱贫户10户32人，项目拟采取以工代赈方式开展，预计带动务工人数8人（其中脱贫户及监测户3人），发放劳务报酬（15%）2.25万元，人均务工增收2800元</t>
  </si>
  <si>
    <t>张坪村一组道路硬化长420m;宽3.5m;厚18cm。改善交通运输条件，方便群众生产发展并降低农产品运输成本，受益群众20户68人，其中已脱贫户10户32人，项目拟采取以工代赈方式开展，预计带动务工人数8人（其中脱贫户及监测户3人），发放劳务报酬（15%）2.25万元，人均务工增收2800元</t>
  </si>
  <si>
    <t>2024年3月—2024年6月</t>
  </si>
  <si>
    <t>2024年洋县金水镇大地村一、六、七组产业园道路硬化项目</t>
  </si>
  <si>
    <t>硬化道路2.5公里，做涵洞5处，排水沟500米，浆砌150立方，</t>
  </si>
  <si>
    <t>该项目属于公益性资产，产权归集体所有，建成后移交给村集体进行管理维护。改善生产发展条件，增加年产量，降低生产发展投入成本,解决群众发展产业出行问题，受益群众80户280人其中脱贫户27户92人，项目拟采取以工代赈方式开展，预计带动务工人数15（其中脱贫户及监测户4人），发放劳务报酬45万元，人均务工增收30000元。</t>
  </si>
  <si>
    <t>2024年洋县金水镇站房村通村路改造提升项目</t>
  </si>
  <si>
    <t>浆砌12处896平方米，路面硬化3处345平方米</t>
  </si>
  <si>
    <t>该项目属于公益性资产，产权归村所有，建成后移交给村集体进行管理维护。改善交通运输条件，方便群众生产发展并降低农产品运输成本，受益群众233户761人，其中已脱贫户137户446人，项目拟采取以工代赈方式开展，预计带动务工人数15人（其中脱贫户及监测户3人），发放劳务报酬（15%）8.85万元，人均务工增收5500元</t>
  </si>
  <si>
    <t>项目投资≧59万元</t>
  </si>
  <si>
    <t>方便群众生产生活出行</t>
  </si>
  <si>
    <t>2024年2月</t>
  </si>
  <si>
    <t>2024年金水镇楼房村二、三组道路砌护项目</t>
  </si>
  <si>
    <t>楼房村小河口、二道堰片石砌护360立方</t>
  </si>
  <si>
    <t>该项目属于公益性项目，建成后产权归属楼房村集体。通过砌护道路改善生产出行条件；受益20户75人，其中脱贫户9户32人，项目拟采取以工代赈方式开展，预计带动务工人数8人（其中脱贫户及监测户3人），发放劳务报酬（15%）2.43万元，人均务工增收3000元。</t>
  </si>
  <si>
    <t>片石砌护360立方</t>
  </si>
  <si>
    <t>项目投资≧16.2万元</t>
  </si>
  <si>
    <t>2024年洋县金水镇石桥村三组白石河道路修建及硬化项目</t>
  </si>
  <si>
    <t>石桥村三组白石河道路修建及硬化，长600米，宽3.5米</t>
  </si>
  <si>
    <t>该项目属于公益性项目，建成后产权归属村集体。通过砌护道路改善生产出行条件；受益15户52人，其中脱贫户6户18人，项目拟采取以工代赈方式开展，预计带动务工人数12人（其中脱贫户及监测户3人），发放劳务报酬（15%）4.2万元，人均务工增收3500元。</t>
  </si>
  <si>
    <t>道路修建及硬化，长600米，宽3.5米</t>
  </si>
  <si>
    <t>方便群众出行</t>
  </si>
  <si>
    <t>2024年洋县金水镇站房村通村路危桥改造项目</t>
  </si>
  <si>
    <t>1.响水洞桥长8米，宽5米；2.庞金河桥长9米，宽5米。</t>
  </si>
  <si>
    <t>该项目属于公益性资产，产权归站房村所有，建成后移交给村集体进行管理维护。改善交通运输条件，方便群众生产发展并降低农产品运输成本，受益群众233户761人，其中已脱贫户137户446人，项目拟采取以工代赈方式开展，预计带动务工人数15人（其中脱贫户及监测户3人），发放劳务报酬（15%）6万元，人均务工增收4000元</t>
  </si>
  <si>
    <t>1.响水洞桥长8米加固，宽5米；2.庞金河桥长9米，宽5米。</t>
  </si>
  <si>
    <t>完成率100%</t>
  </si>
  <si>
    <t>解决出行安全问题</t>
  </si>
  <si>
    <t>2024年2月-2004年3月</t>
  </si>
  <si>
    <t>2024年洋县金水镇草坝河村二组，七组道路改造项目</t>
  </si>
  <si>
    <t>长46米宽4.5米</t>
  </si>
  <si>
    <t>该项目属于公益性资产，产权草坝河村所有，建成后移交给村集体进行管理维护。改善生产发展条件，增加年产量，降低生产发展投入成本,解决群众发展产业出行问题，受益群众15户70人其中脱贫户8户25人，项目拟采取以工代赈方式开展，预计带动务工人数5（其中脱贫户及监测户2人），发放劳务报酬0.75万元，人均务工增收1500元。</t>
  </si>
  <si>
    <t>项目投资≧5万元</t>
  </si>
  <si>
    <t>2024年洋县金水镇金水村3-13组道路建设项目</t>
  </si>
  <si>
    <t>长2.1公里、宽3.5米、厚0.18米；拓宽0.8公里、原路基1.5米，现拓宽为5米。</t>
  </si>
  <si>
    <t>金水镇--金水村</t>
  </si>
  <si>
    <t>该项目属于公益性资产，产权归金水村所有，建成后移交给村集体进行管理维护。改善交通运输条件，受益群众70户215人，其中已脱贫户38户128人，项目拟采取以工代赈方式开展，预计带动务工人数15人（其中脱贫户及监测户5人），发放劳务报酬（15%）18.75万元，人均务工增收12500元</t>
  </si>
  <si>
    <t>项目投资资金≧125万元</t>
  </si>
  <si>
    <t>2024年1月--2024年12月</t>
  </si>
  <si>
    <t>2024年洋县金水镇牛角坝村通村公路防护栏加装项目</t>
  </si>
  <si>
    <t>加装护栏2000米</t>
  </si>
  <si>
    <t>牛角坝村委四五六七八九十组</t>
  </si>
  <si>
    <t>该项目属于公益性资产，产权归金水村所有，建成后移交给村集体进行管理维护。改善交通运输条件，保障并群众出行安全，受益群众65户227人，其中已脱贫户35户125人。</t>
  </si>
  <si>
    <t>保障并安全出行</t>
  </si>
  <si>
    <t>2024年12月前</t>
  </si>
  <si>
    <t>2024年洋县金水镇酉水村八组35路-酉水完小-移民点道路拓宽硬化砌护项目</t>
  </si>
  <si>
    <t xml:space="preserve">
酉水村
八组35路-酉水完小-移民点道路拓宽硬化砌护项目长1.15公里，宽4.5米 。</t>
  </si>
  <si>
    <t>该项目属于公益性资产，产权归酉水村所有，建成后移交给村集体进行管理维护。改善交通运输条件，方便群众生产发展并降低农产品运输成本，受益群众41户125人，其中已脱贫户25户82人，项目拟采取以工代赈方式开展，预计带动务工人数15人（其中脱贫户及监测户4人），发放劳务报酬（15%）10.35万元，人均务工增收6900元</t>
  </si>
  <si>
    <t>拓宽硬化砌护项目长1.15公里，宽4.5米</t>
  </si>
  <si>
    <t>项目投资≧69万元</t>
  </si>
  <si>
    <t>降低出行成本50%</t>
  </si>
  <si>
    <t>2024年龙亭镇陈靳村便民桥建设项目</t>
  </si>
  <si>
    <t>陈靳村新建5,6组上河坝田间路桥梁一座，长20米，宽2.5米，高1米。荷载量2吨。</t>
  </si>
  <si>
    <t>项目属公益性资产，建成后资产归陈靳村所有，由陈靳村进行管理维护。可改善交通运输条件，方便群众生产发展并降低农产品运输成本，受益群众70户220人，其中已脱贫户17户43人，三类人群0户0人。项目拟采取以工代赈方式开展，预计带动务工人数10人（其中脱贫户及监测户3人），发放工资（15%）2.25万元，人均务工增收2250元。</t>
  </si>
  <si>
    <t>桥梁一座，长20米，宽2.5米，高1米。荷载量2吨。受益群众70户220人，其中已脱贫户17户43人，三类人群0户0人。项目拟采取以工代赈方式开展，预计带动务工人数10人（其中脱贫户及监测户3人），发放工资（15%）2.25万元，人均务工增收2250元。</t>
  </si>
  <si>
    <t>长≥20米，宽≥2.5米，高1米。</t>
  </si>
  <si>
    <t>项目总成本15万元</t>
  </si>
  <si>
    <t>受益群众人数≥70户220人</t>
  </si>
  <si>
    <t>受益脱贫户及监测户人数≥17户43人</t>
  </si>
  <si>
    <t>≥15年</t>
  </si>
  <si>
    <t>2024年龙亭镇邓家沟村7组道路修复项目</t>
  </si>
  <si>
    <t>邓家沟村道路修复长300米，宽4米，厚度18公分，</t>
  </si>
  <si>
    <t>项目属公益性资产，建成后资产归邓家沟村所有，由邓家沟村进行管理维护。可改善交通运输条件，方便群众生产发展并降低农产品运输成本，受益群众55户174人，其中已脱贫户5户13人。项目拟采取以工代赈方式开展，预计带动务工人数40人（其中脱贫户及监测户5人），发放工资（15%）0.675万元，人均务工增收168元.</t>
  </si>
  <si>
    <t>道路修复长300米，宽4米，厚度18公分，可改善交通运输条件，方便群众生产发展并降低农产品运输成本，受益群众55户174人，其中已脱贫户5户13人。项目拟采取以工代赈方式开展，预计带动务工人数40人（其中脱贫户及监测户5人），发放工资（15%）0.675万元，人均务工增收168元.</t>
  </si>
  <si>
    <t>道路修复长300米，宽4米，厚度18公分，</t>
  </si>
  <si>
    <t>项目总成本4.5万元</t>
  </si>
  <si>
    <t>受益群众人数≥55户174人</t>
  </si>
  <si>
    <t>2024年龙亭镇杜村六至七组通组道路硬化项目</t>
  </si>
  <si>
    <t>杜村道路硬化六、七组通组道路长800米，宽3.5米，厚度0.18米</t>
  </si>
  <si>
    <t>项目属公益性资产，建成后资产归杜村村所有，由杜村村进行管理维护。可改善交通运输条件，方便群众生产发展并降低农产品运输成本，受益群众121户434人，其中已脱贫户29户90人，三类人群2户7人。项目拟采取以工代赈方式开展，预计带动务工人数20人（其中脱贫户及监测户12人），发放工资（15%）4.5万元，人均务工增收2000元.</t>
  </si>
  <si>
    <t>道路硬化六、七组通组道路长800米，宽3.5米，厚度0.18米。受益群众121户434人，其中已脱贫户29户90人，三类人群2户7人。项目拟采取以工代赈方式开展，预计带动务工人数20人（其中脱贫户及监测户12人），发放工资（15%）4.5万元，人均务工增收2000元.</t>
  </si>
  <si>
    <t>硬化道路长≥800米，宽3.5米</t>
  </si>
  <si>
    <t>项目总成本≥30万元</t>
  </si>
  <si>
    <t>受益农户人数≥121户434人</t>
  </si>
  <si>
    <t>受益脱贫户及监测户人数≥29户90人</t>
  </si>
  <si>
    <t>2024年龙亭镇宽潭村道路修复项目</t>
  </si>
  <si>
    <t>宽潭村道路修复，浆砌片石16处520m³，水泥面板修复120㎡。</t>
  </si>
  <si>
    <t>项目属公益性资产，建成后资产归宽潭村所有，由宽潭村进行管理维护。可改善交通运输条件，方便群众生产发展并降低农产品运输成本，受益群众170户498人，其中已脱贫户57户185人，三类人群8户24人。项目拟采取以工代赈方式开展，预计带动务工人数11人（其中脱贫户及监测户3人），发放工资（15%）3.825万元，人均务工增收3477元.</t>
  </si>
  <si>
    <t>道路修复，浆砌片石16处520m³，水泥面板修复120㎡。受益群众170户498人，其中已脱贫户57户185人，三类人群8户24人。项目拟采取以工代赈方式开展，预计带动务工人数11人（其中脱贫户及监测户3人），发放工资（15%）3.825万元，人均务工增收3477元.</t>
  </si>
  <si>
    <t>浆砌片石16处520m³，水泥面板修复120㎡</t>
  </si>
  <si>
    <t>≥28万元</t>
  </si>
  <si>
    <t>受益人口数≥170户498人</t>
  </si>
  <si>
    <t>受益脱贫户及监测户≥65户209人</t>
  </si>
  <si>
    <t>2024年龙亭镇长岭村四组欣文门前到四组水井道路硬化项目</t>
  </si>
  <si>
    <t>长岭村四组欣文门前到四组水井道路硬化长0.42公里,宽3.5米，厚0.18米。</t>
  </si>
  <si>
    <t>项目属于公益性资产，项目建成后产权归属于长岭村集体所有。由长岭村进行管理维护。解决34户101人生产出行安全，带动脱贫户及监测户14户49人受益。项目拟采取以工代赈方式开展，预计带动务工人数12人（其中脱贫户及监测户7人），发放工资（15%）2.64万元，人均务工增收2000元.</t>
  </si>
  <si>
    <t>长岭村四组欣文门前到四组水井道路硬化项目长0.42公里,宽3.5米，解决34户101人生产出行安全，带动脱贫户及监测户14户49人受益。项目拟采取以工代赈方式开展，预计带动务工人数12人（其中脱贫户及监测户7人），发放工资（15%）2.64万元，人均务工增收2000元.</t>
  </si>
  <si>
    <t>道路硬化长≥0.42公里,宽≥3.5米</t>
  </si>
  <si>
    <t>项目总成本17.6万元</t>
  </si>
  <si>
    <t>受益农户34户101人</t>
  </si>
  <si>
    <t>受益脱贫户及监测户≥14户49人</t>
  </si>
  <si>
    <t xml:space="preserve">2024年龙亭镇长溪村道路砌护项目  </t>
  </si>
  <si>
    <t>长溪村五、六组道路砌护550立方米。</t>
  </si>
  <si>
    <t>项目属公益性资产，建成后资产归长溪村所有，由长溪村进行管理维护。可改善交通运输条件，方便群众生产发展并降低农产品运输成本，受益群众238户736人，其中已脱贫户79户239人，三类人群4户13人。项目拟采取以工代赈方式开展，预计带动务工人数20人，发放工资（15%）3.75万元，人均务工增收1875元.</t>
  </si>
  <si>
    <t>长溪村五、六组道路砌护550立方米。可改善交通运输条件，方便群众生产发展并降低农产品运输成本，受益群众238户736人，其中已脱贫户79户239人，三类人群4户13人。项目拟采取以工代赈方式开展，预计带动务工人数20人，发放工资（15%）3.75万元，人均务工增收1875元.</t>
  </si>
  <si>
    <t>道路砌护≥550立方米</t>
  </si>
  <si>
    <t>2024年龙亭镇龙亭村5组河坝生产路硬化项目</t>
  </si>
  <si>
    <t>龙亭村5组河坝生产路道路硬化长260米，宽3.5米，厚度0.18米</t>
  </si>
  <si>
    <t>项目属公益性资产，建成后资产归龙亭村所有，由龙亭村进行管理维护。可改善交通运输条件，方便群众生产发展并降低农产品运输成本，受益群众97户316人，其中已脱贫户7户14人，项目拟采取以工代赈方式开展，预计带动务工人数20人（其中脱贫户及监测户7人），发放工资（15%）1.5万元，人均务工增收750元.</t>
  </si>
  <si>
    <t>道路硬化长260米，宽3.5米，厚度0.18米。可改善交通运输条件，方便群众生产发展并降低农产品运输成本，受益群众97户316人，其中已脱贫户7户14人，项目拟采取以工代赈方式开展，预计带动务工人数20人（其中脱贫户及监测户7人），发放工资（15%）1.5万元，人均务工增收750元.</t>
  </si>
  <si>
    <t>道路硬化长≥260米，宽≥3.5米，厚度0.18米</t>
  </si>
  <si>
    <t>10万元</t>
  </si>
  <si>
    <t>受益群众≥97户316人</t>
  </si>
  <si>
    <t>受益脱贫户及监测户人数≥7户14人</t>
  </si>
  <si>
    <t>2024年龙亭镇龙亭村5组高速路口生产路硬化项目</t>
  </si>
  <si>
    <t>龙亭村5组高速路口生产路硬化项目，道路硬化长550米，宽3.5米，厚度0.18米</t>
  </si>
  <si>
    <t>项目属公益性资产，建成后资产归龙亭村所有，由龙亭村进行管理维护。可改善交通运输条件，方便群众生产发展并降低农产品运输成本，受益群众97户316人，其中已脱贫户7户14人，项目拟采取以工代赈方式开展，预计带动务工人数20人（其中脱贫户及监测户7人），发放工资（15%）3万元，人均务工增收1500元.</t>
  </si>
  <si>
    <t>高速路口生产路硬化项目，道路硬化长550米，宽3.5米，厚度0.18米。可改善交通运输条件，方便群众生产发展并降低农产品运输成本。受益群众97户316人，其中已脱贫户7户14人，项目拟采取以工代赈方式开展，预计带动务工人数20人（其中脱贫户及监测户7人），发放工资（15%）3万元，人均务工增收1500元.</t>
  </si>
  <si>
    <t>道路硬化长≥550米，宽≥3.5米，厚度0.18米</t>
  </si>
  <si>
    <t>2024年龙亭镇龙亭村6组河坝两边生产路硬化项目</t>
  </si>
  <si>
    <t>龙亭村6组河坝生产道路硬化长600米，宽3.5米，厚度0.18米。</t>
  </si>
  <si>
    <t>项目属公益性资产，建成后资产归龙亭村所有，由龙亭村进行管理维护。可改善交通运输条件，方便群众生产发展并降低农产品运输成本，受益群众227户825人，其中已脱贫户25户85人，项目拟采取以工代赈方式开展，预计带动务工人数30人（其中脱贫户及监测户10人），发放工资（15%）3.3万元，人均务工增收1100元.</t>
  </si>
  <si>
    <t>道路硬化长600米，宽3.5米，厚度0.18米。可改善交通运输条件，方便群众生产发展并降低农产品运输成本，受益群众227户825人，其中已脱贫户25户85人，项目拟采取以工代赈方式开展，预计带动务工人数30人（其中脱贫户及监测户10人），发放工资（15%）3.3万元，人均务工增收1100元.</t>
  </si>
  <si>
    <t>道路硬化长≥600米，宽≥3.5米，厚度≥0.18米</t>
  </si>
  <si>
    <t>22万元</t>
  </si>
  <si>
    <t>受益群众≥227户825人</t>
  </si>
  <si>
    <t>受益脱贫户及监测户人数≥25户85人</t>
  </si>
  <si>
    <t>2024年龙亭镇龙亭村14组岳树梁生产路硬化项目</t>
  </si>
  <si>
    <t>龙亭14组岳树梁生产道路硬化长500米，宽3.5米，厚0.18米。</t>
  </si>
  <si>
    <t>项目属公益性资产，建成后资产归龙亭村所有，由龙亭村进行管理维护。可改善交通运输条件，方便群众生产发展并降低农产品运输成本，受益群众143户512人，其中已脱贫户12户35人，项目拟采取以工代赈方式开展，预计带动务工人数10人（其中脱贫户及监测户5人），发放工资（15%）3万元，人均务工增收3000元.</t>
  </si>
  <si>
    <t>道路硬化长500米，宽3.5米，厚0.18米。受益群众143户512人，其中已脱贫户12户35人，项目拟采取以工代赈方式开展，预计带动务工人数10人（其中脱贫户及监测户5人），发放工资（15%）3万元，人均务工增收3000元.</t>
  </si>
  <si>
    <t xml:space="preserve">道路硬化长≥500米，宽≥3.5米。 </t>
  </si>
  <si>
    <t>受益群众≥143户512人</t>
  </si>
  <si>
    <t>受益脱贫户及监测户人数≥12户35人</t>
  </si>
  <si>
    <t>2024年龙亭镇宽潭村道路砌护及面板修复项目</t>
  </si>
  <si>
    <t>宽潭村挡墙砌护墙身1308立方、基础203立方;路面破除563平方米，填换397平方米，恢复路面563平方米，路肩114.5平方米；清理塌方1598立方米。</t>
  </si>
  <si>
    <t>项目属于公益性资产，建成后产权归宽潭村所有，移交给村集体进行管理维护。可改善交通运输条件，方便群众生产发展并降低农产品运输成本。可解决186户500人出行安全问题，通过劳务用工增加工资性收入，预计带动务工人数17人（其中脱贫户及监测户13人），发放工资（15%）16.5万元，人均务工增收9700元。</t>
  </si>
  <si>
    <t>挡墙砌护墙身1308立方、基础203立方;路面破除563平方米，填换397平方米，恢复路面563平方米，路肩114.5平方米；清理塌方1598立方米。可解决186户500人出行安全问题，通过劳务用工增加工资性收入，预计带动务工人数17人（其中脱贫户及监测户13人），发放工资（15%）16.5万元，人均务工增收9700元。</t>
  </si>
  <si>
    <t>挡墙砌护≥1308立方米，修复路面≥563平方米</t>
  </si>
  <si>
    <t>≥110万元</t>
  </si>
  <si>
    <t>可解决186户500人出行安全问题</t>
  </si>
  <si>
    <t>2024年龙亭镇长河村道路硬化项目</t>
  </si>
  <si>
    <t>长河村一组道路硬化长430米，宽3米，厚0.18米。</t>
  </si>
  <si>
    <t>龙亭镇-长河村</t>
  </si>
  <si>
    <t>项目属公益性资产，建成后资产归长河村所有，由长河村进行管理维护。可改善交通运输条件，方便群众生产发展并降低农产品运输成本，受益群众254户805人，其中已脱贫户75户236人，三类人群7户15人。项目拟采取以工代赈方式开展，预计带动务工人数10人，发放工资（15%）2.4万元，人均务工增收2400元.</t>
  </si>
  <si>
    <t>道路硬化长430米，宽3米，厚0.18米。可改善交通运输条件，方便群众生产发展并降低农产品运输成本，受益群众254户805人，其中已脱贫户75户236人，三类人群7户15人。项目拟采取以工代赈方式开展，预计带动务工人数10人，发放工资（15%）2.4万元，人均务工增收2400元.</t>
  </si>
  <si>
    <t>道路硬化长≥430米，宽≥3米，厚0.18米。</t>
  </si>
  <si>
    <t>项目总成本16万元</t>
  </si>
  <si>
    <t>受益群众≥254户805人</t>
  </si>
  <si>
    <t>受益脱贫户及监测户≥82户251人</t>
  </si>
  <si>
    <t>长河村</t>
  </si>
  <si>
    <t>2024年龙亭镇三合村二、四、六组通组道路硬化项目</t>
  </si>
  <si>
    <t>三合村二、四组、六组通组道路硬化长900米，宽3米，厚0.18米。</t>
  </si>
  <si>
    <t>项目属公益性资产，建成后资产归三合村所有，由三合村进行管理维护。可改善交通运输条件，方便群众生产发展并降低农产品运输成本，受益群众80户312人，其中已脱贫户22户72人，三类人群4户13人。项目拟采取以工代赈方式开展，预计带动务工人数22人（其中脱贫户及监测户8人），发放工资（15%）5.7万元，人均务工增收2590元.</t>
  </si>
  <si>
    <t>三合村二、四组、六组通组道路硬化长900米，宽3米，厚0.18米。可改善交通运输条件，方便群众生产发展并降低农产品运输成本，受益群众80户312人，其中已脱贫户22户72人，三类人群4户13人。项目拟采取以工代赈方式开展，预计带动务工人数22人（其中脱贫户及监测户8人），发放工资（15%）5.7万元，人均务工增收2590元.</t>
  </si>
  <si>
    <t>拓宽硬化长≥900米，宽≥3米，厚0.18米。</t>
  </si>
  <si>
    <t>项目总成本38万元</t>
  </si>
  <si>
    <t>受益农户数≥80户312人</t>
  </si>
  <si>
    <t>受益脱贫户及监测户≥26户85人</t>
  </si>
  <si>
    <t>2024年龙亭镇三合村通四组五组通组道路拓宽硬化</t>
  </si>
  <si>
    <t>三合村原有硬化路面宽2.5米，在原硬化道路的基础上拓宽道路总长1100米，宽2米，厚0.18米。</t>
  </si>
  <si>
    <t>项目属于公益性资产，项目建成后产权归属于三合村集体所有。由三合村进行管理维护。道路拓宽建成后可以解决群众出行难的问题，为群众生产生活带来便利，为村民居住增加安全保障并，提升群众满意度和幸福感。受益农户163户590人，其中脱贫户12户37人、监测对象3户10人，项目拟采取以工代赈方式开展，预计带动务工人数22人（其中脱贫户及监测户8人），发放工资（15%）4.5万元，人均务工增收2045元.</t>
  </si>
  <si>
    <t>在原硬化道路的基础上拓宽道路总长1100米，宽2米，厚0.18米。道路拓宽建成后可以解决群众出行难的问题，为群众生产生活带来便利，为村民居住增加安全保障并，提升群众满意度和幸福感。受益农户163户590人，其中脱贫户12户37人、监测对象3户10人，项目拟采取以工代赈方式开展，预计带动务工人数22人（其中脱贫户及监测户8人），发放工资（15%）4.5万元，人均务工增收2045元.</t>
  </si>
  <si>
    <t>宽≥4.5米，长≥1100米，厚0.18米。</t>
  </si>
  <si>
    <t>受益农户数≥163户590人</t>
  </si>
  <si>
    <t>受益脱贫户及监测户≥15户47人</t>
  </si>
  <si>
    <t>2024年龙亭镇长岭村一组道路硬化项目</t>
  </si>
  <si>
    <t>长岭村一组到长岭村一组水泥路道路硬化0.406公里,宽3.5米，厚0.18米。</t>
  </si>
  <si>
    <t>项目属于公益性资产，项目建成后产权归属于长岭村集体所有。由长岭村进行管理维护。解决65户225人生产出行安全，带动脱贫户及监测户27户90人受益。项目拟采取以工代赈方式开展，预计带动务工人数12人（其中脱贫户及监测户7人），发放工资（15%）2.6万元，人均务工增收2000元.</t>
  </si>
  <si>
    <t>水泥路道路硬化0.406公里,宽3.5米，厚0.18米。解决65户225人生产出行安全，带动脱贫户及监测户27户90人受益。项目拟采取以工代赈方式开展，预计带动务工人数12人（其中脱贫户及监测户7人），发放工资（15%）2.6万元，人均务工增收2000元.</t>
  </si>
  <si>
    <t xml:space="preserve">道路硬化≥0.406公里,宽≥3.5米，厚0.18米。
</t>
  </si>
  <si>
    <t>项目总成本17万元</t>
  </si>
  <si>
    <t>受益农户65户225人</t>
  </si>
  <si>
    <t>受益脱贫户及监测户≥27户90人</t>
  </si>
  <si>
    <t>2024年龙亭镇梁河村五组道路修复项目</t>
  </si>
  <si>
    <t>梁河村五组道路浆砌石方240立方米。硬化道路长80米，宽3.5米，厚0.18米。</t>
  </si>
  <si>
    <t>项目属公益性资产，建成后资产归梁河村所有，由梁河村进行管理维护。可改善交通运输条件，方便群众生产发展并降低农产品运输成本，受益群众51户154人，其中已脱贫户12户41人。项目拟采取以工代赈方式开展，预计带动务工人数12人（其中脱贫户及监测户7人），发放工资（15%）3万元，人均务工增收2500元.</t>
  </si>
  <si>
    <t>五组道路浆砌石方240立方米。硬化道路长80米，宽3.5米，厚0.18米。可改善交通运输条件，方便群众生产发展并降低农产品运输成本，受益群众51户154人，其中已脱贫户12户41人。项目拟采取以工代赈方式开展，预计带动务工人数12人（其中脱贫户及监测户7人），发放工资（15%）3万元，人均务工增收2500元.</t>
  </si>
  <si>
    <t>道路砌护≥石方240立方，硬化道路80米</t>
  </si>
  <si>
    <t>项目拟采取以工代赈方式开展，预计带动务工人数12人（其中脱贫户及监测户7人），发放工资（15%）2万元，人均务工增收2000元.</t>
  </si>
  <si>
    <t>受益群众人数≥51户154人</t>
  </si>
  <si>
    <t>2024年龙亭镇梁河村水库到梁河八组通组路硬化项目</t>
  </si>
  <si>
    <t>梁河村水库到梁河八组硬化道路1公里,宽3.5米，厚0.18米，挡墙砌护240立方米。</t>
  </si>
  <si>
    <t>项目属于公益性资产，建成后项目产权归属梁河村。由梁河村进行管理维护。通过次项目的实施，可改善七、八组34户123人的交通运输条件，方便群众生产发展并降低农产品生产与销售的运输成本。受益群众34户123人，其中脱贫户17户59人，监测户3户10人，项目采取以工代赈方式进行，预计带动务工人数15人（其中脱贫、监测劳动力7人），发放劳动报酬11.37万元，人均务工增收7580元。</t>
  </si>
  <si>
    <t>硬化道路1公里,宽3.5米，厚0.18米，挡墙砌护240立方米。受益群34户123人，其中脱贫户17户59人，监测户3户10人，项目采取以工代赈方式进行，预计带动务工人数15人（其中脱贫、监测劳动力7人），发放劳动报酬11.37万元，人均务工增收7580元。</t>
  </si>
  <si>
    <t>硬化道路长≥1000米，石方240方</t>
  </si>
  <si>
    <t>≥75.8万元</t>
  </si>
  <si>
    <t>受益群众34户123人，其中脱贫户17户59人，监测户3户10人，项目采取以工代赈方式进行，预计带动务工人数12人（其中脱贫、监测劳动力7人），发放劳动报酬4万元，人均务工增收5000元。</t>
  </si>
  <si>
    <t>受益群众人数≥34户123人</t>
  </si>
  <si>
    <t>2024年龙亭镇黄索溪村道路硬化项目</t>
  </si>
  <si>
    <t>黄索溪一组道路硬化长500米宽2.5米，厚0.18米。</t>
  </si>
  <si>
    <t>该项目属于公益性资产，建成后项目产权归属黄索溪村。由黄索溪村进行管理维护。黄索溪村一组产业园道路硬化长500米，宽2.5米，厚0.18米。解决206户709人生产出行安全，带动脱贫户及监测户10户32人受益。项目拟采取以工代赈方式开展，预计带动务工人数8人（其中脱贫户及监测户2人），发放工资（15%）2.25万元，人均务工增收2250元。</t>
  </si>
  <si>
    <t>硬化道路长500米，宽2.5米，厚0.18米，解决206户709人生产出行安全，带动脱贫户及监测户受益。带动脱贫户及监测户10户32人受益。项目拟采取以工代赈方式开展，预计带动务工人数8人（其中脱贫户及监测户2人），发放工资（15%）2.25万元，人均务工增收2250元。</t>
  </si>
  <si>
    <t>硬化道路长≥500米</t>
  </si>
  <si>
    <t>受益群众≥206户709人</t>
  </si>
  <si>
    <t>受益脱贫户及监测户≥10户32人</t>
  </si>
  <si>
    <t>2024年龙亭镇平溪沟村道路硬化项目</t>
  </si>
  <si>
    <t>平溪沟村道路硬化长500米，宽3.5米，厚0.18米。</t>
  </si>
  <si>
    <t>项目属公益性资产，建成后资产归平溪沟村所有，由平溪沟村进行管理维护。可改善交通运输条件，方便群众生产发展并降低农产品运输成本，受益群众102户386人，其中已脱贫户21户73人，三类人群1户3人。项目拟采取以工代赈方式开展，预计带动务工人数8人（其中脱贫户及监测户5人），发放工资（15%）2.25万元，人均务工增收2810元.</t>
  </si>
  <si>
    <t>道路硬化长500米，宽3.5米，厚0.18米。可改善交通运输条件，方便群众生产发展并降低农产品运输成本，受益群众102户386人，其中已脱贫户21户73人，三类人群1户3人。项目拟采取以工代赈方式开展，预计带动务工人数8人（其中脱贫户及监测户5人），发放工资（15%）2.25万元，人均务工增收2810元.</t>
  </si>
  <si>
    <t>道路硬化长≥500米，宽≥3.5米，厚度0.18米。</t>
  </si>
  <si>
    <t>受益总人口≥102户386人</t>
  </si>
  <si>
    <t>受益脱贫户及监测户人数≥22户76人</t>
  </si>
  <si>
    <t>项目属公益性资产，建成后资产归平溪沟村所有，可改善交通运输条件，方便群众生产发展并降低农产品运输成本，受益群众102户386人，其中已脱贫户21户73人，三类人群1户3人。项目拟采取以工代赈方式开展，预计带动务工人数8人（其中脱贫户及监测户5人），发放工资（15%）2.2万元，人均务工增收100元.</t>
  </si>
  <si>
    <t>2024年龙亭镇方程村龙王滩铁索桥加固维修</t>
  </si>
  <si>
    <t>方程村龙王滩荷载量8吨铁索桥安装护栏240米，桥板修复96。</t>
  </si>
  <si>
    <t>项目属公益性资产，建成后资产归方程村所有，由方程村进行管理维护。可改善交通运输条件，方便群众生产发展并降低农产品运输成本，改善方程村一、二、三、四组村民157户500人，其中：脱贫户29户85人，生产生活条件，方便村民出行。</t>
  </si>
  <si>
    <t>方程村龙王滩荷载量8吨铁索桥安装护栏240米，桥板修复96。改善方程村一、二、三、四组村民157户500人，其中：脱贫户29户85人，生产生活条件，方便村民出行。</t>
  </si>
  <si>
    <t>安装防护网≥240米、桥板修复≥96</t>
  </si>
  <si>
    <t>受益一般户≥157户500人</t>
  </si>
  <si>
    <t>受益脱贫户≥29户85人</t>
  </si>
  <si>
    <t>2024年龙亭镇龙亭村三组道路硬化项目</t>
  </si>
  <si>
    <t>龙亭村硬化道路2000平方米，厚0.18米。给排水设施长200米。</t>
  </si>
  <si>
    <t>项目属公益性资产，建成后资产归龙亭村所有，由龙亭村进行管理维护。可改善交通运输条件，方便群众生产发展并降低农产品运输成本，解决53 户212人道路条件，改善村民生产生活条件，带动脱贫户及监测户5户13人受益。项目拟采取以工代赈方式开展，预计带动务工人数10人（其中脱贫户及监测户5人），发放工资（15%）6万元，人均务工增收6000元。</t>
  </si>
  <si>
    <t>龙硬化道路2000平方米，厚0.18米。给排水设施长200米。可改善交通运输条件，方便群众生产发展并降低农产品运输成本，解决53 户212人道路条件，改善村民生产生活条件，带动脱贫户及监测户5户13人受益。项目拟采取以工代赈方式开展，预计带动务工人数10人（其中脱贫户及监测户5人），发放工资（15%）6万元，人均务工增收6000元。</t>
  </si>
  <si>
    <t>硬化道路≥2000平方米，厚≥0.18米。给排水设施长≥200米。</t>
  </si>
  <si>
    <t>40万元</t>
  </si>
  <si>
    <t>受益群众≥53户212人</t>
  </si>
  <si>
    <t>2024年龙亭镇邓家沟村道路硬化及砌护项目</t>
  </si>
  <si>
    <t>邓家沟村四组道路硬化长400米、宽4米，厚0.18米。</t>
  </si>
  <si>
    <t>项目属公益性资产，建成后资产归邓家沟村所有，由邓家沟村进行管理维护。可改善交通运输条件，方便群众生产发展并降低农产品运输成本，受益群众62户203人，其中已脱贫户4户12人，。项目拟采取以工代赈方式开展，预计带动务工人数40人（其中脱贫户及监测户5人），发放工资（15%）2.25万元，人均务工增收560元.</t>
  </si>
  <si>
    <t>道路硬化长400米、宽4米，厚0.18米。可改善交通运输条件，方便群众生产发展并降低农产品运输成本，受益群众62户203人，其中已脱贫户4户12人，。项目拟采取以工代赈方式开展，预计带动务工人数40人（其中脱贫户及监测户5人），发放工资（15%）2.25万元，人均务工增收560元.</t>
  </si>
  <si>
    <t>道路硬化≥400米、宽4米，厚18公分。</t>
  </si>
  <si>
    <t>受益群众≥62户203人</t>
  </si>
  <si>
    <t>受益脱贫户及监测户人数≥4户12人</t>
  </si>
  <si>
    <t>2024年龙亭镇龙亭村道路硬化项目</t>
  </si>
  <si>
    <t>龙亭村修建18cm厚C30水泥混凝土路面层1582. 8㎡;15cm厚水泥稳定碎石基层1582.8㎡;原有渠道拆除69.6m;φ600钢筋混凝土圆管涵99m;φ800钢筋混凝土圆管涵169.4m;18cm厚C30水泥混凝土路面层600.95㎡。</t>
  </si>
  <si>
    <t>项目属于公益性资产，项目建成后产权归属于龙亭村集体所有。由龙亭村进行管理维护。可改善交通运输条件，方便群众生产发展并降低农产品运输成本，解决56户169人生产出行安全，带动脱贫户及监测户15户54人受益。项目拟采取以工代赈方式开展，预计带动务工人数12人（其中脱贫户及监测户7人），发放工资（15%）10.5万元，人均务工增收8750元.</t>
  </si>
  <si>
    <t>修建18cm厚C30水泥混凝土路面层1582.8㎡;15cm厚水泥稳定碎石基层1582.8㎡;原有渠道拆除69.6m;φ600钢筋混凝土圆管涵99m;φ800钢筋混凝土圆管涵169.4m;18cm厚C30水泥混凝土路面层600.95㎡。</t>
  </si>
  <si>
    <t>道路硬化≥1582.8平方米，φ600钢筋混凝土圆管涵≥99m，φ800钢筋混凝土圆管涵≥169.4m，18cm厚C30水泥混凝土路面层≥600.95㎡。</t>
  </si>
  <si>
    <t>项目总成本70万元</t>
  </si>
  <si>
    <t>受益群众≥56户169人</t>
  </si>
  <si>
    <t>受益脱贫户及监测户人数≥15户54人</t>
  </si>
  <si>
    <t>2024年龙亭镇镇江村一、二、四组道路硬化项目</t>
  </si>
  <si>
    <t>镇江村道路硬化长500米，宽3米，厚0.18米。</t>
  </si>
  <si>
    <t>项目属公益性资产，建成后资产归镇江村所有，由镇江村进行管理维护。可改善交通运输条件，方便群众生产发展并降低农产品运输成本，受益群众95户336人，其中已脱贫户15户62人。项目拟采取以工代赈方式开展，预计带动务工人数15人（其中脱贫户及监测户4人），发放工资（15%）2.7万元，人均务工增收1800元.</t>
  </si>
  <si>
    <t>道路硬化长500米，宽3米，厚0.18米。可改善交通运输条件，方便群众生产发展并降低农产品运输成本，受益群众95户336人，其中已脱贫户15户62人。项目拟采取以工代赈方式开展，预计带动务工人数15人（其中脱贫户及监测户4人），发放工资（15%）2.7万元，人均务工增收1800元。</t>
  </si>
  <si>
    <t>硬化道路≥500米</t>
  </si>
  <si>
    <t>项目总成本18万元</t>
  </si>
  <si>
    <t>受益群众≥95户336人</t>
  </si>
  <si>
    <t>受益脱贫户及监测户人数≥15户62人</t>
  </si>
  <si>
    <t>2024年龙亭镇宽潭村四组道路硬化项目</t>
  </si>
  <si>
    <t>宽潭村硬化道路长500米，宽3米，厚0.18米。</t>
  </si>
  <si>
    <t>项目属公益性资产，建成后资产归宽潭村所有，由宽潭村进行管理维护。可改善交通运输条件，方便群众生产发展产业并降低农产品运输成本，受益群众38户110人，其中已脱贫户11户39人，三类人群1户4人。项目拟采取以工代赈方式开展，预计带动务工人11人（其中脱贫户及监测户5人），发放工资5.7万元，人均务工增收5100元.</t>
  </si>
  <si>
    <t>硬化道路长500米，宽3米，厚0.18米。可改善交通运输条件，方便群众生产发展产业并降低农产品运输成本，受益群众38户110人，其中已脱贫户11户39人，三类人群1户4人。项目拟采取以工代赈方式开展，预计带动务工人11人（其中脱贫户及监测户5人），发放工资5.7万元，人均务工增收5100元.</t>
  </si>
  <si>
    <t>产业园硬化道路长≥500米宽3米厚度18公分.</t>
  </si>
  <si>
    <t>受益群众≥38户110人</t>
  </si>
  <si>
    <t>受益脱贫户及监测户人数≥12户43人</t>
  </si>
  <si>
    <t>2024年龙亭镇鞍山村1至4组道路拓宽硬化项目</t>
  </si>
  <si>
    <t>鞍山村原有硬化路面宽3.5米，在原硬化道路的基础上拓宽道路总长1750米，宽1.5米，厚0.18米。</t>
  </si>
  <si>
    <t>该项目属于固定性资产，归鞍山村所有。建成后移交给村集体进行管理维护，可改善交通运输条件，方便群众生产发展产业并降低农产品运输成本。受益总人口 418户1352人 ， 其 中 脱 贫 户  138户463人，三类人群1户1人。提升全村人均环境质量.项目预计带动务工人数50人，(其中脱贫户及监测户30人)，项目拟采取以工代赈方式开展，预计带动务工人数15人（其中脱贫户及监测户2人），发放劳务报酬(15%)12.22万元，人均务工增收8000元。</t>
  </si>
  <si>
    <t>在原硬化道路的基础上拓宽道路总长1750米，宽1.5米，厚0.18米。受益总人口 418户1352人 ， 其 中 脱 贫 户  138户463人，三类人群1户1人。提升全村人均环境质量.项目预计带动务工人数50人，(其中脱贫户及监测户30人)，项目拟采取以工代赈方式开展，预计带动务工人数15人（其中脱贫户及监测户2人），发放劳务报酬(15%)12.22万元，人均务工增收8000元。</t>
  </si>
  <si>
    <t>硬化道路长≥1750米，宽≥3米，厚0.18米。</t>
  </si>
  <si>
    <t>受益群众≥418户1352人</t>
  </si>
  <si>
    <t>受益脱贫户及监测户人数≥138户463人</t>
  </si>
  <si>
    <t>2024年龙亭镇龙亭村猕猴桃产业园道路修复项目</t>
  </si>
  <si>
    <t>龙亭村猕猴桃产业园道路修复挡墙砌护195立方米，面板硬化105平方米，厚0.18米。</t>
  </si>
  <si>
    <t>项目属公益性资产，建成后资产归龙亭村所有，由龙亭村进行管理维护。可改善交通运输条件，方便群众生产发展并降低农产品运输成本，受益群众48户175人，其中已脱贫户7户22人，项目拟采取以工代赈方式开展，预计带动务工人数5人（其中脱贫户及监测户3人），发放劳务报酬(15%)1.2万元，人均务工增收2400元.</t>
  </si>
  <si>
    <t>挡墙砌护195立方米，面板硬化105平方米，厚0.18米。可改善交通运输条件，方便群众生产发展并降低农产品运输成本，受益群众48户175人，其中已脱贫户7户22人，项目拟采取以工代赈方式开展，预计带动务工人数5人（其中脱贫户及监测户3人），发放劳务报酬(15%)1.2万元，人均务工增收2400元.</t>
  </si>
  <si>
    <t>挡墙砌护≥195立方米，面板硬化≥105平方米。</t>
  </si>
  <si>
    <t>2024年洋县茅坪镇茅坪村8.9组通组路硬化项目</t>
  </si>
  <si>
    <t>道路进行硬化，长1300米，宽3米，厚0.18米</t>
  </si>
  <si>
    <t>项目属于公益性资产，产权归茅坪村所有，建成后移交给村集体进行管理维护。改善交通运输条件，方便群众生产发展并降低农产品运输成本，受益群众80户230人，其中已脱贫户16户46人</t>
  </si>
  <si>
    <t>道路进行硬化，长1300米，宽3米，厚0.18米；改善交通运输条件，方便群众生产发展并降低农产品运输成本，受益群众80户230人，其中已脱贫户16户46人</t>
  </si>
  <si>
    <t>道路硬化长≥1300米</t>
  </si>
  <si>
    <t>项目投资≥70万</t>
  </si>
  <si>
    <t>受益农户≥80户230人，其中受益脱贫户、监测户≥16户46人</t>
  </si>
  <si>
    <t>2024年洋县茅坪镇茅坪村五六组通组路硬化项目</t>
  </si>
  <si>
    <t>道路进行硬化，长900米，宽3米，厚0.18米</t>
  </si>
  <si>
    <t>此项目属于公益性资产，产权归茅坪村所有，建成后移交给村集体进行管理维护。有力降低该组运输成本，方便群众出行，，受益群众达36户125人。其中脱贫户16户33人，监测户1户5人。，项目预计带动务工人数15人（其中脱贫户5人），发放工资6万元，人均年务工增收4000元.</t>
  </si>
  <si>
    <t>道路进行硬化，长900米，宽3米，厚0.18米；有力降低该组运输成本，方便群众出行，，受益群众达36户125人。其中脱贫户16户33人，监测户1户5人。，项目预计带动务工人数15人（其中脱贫户5人），发放工资6万元，人均年务工增收4000元.</t>
  </si>
  <si>
    <t>带动务工，人均增收≥400元</t>
  </si>
  <si>
    <t>受益农户≥36户125人，其中受益脱贫户、监测户≥17户38人</t>
  </si>
  <si>
    <t>2024年洋县茅坪镇茅坪村七组通组路硬化项目</t>
  </si>
  <si>
    <t>茅坪村七组道路硬化，长420米，宽3米，厚0.18米</t>
  </si>
  <si>
    <t>此项目属于公益性资产，产权归茅坪村所有，建成后移交给村集体进行管理维护。改善农村生产生活交通运输条件，解决村民生产生活及出行难问题，方便群众生产发展并降低农产品运输成本，提高群众满意度，直接受益总人口18户75人，其中脱贫户11户37人，项目拟采取以工代赈模式开展，拟带动6人参与务工，人均务工增收3750元</t>
  </si>
  <si>
    <t>茅坪村七组道路硬化，长420米，宽3米，厚0.18米，改善农村生产生活交通运输条件，解决村民生产生活及出行难问题，方便群众生产发展并降低农产品运输成本，提高群众满意度，直接受益总人口18户75人，其中脱贫户11户37人，项目拟采取以工代赈模式开展，拟带动6人参与务工，人均务工增收3750元</t>
  </si>
  <si>
    <t>受益农户≥18户75人，其中受益脱贫户、监测户≥11户37人</t>
  </si>
  <si>
    <t>2024年洋县茅坪镇洪溪村八组通组路硬化项目</t>
  </si>
  <si>
    <t>八组通组道路硬化长0.9公里、宽3.5米、厚0.18米</t>
  </si>
  <si>
    <t>此项目属于公益性资产，产权归洪溪村所有，建成后移交给村集体进行管理维护。该项目建成后解决本村七组、八组38户113人出行难、生产难问题，直接受益人口22户78人，其中脱贫户18户57人</t>
  </si>
  <si>
    <t>基础设施建设，解决出行难题</t>
  </si>
  <si>
    <t>八组道路硬化0.9公里、宽3.5米、厚0.18米；人出行难、生产难问题，直接受益人口22户78人，其中脱贫户18户57人</t>
  </si>
  <si>
    <t>道路硬化≥0.9公里</t>
  </si>
  <si>
    <t>受益人口≥38户113人、其中脱贫户、监测户18户57人</t>
  </si>
  <si>
    <t>2024年洋县茅坪镇洪溪村十组通村道路悬板修复项目</t>
  </si>
  <si>
    <t>通村道路十组段4处悬板修复，总长56米，平均高3米，宽0.8米</t>
  </si>
  <si>
    <t>此项目属于公益性资产，产权归洪溪村所有，建成后移交给村集体进行管理维护。该项目建成后解决本村十组、45户124人出行难和出行安全问题，其中脱贫户29户91人</t>
  </si>
  <si>
    <t>基础设施建设，解决出行难题，保障并群众出行安全</t>
  </si>
  <si>
    <t>通村道路十组段4处悬板修复，总长56米，平均高3米，宽0.8米；该项目建成后解决本村十组、45户124人出行难和出行安全问题，其中脱贫户29户91人</t>
  </si>
  <si>
    <t>道路修复≥4处</t>
  </si>
  <si>
    <t>项目投资≥9万元</t>
  </si>
  <si>
    <t>受益人口45户124人，其中脱贫户、监测户≥29户91人</t>
  </si>
  <si>
    <t>2024年洋县茅坪镇洪溪村七组通组路硬化项目</t>
  </si>
  <si>
    <t>七组通组道路硬化长0.3公里、宽3.5米</t>
  </si>
  <si>
    <t>此项目属于公益性资产，产权归洪溪村所有，建成后移交给村集体进行管理维护。该项目建成后解决本村八组19户57人出行难、生产难问题，其中脱贫户10户27人</t>
  </si>
  <si>
    <t>七组道路硬化0.3公里、宽3.5米、厚0.18米；该项目建成后解决本村八组19户57人出行难、生产难问题，其中脱贫户10户27人</t>
  </si>
  <si>
    <t>道路硬化≥0.3公里</t>
  </si>
  <si>
    <t>项目投资≥13.5万元</t>
  </si>
  <si>
    <t>受益人口≥19户57人，其中脱贫户、监测户10户27人</t>
  </si>
  <si>
    <t>2024年洋县茅坪镇洪溪村九组通组路硬化项目</t>
  </si>
  <si>
    <t>九组通组道路硬化长1公里、宽3.5米厚0.18米</t>
  </si>
  <si>
    <t>此项目属于公益性资产，产权归洪溪村所有，建成后移交给村集体进行管理维护。该项目建成后解决本村八组18户54人出行难、生产难问题，其中脱贫户12户30人</t>
  </si>
  <si>
    <t>九组道路硬化1公里、宽3.5米厚0.18米；该项目建成后解决本村八组18户54人出行难、生产难问题，其中脱贫户12户30人</t>
  </si>
  <si>
    <t>道路硬化≥1公里</t>
  </si>
  <si>
    <t>带动群众务工增收≥400元</t>
  </si>
  <si>
    <t>受益人口≥18户54人，其中脱贫户、监测户12户30人</t>
  </si>
  <si>
    <t>2024年洋县茅坪镇洪溪村一组道路硬化项目</t>
  </si>
  <si>
    <t>一组通组道路硬化长0.4公里、宽3.5米厚0.18</t>
  </si>
  <si>
    <t>此项目属于公益性资产，产权归洪溪村所有，建成后移交给村集体进行管理维护。该项目建成后解决本村八组31户124人出行难、生产难问题，其中脱贫户12户55人</t>
  </si>
  <si>
    <t>一组道路硬化0.4公里、宽3.5米、厚0.18米；该项目建成后解决本村八组31户124人出行难、生产难问题，其中脱贫户12户55人</t>
  </si>
  <si>
    <t>道路硬化≥0.4公里</t>
  </si>
  <si>
    <t>受益人口≥31户124人，其中脱贫户、监测户12户55人</t>
  </si>
  <si>
    <t>2024年茅坪镇朝阳村六组道路硬化项目</t>
  </si>
  <si>
    <t>朝阳村六组道路硬化500米、宽2.5米、厚0.18米</t>
  </si>
  <si>
    <t>此项目属于公益性资产，产权归朝阳村所有，建成后移交给村集体进行管理维护。改善农村生产生活交通运输条件，解决村民生产生活及出行难问题，方便群众生产发展并降低农产品运输成本，提高群众满意度，直接受益总人口28户86人，其中脱贫户9户29人，项目拟采取以工代赈模式开展，拟带动5人参与务工，人均增收4500元</t>
  </si>
  <si>
    <t>朝阳村六组道路硬化500米、宽2.5米、厚0.18米，改善农村生产生活交通运输条件，解决村民生产生活及出行难问题，方便群众生产发展并降低农产品运输成本，提高群众满意度，直接受益总人口28户86人，其中脱贫户9户29人，项目拟采取以工代赈模式开展，拟带动5人参与务工，人均增收4500元</t>
  </si>
  <si>
    <t>道路硬化长≥500米</t>
  </si>
  <si>
    <t>带动务工，人均增收≥4500元</t>
  </si>
  <si>
    <t>受益农户≥28户86人，其中受益脱贫户、监测户≥9户29人</t>
  </si>
  <si>
    <t>2024年洋县茅坪镇长坝村一二五六组道路硬化项目</t>
  </si>
  <si>
    <t>长坝村一、二、五、六组道路硬化，长420米，宽3米，厚0.18米</t>
  </si>
  <si>
    <t>此项目属于公益性资产，产权归茅坪村所有，建成后移交给村集体进行管理维护。改善农村生产生活交通运输条件，解决村民生产生活及出行难问题，方便群众生产发展并降低农产品运输成本，提高群众满意度，直接受益总人口162户630人，其中脱贫户23户62人，项目拟采取以工代赈模式开展，拟带动5人参与务工，人均增收4500元。</t>
  </si>
  <si>
    <t>长坝村一、二、五、六组道路硬化，长420米，宽3米，厚0.18米，改善农村生产生活交通运输条件，解决村民生产生活及出行难问题，方便群众生产发展并降低农产品运输成本，提高群众满意度，直接受益总人口162户630人，其中脱贫户23户62人，项目拟采取以工代赈模式开展，拟带动5人参与务工，人均务工增收4500元</t>
  </si>
  <si>
    <t>受益农户≥162户630人，其中受益脱贫户、监测户≥23户62人</t>
  </si>
  <si>
    <t>2024年洋县马畅镇东社村1-6组通户路硬化项目</t>
  </si>
  <si>
    <t>东社村1--6组入户道路硬化全长1680米宽3米厚度0.18米</t>
  </si>
  <si>
    <t>项目属于公益性资产，产权归东社村所有，建成后移交给村集体进行管理维护，提高人均宜居环境质量，方便群众出行，增加群众幸福感。受益总人口1558人，其中脱贫户40户137人，监测户9户24人</t>
  </si>
  <si>
    <t>群众参与务工增加收入提升联农带农机制</t>
  </si>
  <si>
    <t>全村通户路硬化总长1680米宽3米厚度0.18米，提高人均宜居环境质量，方便群众出行，增加群众幸福感。受益总人口1558人，其中脱贫户40户137人，监测户9户24人</t>
  </si>
  <si>
    <t>硬化道路长≥1680米，宽≥3米，高0.18米</t>
  </si>
  <si>
    <t>2024年洋县马畅镇东社村5-6组道路拓宽硬化项目</t>
  </si>
  <si>
    <t>东社村5--6组道路硬化全长420米宽3米厚度0.18米</t>
  </si>
  <si>
    <t>全村通户路硬化总长420米宽3米厚度0.18米，提高人均宜居环境质量，方便群众出行，增加群众幸福感。受益总人口1558人，其中脱贫户40户137人，监测户9户24人</t>
  </si>
  <si>
    <t>硬化道路长≥420米，宽≥3米，高0.18米</t>
  </si>
  <si>
    <t>2024年洋县马畅镇东湾村六组道路硬化项目</t>
  </si>
  <si>
    <t>硬化东湾村六组道路长316米，宽3米，厚0.18米</t>
  </si>
  <si>
    <t>马畅镇-东湾村</t>
  </si>
  <si>
    <t>项目属于公益性资产，产权归东湾村所有，建成后移交给村集体进行管理维护，提高人均宜居环境质量，方便群众出行，增加群众幸福感。受益总人口509人，其中脱贫户及监测户18户72人。</t>
  </si>
  <si>
    <t>硬化道路长316米，宽3米，厚0.18米，提高人均宜居环境质量，方便群众出行，增加群众幸福感。受益总人口509人，其中脱贫户及监测户18户72人。</t>
  </si>
  <si>
    <t>硬化道路长316米，宽3
米，厚≥0.18米</t>
  </si>
  <si>
    <t>项目（工程
）验收合格率≥100%</t>
  </si>
  <si>
    <t>项目投资≥14.7万元</t>
  </si>
  <si>
    <t>解决群众生产生活交通≥397户</t>
  </si>
  <si>
    <t>2024年洋县马畅镇高堡村通组路硬化项目</t>
  </si>
  <si>
    <t>1.2.6.7高铁沿线通组路硬化。长290米，宽3.5米，厚0.18米，通组路二组高峰门前到三零七专线长140米，宽3米，厚0.18米，及道路配套排水渠。</t>
  </si>
  <si>
    <t>马畅镇-高堡村</t>
  </si>
  <si>
    <t>项目属于公益性资产，产权归高堡村所有，建成后移交给村集体进行管理维护，提高人均宜居环境质量，方便群众出行，增加群众幸福感。受益总人口1200人，其中脱贫人口164人。</t>
  </si>
  <si>
    <t xml:space="preserve">通村路长290米，宽3.5米，厚0.18米，通组路二组高峰门前到三零七专线长140米，宽3米，厚0.18米，提高人均宜居环境质量，方便群众出行，增加群众幸福感。受益总人口1200人，其中脱贫人口164人。
</t>
  </si>
  <si>
    <t>道路硬化长≧290米，宽≧3.5米，厚≧0.18米道路硬化长≧140，宽≧3米，厚0.18米</t>
  </si>
  <si>
    <t>受益群众1200人脱贫户42户164人</t>
  </si>
  <si>
    <t>高堡村</t>
  </si>
  <si>
    <t>2024年洋县马畅镇高堡村产业园区道路桥梁修建项目</t>
  </si>
  <si>
    <t>支渠桥长10米，宽4米，高4米，含立方120立方米，两边加固护栏20米</t>
  </si>
  <si>
    <t>项目属于公益性资产，产权归高堡村所有，建成后移交给村集体进行管理维护，解决群众农业产业运输难问题，提高人均宜居环境质量，方便群众出行，增加群众幸福感。受益总人口1375人，其中脱贫人口65人。</t>
  </si>
  <si>
    <t>支渠桥长10米，宽4米，高4米，含立方120立方米，两边加固护栏20米，解决群众农业产业运输难问题，提高人均宜居环境质量，方便群众出行，增加群众幸福感。受益总人口1375人，其中脱贫人口65人。</t>
  </si>
  <si>
    <t>长≧10米，宽≧4米，高≧4米.护栏≧20米</t>
  </si>
  <si>
    <t>解决群众生产生活交通349户1375人、受益已脱贫户49户181人</t>
  </si>
  <si>
    <t>2024年洋县马畅镇高路村通户道路硬化项目</t>
  </si>
  <si>
    <t>1、硬化道路，宽3米，全长4280米，厚0.18米；
2、配套排水渠30cm宽，全长1000米。</t>
  </si>
  <si>
    <t>项目属于公益性资产，产权归高路村所有，建成后移交给村集体进行管理维护，提高人均宜居环境质量，方便群众出行，增加群众幸福感。受益总人口359户1166人，其中脱贫人口及监测对象67人。</t>
  </si>
  <si>
    <t>基础设施助推，方便群众生产及出行</t>
  </si>
  <si>
    <t>1、硬化道路，宽3米，全长4280米，厚0.18米；
2、配套排水渠宽30cm，全长1000米。提高人均宜居环境质量，方便群众出行，增加群众幸福感。受益总人口359户1166人，其中脱贫人口及监测对象67人。</t>
  </si>
  <si>
    <t>1、硬化道路，宽3米，全长4280米，厚0.18米；
2、配套排水渠30cm，全长1000米，。</t>
  </si>
  <si>
    <t>项目投资≥181.5万元</t>
  </si>
  <si>
    <t>2024年洋县马畅镇留村村九组村内道路硬化项目</t>
  </si>
  <si>
    <t>村中九组村内村民通行路420米道路硬化</t>
  </si>
  <si>
    <t>项目属于公益性资产，产权归留村所有，建成后移交给村集体进行管理维护，提高人均宜居环境质量，方便群众出行，增加群众幸福感。受益总人口94户336人，其中脱贫人口及监测对象脱贫户3户11人。</t>
  </si>
  <si>
    <t>解决村民通行</t>
  </si>
  <si>
    <t>村中九组村内村民通行路420米道路硬化，提高人均宜居环境质量，方便群众出行，增加群众幸福感。受益总人口94户336人，其中脱贫人口及监测对象脱贫户3户11人。</t>
  </si>
  <si>
    <t>完成村中九组村内村民通行路420米道路硬化</t>
  </si>
  <si>
    <t>项目投资15≥万元</t>
  </si>
  <si>
    <t>带动群众增收≥1200</t>
  </si>
  <si>
    <t>受益94户336人，其中脱贫户3户11人</t>
  </si>
  <si>
    <t>2024年洋县马畅镇留村村一二组通组道路硬化项目</t>
  </si>
  <si>
    <t>一二组通组道路硬化长1000米，宽3米，厚0.18米</t>
  </si>
  <si>
    <t>项目属于公益性资产，产权归留村所有，建成后移交给村集体进行管理维护，提高人均宜居环境质量，方便群众出行，增加群众幸福感。受益总人口311户1043人，其中脱贫人口及监测对象脱贫户40户146人。</t>
  </si>
  <si>
    <t>一二组通组道路硬化长1000米，宽3米，厚0.18米。，提高人均宜居环境质量，方便群众出行，增加群众幸福感。受益总人口311户1043人，其中脱贫人口及监测对象脱贫户40户146人。</t>
  </si>
  <si>
    <t>完成一二组通组道路硬化长1000米，宽3米，厚0.18米</t>
  </si>
  <si>
    <t>项目投资39≥万元</t>
  </si>
  <si>
    <t>带动群众增收≥500</t>
  </si>
  <si>
    <t>受益311户1043人，其中脱贫户40户146人</t>
  </si>
  <si>
    <t>2024年洋县磨子桥镇二龙村3组道路硬化项目</t>
  </si>
  <si>
    <t>硬化道路1.6公里，宽3米，砌护200方，桥一座</t>
  </si>
  <si>
    <t>项目属于公益性资产，产权归二龙村所有，建成后移交给村集体进行管理维护。改善交通运输生产生活条件，方便52户158人（其中已脱贫户17户62人）生活出行并降低农产品运输成本。</t>
  </si>
  <si>
    <t>硬化道路1.6公里</t>
  </si>
  <si>
    <t>改善交通运输生产生活条件</t>
  </si>
  <si>
    <t>二龙村</t>
  </si>
  <si>
    <t>2024年洋县磨子桥镇朱刘村苗木花卉产业园道路硬化1.5公里</t>
  </si>
  <si>
    <t>路基整修1.5公里，宽4.5m；2硬化道路1.5km，宽3m，厚0.18m</t>
  </si>
  <si>
    <t>此项目属于公益性资产，产权归朱刘村所有，方便1,2,3,4组苗木花卉产业园的道路出行，受益农户40户206人，其中低收入户17户58人。</t>
  </si>
  <si>
    <t>全长1.5公里</t>
  </si>
  <si>
    <t>满意度100%</t>
  </si>
  <si>
    <t>洋县磨子桥镇一心村产业园道路硬化项目</t>
  </si>
  <si>
    <t>七组、十三组道路硬化，长1004米，宽3米</t>
  </si>
  <si>
    <t>此项目属于公益性资产，产权归一心村所有，改善交通运输条件，方便群众生产发展并降低农产品运输成本，受益群众97户313人，其中已脱贫户42户158人，项目拟采取以工代赈方式开展，预计带动务工人数15人（其中脱贫户及监测户3人），发放劳务报酬（15%）5.7万元，人均务工增收600元</t>
  </si>
  <si>
    <t>七组、十三组道路硬化</t>
  </si>
  <si>
    <t>项目投资≥37.87万元</t>
  </si>
  <si>
    <t>2024年洋县磨子桥镇二龙村16组道路硬化项目</t>
  </si>
  <si>
    <t>硬化道路600米，宽3米，厚0.18m</t>
  </si>
  <si>
    <t>项目属于公益性资产，产权归二龙村所有，建成后移交给村集体进行管理维护。为群众生产及出行提供方便；受益群众43户、152人，其中脱贫户14户61人.</t>
  </si>
  <si>
    <t>2024年洋县磨子桥镇二龙村8组、12组、16组池塘加固清淤</t>
  </si>
  <si>
    <t>池塘加固清淤3口</t>
  </si>
  <si>
    <t>项目属于公益性资产，项目建成后产权归二龙村所有，由村进行维护管理。实施该项目改善生产发展条件，增加年产量，降低生产发展投入成本，受益群众109户318人，其中脱贫户(监测对象）89户1132人，户均增收380元</t>
  </si>
  <si>
    <t>2024年洋县磨子桥镇二龙16组便民桥一座</t>
  </si>
  <si>
    <t>新架桥一座高3m，宽4m，长4m</t>
  </si>
  <si>
    <t>项目属于公益性资产，产权归二龙村所有，建成后移交给村集体进行管理维护。解决153人生产生活出行困难（其中脱贫14户61人），并降低农产品运输成本.</t>
  </si>
  <si>
    <t>2024年洋县磨子桥镇石佛村产业路修复</t>
  </si>
  <si>
    <t>村委会至八组，道路修复硬化2.1公里，宽4.5米，厚0.18m。</t>
  </si>
  <si>
    <t>磨子桥镇石佛村</t>
  </si>
  <si>
    <t>该项目属于公益性资产，项目建成后归石佛村所有，通过实施该项目改善生产条件，促进农民增产增收，受益群众230户690人，其中脱贫户80户245人。</t>
  </si>
  <si>
    <t>修复村委会至八组，道路修复硬化2.1公里，宽4.5米。</t>
  </si>
  <si>
    <t>硬化2.1公里</t>
  </si>
  <si>
    <t>项目投资≥160万元</t>
  </si>
  <si>
    <t>石佛村</t>
  </si>
  <si>
    <t>2024年洋县磨子桥镇石佛村产业园U型渠衬砌项目</t>
  </si>
  <si>
    <t>40U型渠1组：1.2公里，2组：0.8公里，4组：1.5公里，5组：1.3公里，6组：1.7公里，7组：1.5公里，8组：1.5公里。1-8组合计：长9.5公里。</t>
  </si>
  <si>
    <t>扩建40U型渠1组：1.2公里，2组：0.8公里，4组：1.5公里，5组：1.3公里，6组：1.7公里，7组：1.5公里，8组：1.5公里。1-8组合计：长9.5公里。</t>
  </si>
  <si>
    <t>1-8组合计：长9.5公里</t>
  </si>
  <si>
    <t>2024年洋县磨子桥镇艾河垭村产业渠项目</t>
  </si>
  <si>
    <t>U型渠3800米、60U型号</t>
  </si>
  <si>
    <t>磨子桥镇艾河垭村</t>
  </si>
  <si>
    <t>该项目属于公益性资产，项目建成后归艾河垭村所有，通过实施该项目改善生产条件，解决四组、五组农田灌溉的问题及强化农村防汛抗旱和供水保障并，受益群众80户281人，其中脱贫户50户151人。</t>
  </si>
  <si>
    <t>四组1800米、五组2000米</t>
  </si>
  <si>
    <t>U型渠3800米</t>
  </si>
  <si>
    <t>项目投资≥46万元</t>
  </si>
  <si>
    <t>艾河垭村</t>
  </si>
  <si>
    <t>洋县磨子桥镇罗坝村2024年度以工代赈农村基础设施建设项目</t>
  </si>
  <si>
    <t>硬化道路2456米，宽3m，厚0.18m，砌渠556米</t>
  </si>
  <si>
    <t>该项目属于公益性资产，项目建成后归罗坝村所有，通过实施该项目改善生产条件，促进农民增产增收，受益群众400户1307人，其中脱贫户180户474人。</t>
  </si>
  <si>
    <t>硬化道路2456</t>
  </si>
  <si>
    <t>项目投资≥170.07万元</t>
  </si>
  <si>
    <t>洋县发改局</t>
  </si>
  <si>
    <t>2024年洋县磨子桥镇中营村河堤彻护加固工程</t>
  </si>
  <si>
    <t>河堤彻护加固长200米，高6米，宽1.5米</t>
  </si>
  <si>
    <t>该项目属于公益性资产，项目建成后归中营村所有，通过实施该项目改善生产条件，促进农民增产增收，受益群众200户600人，其中脱贫户16户48人。</t>
  </si>
  <si>
    <t>河堤彻护加固长200米</t>
  </si>
  <si>
    <t>项目投资≥92万元</t>
  </si>
  <si>
    <t>洋县库区移民办公室</t>
  </si>
  <si>
    <t>2024年张家坝村U50渠道衬砌</t>
  </si>
  <si>
    <t>新建6000米U50渠道</t>
  </si>
  <si>
    <t>该项目属于公益性资产，项目建成后归张家坝村所有，通过实施该项目改善生产条件，促进农民增产增收，受益群众350户1133人，其中脱贫户120户354人。</t>
  </si>
  <si>
    <t>带动群众自主发展农业增收</t>
  </si>
  <si>
    <t>项目投资≥125万元</t>
  </si>
  <si>
    <t>2024年度洋县磨子桥镇金土村3、4、5组烤烟产业园道路建设</t>
  </si>
  <si>
    <t xml:space="preserve">硬化3、4、5组烤烟产业园道路1590米、宽3.5米，过水涵洞2处
</t>
  </si>
  <si>
    <t>该项目属于公益性资产，项目建成后归金土村所有，通过实施该项目改善生产条件，促进农民增产增收，受益群众96户305人，其中脱贫户35户140人。</t>
  </si>
  <si>
    <t xml:space="preserve">方便82户305人（其中脱贫户36户140人）生产生活质量提升
</t>
  </si>
  <si>
    <t>建设长度达1500米</t>
  </si>
  <si>
    <t>项目投资≥66.8万元</t>
  </si>
  <si>
    <t>2024年度洋县磨子桥镇金土村13组道路建设</t>
  </si>
  <si>
    <t>硬化13、11组道路2000米，宽3.5米，6处过水涵洞</t>
  </si>
  <si>
    <t>该项目属于公益性资产，项目建成后归金土村所有，通过实施该项目改善生产条件，促进农民增产增收，受益群众80户249人，其中脱贫户35户92人。</t>
  </si>
  <si>
    <t xml:space="preserve">方便66户249人（其中脱贫户25户92人）生产生活质量提升
</t>
  </si>
  <si>
    <t>建设长度达2000米</t>
  </si>
  <si>
    <t>项目投资≥84万元</t>
  </si>
  <si>
    <t>2024年洋县磨子桥镇石佛村2组、6组便民桥2座</t>
  </si>
  <si>
    <t>2组便民桥2座，6组便民桥1座，合计长度15米，宽3米。</t>
  </si>
  <si>
    <t>该项目属于公益性资产，项目建成后归石佛村所有，通过实施该项目改善生产条件，促进农民增产增收，受益群众60户186人，其中脱贫户20户63人。</t>
  </si>
  <si>
    <t>2组便民桥2座</t>
  </si>
  <si>
    <t>2024年洋县磨子桥镇沙溪村林化主干道修复</t>
  </si>
  <si>
    <t>林化主干道修复硬化长985米，宽3.5米。</t>
  </si>
  <si>
    <t>该项目属于公益性资产，项目建成后归沙溪村所有，通过实施该项目改善生产条件，促进农民增产增收，解决225户675人群众出行便利安全问题，其中脱贫户78户258人。</t>
  </si>
  <si>
    <t>主干道修复硬化长985米</t>
  </si>
  <si>
    <t>2024年1月至12月</t>
  </si>
  <si>
    <t>2024年度洋县磨子桥镇罗坝村一组道路拓宽硬化</t>
  </si>
  <si>
    <t>道路长2800米、宽3.5米</t>
  </si>
  <si>
    <t>修建</t>
  </si>
  <si>
    <t>该项目属于公益性项目，建成后产权归罗坝村所有，基础建设项目，方便群众出行，带动20户脱贫户务工，人均增收800元</t>
  </si>
  <si>
    <t>农田增收、增产</t>
  </si>
  <si>
    <t>2024年洛家村水毁砌护工程</t>
  </si>
  <si>
    <t>九至十一组道路修复960m</t>
  </si>
  <si>
    <t>此项目属于公益性资产，项目建成后归洛家村集体所有，解决村民生产生活条件，带动20户脱贫户，人均增收1000元</t>
  </si>
  <si>
    <t>修复长度≥960m</t>
  </si>
  <si>
    <t>道路修复960m</t>
  </si>
  <si>
    <t>2024年洛家村道路拓宽硬化</t>
  </si>
  <si>
    <t>十一组至张家坝、龙新村2200m</t>
  </si>
  <si>
    <t xml:space="preserve">扩建 </t>
  </si>
  <si>
    <t>此项目属于公益性资产，项目建成后归洛家村集体所有，解决村民生产生活条件，带动20户脱贫户，人均增收500元</t>
  </si>
  <si>
    <t>拓宽长度≥2200m</t>
  </si>
  <si>
    <t>2200m</t>
  </si>
  <si>
    <t>2个月</t>
  </si>
  <si>
    <t>2024年洋县磨子桥镇白何村主路扩建</t>
  </si>
  <si>
    <t>全长1.5公里，扩1米</t>
  </si>
  <si>
    <t>此项目属于公益性资产，项目建成后归白何村集体所有，解决村民生产生活条件，受益群众300户976人，其中脱贫户60户222人，</t>
  </si>
  <si>
    <t>全场1.5公里，扩1米</t>
  </si>
  <si>
    <t>2024年冯杨村3组、4组、8组、9组道路硬化项目</t>
  </si>
  <si>
    <t>硬化道路长270m，宽4.5m厚0.18m；砌护长240m，高1.7m,400㎡，涵洞2处。</t>
  </si>
  <si>
    <t>此项目属于公益性资产，项目建成后归冯杨村集体所有，解决村民生产生活条件，受益群众66户200人，其中脱贫户22户65人，</t>
  </si>
  <si>
    <t xml:space="preserve">带动生产 </t>
  </si>
  <si>
    <t>硬化道路长270m，砌护长240m，涵洞2处</t>
  </si>
  <si>
    <t>硬化道路长270m，砌护长240m</t>
  </si>
  <si>
    <t>项目投资≥18.5万元</t>
  </si>
  <si>
    <t>2024年洋县戚氏街道后村道路硬化项目</t>
  </si>
  <si>
    <t>四、五、六组通村道路硬化长1300米，宽3米，厚0.18米。四、五、六组通户路硬化长1000米，宽2.5米，厚0.18米。二、三、四组产业园道路硬化长800米，宽2.5米，厚0.18米。</t>
  </si>
  <si>
    <t>此项目属于公益性资产，产权属于戚氏街道后村所有，建成后移交给村集体进行管理维护。方便群众日常生产生活需要，受益群众425户1521人，其中已脱贫户18户48人。</t>
  </si>
  <si>
    <t>四、五、六组通村道路硬化长1300米，宽3米，厚0.18米。四、五、六组通户路硬化长1000米，宽2.5米，厚0.18米。二、三、四组产业园道路硬化长800米，宽2.5米，厚0.18米。方便群众日常生产生活需要，受益群众425户1521人，其中已脱贫户18户48人。</t>
  </si>
  <si>
    <t>道路硬化长≥3100米</t>
  </si>
  <si>
    <t>项目建设预算投入资金≥136.45万元</t>
  </si>
  <si>
    <t>受益群众≥425户1521人，其中已脱贫户≥18户48人。</t>
  </si>
  <si>
    <t>2024年洋县戚氏街道潘湾村二组至产业园至北部环线飞槽段拓宽改造硬化工程</t>
  </si>
  <si>
    <t>改建硬化道路长度1300米，宽度4米，厚0.18米。</t>
  </si>
  <si>
    <t xml:space="preserve">
戚氏街道-潘湾村
</t>
  </si>
  <si>
    <t>此项目属于公益性资产，产权属于戚氏街道潘湾村所有，建成后移交给村集体进行管理维护。改善农业生产条件，带动产业发展，方便群众出行，受益群众79户274人，其中脱贫户5户14人。</t>
  </si>
  <si>
    <t>改建硬化道路长度1300米，宽度4米，厚0.18米。善农业生产条件，带动产业发展，方便群众出行，受益群众79户274人，其中脱贫户5户14人。</t>
  </si>
  <si>
    <t>改建道路长≥1300米</t>
  </si>
  <si>
    <t>项目建设预算投入资金≥91万元</t>
  </si>
  <si>
    <t>受益群众≥79户274人，其中脱贫户≥5户14人</t>
  </si>
  <si>
    <t>2024年洋县戚氏街道山后村通户路硬化项目</t>
  </si>
  <si>
    <t>硬化通户道路长3000米，宽2米，厚0.18米</t>
  </si>
  <si>
    <t>此项目属于公益性资产，产权属于戚氏街道山后村所有，建成后移交给村集体进行管理维护。改善群众生产及出行条件，受益群众408户1328人，其中受益脱贫户89户255人。</t>
  </si>
  <si>
    <t>硬化通户道路长3000米，宽2米，厚0.18米。改善群众生产及出行条件，受益群众408户1328人，其中受益脱贫户89户255人。</t>
  </si>
  <si>
    <t>硬化通户道路长≥3000米</t>
  </si>
  <si>
    <t>项目建设投资≥93万</t>
  </si>
  <si>
    <t>受益群众≥408户1328人，其中受益脱贫户≥89户255人。</t>
  </si>
  <si>
    <t>2024年洋县戚氏街道戚氏村二组、十组道路硬化项目</t>
  </si>
  <si>
    <t>戚氏村二组、十组道路硬化长505米，宽2.5米，厚0.18米。</t>
  </si>
  <si>
    <t>此项目属于公益性资产，产权归戚氏村所有，建成后移交给村集体进行管护。改善农村生产生活交通运输条件，解决村民生产生活及出行难得问题，方便群众农业生产发展并降低农产品运输成本，提高群众满意度，直接受益总人口66户202人，其中已脱贫户7户25人，项目拟采取以工代赈模式开展，拟带动10人参与务工，人均增收1000元。</t>
  </si>
  <si>
    <t>戚氏村二组、十组道路硬化长505米，宽2.5米，厚0.18米。改善农村生产生活交通运输条件，解决村民生产生活及出行难得问题，方便群众农业生产发展并降低农产品运输成本，提高群众满意度，直接受益总人口66户202人，其中已脱贫户7户25人，项目拟采取以工代赈模式开展，拟带动10人参与务工，人均增收1000元。</t>
  </si>
  <si>
    <t>道路硬化长≥505米</t>
  </si>
  <si>
    <t>受益群众≥66户202人，其中已脱贫户7户25人。</t>
  </si>
  <si>
    <t>戚氏办</t>
  </si>
  <si>
    <t>2024年洋县戚氏街道上赵村入户路改造项目</t>
  </si>
  <si>
    <t>入户路硬化长3000米，宽2.5米，厚0.18米</t>
  </si>
  <si>
    <t>戚氏街道-上赵村1---7组</t>
  </si>
  <si>
    <t>此项目属于公益性资产，产权属于戚氏街道上赵村所有。建成后移交给村集体进行管理维护。改善群众生产生活出行条件，受益群众315户1150人，其中脱贫户和监测对象62户210人.</t>
  </si>
  <si>
    <t>基础设施推动产业发展</t>
  </si>
  <si>
    <t>入户路硬化长3000米，宽2.5米，厚0.18米。改善群众生产生活出行条件，受益群众315户1150人，其中脱贫户和监测对象62户210人.</t>
  </si>
  <si>
    <t>硬化道路长≥3000米</t>
  </si>
  <si>
    <t>项目建设预算总投资≥90万元</t>
  </si>
  <si>
    <t>受益群众≥315户1150人，其中脱贫≥62户210人。</t>
  </si>
  <si>
    <t>2024年洋县戚氏街道上赵村二组道路硬化项目</t>
  </si>
  <si>
    <t>上赵村二组道路硬化长505米，宽2.5米，厚0.18米。</t>
  </si>
  <si>
    <t>戚氏街道-上赵村</t>
  </si>
  <si>
    <t>此项目属于公益性资产，产权归上赵村所有，建成后移交给村集体进行管护。改善农村生产生活交通运输条件，解决村民生产生活及出行难得问题，方便群众农业生产发展并降低农产品运输成本，提高群众满意度，直接受益总人口93户471人，其中已脱贫户32户108人，项目拟采取以工代赈模式开展，拟带动10人参与务工，人均增收1000元。</t>
  </si>
  <si>
    <t>上赵村二组道路硬化长505米，宽2.5米，厚0.18米。改善农村生产生活交通运输条件，解决村民生产生活及出行难得问题，方便群众农业生产发展并降低农产品运输成本，提高群众满意度，直接受益总人口93户471人，其中已脱贫户32户108人，项目拟采取以工代赈模式开展，拟带动10人参与务工，人均增收1000元。</t>
  </si>
  <si>
    <t>受益群众≥93户471人，其中已脱贫户32户108人。</t>
  </si>
  <si>
    <t>2024年洋县戚氏街道石羊村通村路硬化项目</t>
  </si>
  <si>
    <t>道路硬化长3.8公里，宽3米，厚0.18米。</t>
  </si>
  <si>
    <t>此项目属于公益性资产，产权属于戚氏街道石羊村所有。建成后移交给村集体进行管理维护。改善龙王沟、太师坟、石羊、张沟四村群众生产及出行条件，受益群众659户2097人。其中脱贫户58户183人.</t>
  </si>
  <si>
    <t>提高龙王沟、太师坟、石羊、张沟四村群众生产及出行条件</t>
  </si>
  <si>
    <t>道路硬化长3.8公里，宽3米，厚0.18米。改善龙王沟、太师坟、石羊、张沟四村群众生产及出行条件，受益群众659户2097人。其中脱贫户58户183人.</t>
  </si>
  <si>
    <t>道路硬化长≥3.8公里。</t>
  </si>
  <si>
    <t>项目建设预算总投资≥190万元</t>
  </si>
  <si>
    <t>受益群众≥659户2097人。其中脱贫户≥58户183人.</t>
  </si>
  <si>
    <t>2024年洋县戚氏街道石羊村通户路硬化项目</t>
  </si>
  <si>
    <t>道路硬化长1公里，宽3米，厚0.18米。</t>
  </si>
  <si>
    <t>此项目属于公益性资产，产权属于戚氏街道石羊村所有。建成后移交给村集体进行管理维护。改善群众生产生活出行条件，受益群众659户2097人。其中脱贫户58户183人.</t>
  </si>
  <si>
    <t>提高全村群众生产及出行条件</t>
  </si>
  <si>
    <t>道路硬化长1公里，宽3米，厚0.18米。改善群众生产生活出行条件，受益群众659户2097人。其中脱贫户58户183人</t>
  </si>
  <si>
    <t>道路硬化长≥1公里</t>
  </si>
  <si>
    <t>项目建设预算总投资≥45万元</t>
  </si>
  <si>
    <t>受益群众≥659户2097人。其中脱贫户≥58户183人</t>
  </si>
  <si>
    <t>2024年洋县戚氏街道太师坟村与山后村陈家台连接路硬化项目</t>
  </si>
  <si>
    <t>太师坟村至山后村通村道路硬化长500米宽，3.5米，厚0.18米。</t>
  </si>
  <si>
    <t>此项目属于公益性资产，产权属于戚氏街道太师坟村所有，建成后移交给村集体进行管理维护。方便群众日常生产生活需要，受益群众328户1286人，其中已脱贫户85户261人，三类人群3户8人。</t>
  </si>
  <si>
    <t>太师坟村至山后村通村道路硬化长500米宽，3.5米，厚0.18米。方便群众日常生产生活需要，受益群众328户1286人，其中已脱贫户85户261人，三类人群3户8人。</t>
  </si>
  <si>
    <t>项目建设预算总投资≥18.5万元</t>
  </si>
  <si>
    <t>受益群众≥328户1286人，其中已脱贫户≥85户261人，三类人群≥3户8人。</t>
  </si>
  <si>
    <t>2024年洋县戚氏街道下赵村一组到梁后沟通组路建设项目</t>
  </si>
  <si>
    <t>下赵村一组到梁后沟道路硬化长300米，宽3.5米，厚0.18米</t>
  </si>
  <si>
    <t>戚氏街道-下赵村</t>
  </si>
  <si>
    <t>此项目属于公益性资产，产权属于下赵村所有，建成后移交给村集体进行管理维护。改善交通运输条件，方便群众生产发展并降低农产品运输成本，受益群众39户150人，其中已脱贫户5户21人。</t>
  </si>
  <si>
    <t>下赵村一组到梁后沟道路硬化长300米，宽3.5米，厚0.18米，改善交通运输条件，方便群众生产发展并降低农产品运输成本，受益群众39户150人，其中已脱贫户5户21人。</t>
  </si>
  <si>
    <t>道路硬化长≥300米</t>
  </si>
  <si>
    <t>项目建设预算总投资12万元</t>
  </si>
  <si>
    <t>受益群众39户150人，其中已脱贫户5户21人。</t>
  </si>
  <si>
    <t>2024年洋县戚氏街道下赵村一组到谢家坟通组路建设项目</t>
  </si>
  <si>
    <t>下赵村一组到梁后沟道路硬化长400米，宽3.5米，厚0.18米</t>
  </si>
  <si>
    <t>下赵村一组到梁后沟道路硬化长400米，宽3.5米，厚0.18米，改善交通运输条件，方便群众生产发展并降低农产品运输成本，受益群众39户150人，其中已脱贫户5户21人。</t>
  </si>
  <si>
    <t>道路硬化长≥400米</t>
  </si>
  <si>
    <t>项目建设预算总投资≥16万元</t>
  </si>
  <si>
    <t>受益群众≥39户150人，其中已脱贫户≥5户21人。</t>
  </si>
  <si>
    <t>2024年洋县戚氏街道下赵村一组到公墓通组路建设项目</t>
  </si>
  <si>
    <t>路硬化长≥300米</t>
  </si>
  <si>
    <t>项目建设预算总投资≥12万元</t>
  </si>
  <si>
    <t>2024年洋县戚氏街道下赵村二组到三组庙上通组路建设项目</t>
  </si>
  <si>
    <t>下赵村二组到三组庙上道路硬化长240米，宽3.5米，厚0.18米</t>
  </si>
  <si>
    <t>此项目属于公益性资产，产权属于下赵村所有，建成后移交给村集体进行管理维护。改善交通运输条件，方便群众生产发展并降低农产品运输成本，受益群众49户180人，其中已脱贫户6户25人。</t>
  </si>
  <si>
    <t>下赵村二组到三组庙上道路硬化长240米，宽3.5米，厚0.18米，改善交通运输条件，方便群众生产发展并降低农产品运输成本，受益群众49户180人，其中已脱贫户6户25人。</t>
  </si>
  <si>
    <t>道路硬化长≥240米</t>
  </si>
  <si>
    <t>项目建设预算总投资≥10万元</t>
  </si>
  <si>
    <t>受益群众≥49户180人，其中已脱贫户≥6户25人。</t>
  </si>
  <si>
    <t>2024年洋县戚氏街道下赵村一组到二组通组路建设项目</t>
  </si>
  <si>
    <t>下赵村二组到三组庙上道路硬化长321米，宽3.5米，厚0.18米</t>
  </si>
  <si>
    <t>下赵村二组到三组庙上道路硬化长321米，宽3.5米，厚0.18米。改善交通运输条件，方便群众生产发展并降低农产品运输成本，受益群众49户180人，其中已脱贫户6户25人。</t>
  </si>
  <si>
    <t>道路硬化长≥321米</t>
  </si>
  <si>
    <t>项目建设预算总投资≥13万元</t>
  </si>
  <si>
    <t>下赵村二组到三组庙上道路硬化长154米，宽3.5米，厚0.18米</t>
  </si>
  <si>
    <t>下赵村二组到三组庙上道路硬化长154米，宽3.5米，厚0.18米。改善交通运输条件，方便群众生产发展并降低农产品运输成本，受益群众49户180人，其中已脱贫户6户25人。</t>
  </si>
  <si>
    <t>道路硬化长≥154米</t>
  </si>
  <si>
    <t>项目建设预算总投资≥7万元</t>
  </si>
  <si>
    <t>2024年洋县戚氏街道下赵村二组下坡到二级抽水房通组路建设项目</t>
  </si>
  <si>
    <t>下赵村二组下坡到二级抽水房道路硬化长400米，宽3.5米，厚0.18米</t>
  </si>
  <si>
    <t>下赵村二组下坡到二级抽水房道路硬化长400米，宽3.5米，厚0.18米。改善交通运输条件，方便群众生产发展并降低农产品运输成本，受益群众49户180人，其中已脱贫户6户25人。</t>
  </si>
  <si>
    <t>2024年洋县戚氏街道下赵村五组到邓八路（2023年剩余工程）路建设项目</t>
  </si>
  <si>
    <t>下赵村五组到邓八路（2023年剩余工程）路建设项目道路硬化长300米，宽3.5米，厚0.18米</t>
  </si>
  <si>
    <t>此项目属于公益性资产，产权属于下赵村所有，建成后移交给村集体进行管理维护。改善交通运输条件，方便群众生产发展并降低农产品运输成本，受益群众21户99人，其中已脱贫户4户19人。</t>
  </si>
  <si>
    <t>下赵村五组到邓八路（2023年剩余工程）路建设项目道路硬化长300米，宽3.5米，厚0.18米。改善交通运输条件，方便群众生产发展并降低农产品运输成本，受益群众21户99人，其中已脱贫户4户19人。</t>
  </si>
  <si>
    <t>受益群众≥21户99人，其中已脱贫户≥4户19人。</t>
  </si>
  <si>
    <t>2024年洋县戚氏街道下赵村五组北部环线到河堤通组路建设项目</t>
  </si>
  <si>
    <t>下赵村五组北部环线到河堤道路硬化长300米，宽3.5米，厚0.18米</t>
  </si>
  <si>
    <t>下赵村五组北部环线到河堤道路硬化长300米，宽3.5米，厚0.18米。改善交通运输条件，方便群众生产发展并降低农产品运输成本，受益群众21户99人，其中已脱贫户4户19人。</t>
  </si>
  <si>
    <t>2024年洋县戚氏街道下赵村五组到山后一组通村路建设项目</t>
  </si>
  <si>
    <t>下赵村五组到山后一组道路硬化长391米，宽3.5米，厚0.18米</t>
  </si>
  <si>
    <t>下赵村五组到山后一组道路硬化长391米，宽3.5米，厚0.18米。改善交通运输条件，方便群众生产发展并降低农产品运输成本，受益群众21户99人，其中已脱贫户4户19人。</t>
  </si>
  <si>
    <t>道路硬化长≥391米</t>
  </si>
  <si>
    <t>2024年洋县戚氏街道下赵村六组南沟到环线路口通组路建设项目</t>
  </si>
  <si>
    <t>下赵村六组南沟到环线路口道路硬化长253米，宽3.5米，厚0.18米</t>
  </si>
  <si>
    <t>此项目属于公益性资产，产权属于下赵村所有，建成后移交给村集体进行管理维护。改善交通运输条件，方便群众生产发展并降低农产品运输成本，受益群众55户175人，其中已脱贫户7户24人。</t>
  </si>
  <si>
    <t>下赵村六组南沟到环线路口道路硬化长253米，宽3.5米，厚0.18米。善交通运输条件，方便群众生产发展并降低农产品运输成本，受益群众55户175人，其中已脱贫户7户24人。</t>
  </si>
  <si>
    <t>道路硬化长≥253米</t>
  </si>
  <si>
    <t>项目建设预算总投资10万元</t>
  </si>
  <si>
    <t>受益群众≥55户175人，其中已脱贫户≥7户24人。</t>
  </si>
  <si>
    <t>2024年洋县戚氏街道下赵村六组绿豆槽到旦沟通组路建设项目</t>
  </si>
  <si>
    <t>下赵村六组绿豆槽到旦沟道路硬化长1500米，宽3.5米，厚0.18米</t>
  </si>
  <si>
    <t>下赵村六组绿豆槽到旦沟道路硬化长1500米，宽3.5米，厚0.18米。改善交通运输条件，方便群众生产发展并降低农产品运输成本，受益群众55户175人，其中已脱贫户7户24人。</t>
  </si>
  <si>
    <t>道路硬化长≥1500米</t>
  </si>
  <si>
    <t>项目建设预算总投资60万元</t>
  </si>
  <si>
    <t>2024年洋县戚氏街道下赵村六组洋铁路到下河河边通组路建设项目</t>
  </si>
  <si>
    <t>下赵村六组洋铁路到下河河边道路硬化长500米，宽3.5米，厚0.18米</t>
  </si>
  <si>
    <t>下赵村六组洋铁路到下河河边道路硬化长500米，宽3.5米，厚0.18米。改善交通运输条件，方便群众生产发展并降低农产品运输成本，受益群众55户175人，其中已脱贫户7户24人。</t>
  </si>
  <si>
    <t>项目建设预算总投资≥20万元</t>
  </si>
  <si>
    <t>2024年洋县戚氏街道张沟村四组通村道路硬化项目</t>
  </si>
  <si>
    <t>张沟村水库坝至王志昌户门前道路硬化长400米，宽度3米。厚0.18米</t>
  </si>
  <si>
    <t>此项目属于公益性资产，产权属于张沟村所有，建成后移交给村集体进行管理维护。该项目的实施，改善村民通行条件，受益群众106户368人，其中已脱贫户8户20人。</t>
  </si>
  <si>
    <t>张沟村水库坝至王志昌户门前道路硬化长400米，宽度3米。项目的实施，改善村民通行条件，受益群众106户368人，其中已脱贫户8户20人。</t>
  </si>
  <si>
    <t>项目建设预算总投资30万元</t>
  </si>
  <si>
    <t>受益群众≥106户368人，其中已脱贫户≥8户20人。</t>
  </si>
  <si>
    <t>2024年洋县戚氏街道竹园村入户道路硬化项目</t>
  </si>
  <si>
    <t>一、十、十二组入户道路硬化长800米，宽3米，厚0.18米</t>
  </si>
  <si>
    <t>此项目属于公益性资产，产权属于戚氏街道竹园村所有，建成后移交给村集体进行管理维护。改善村民出行条件，受益群众235户820人，其中已脱贫户15户50人。</t>
  </si>
  <si>
    <t>一、十、十二组入户道路硬化长800米，宽3米，厚0.18米。改善村民出行条件，受益群众235户820人，其中已脱贫户15户50人。</t>
  </si>
  <si>
    <t>入户道路硬化长≥800米</t>
  </si>
  <si>
    <t>项目建设预算总投资≥35万元</t>
  </si>
  <si>
    <t>受益群众≥235户820人，其中已脱贫户≥15户50人。</t>
  </si>
  <si>
    <t>2024年洋县戚氏街道陶岭村一二组至张沟村通村路建设项目</t>
  </si>
  <si>
    <t>道路硬化长3000米，宽3米，厚0.18米。</t>
  </si>
  <si>
    <t>戚氏街道-陶岭村</t>
  </si>
  <si>
    <t>此项目属于公益性资产，产权属于戚氏街道陶岭村所有，建成后移交给村集体进行管理维护。改善村民生产生活出行条件，受益群众186户638人，其中已脱贫户14户52人。</t>
  </si>
  <si>
    <t>道路硬化长3000米，宽3米，厚0.18米。改善村民生产生活出行条件，受益群众186户638人，其中已脱贫户14户52人。</t>
  </si>
  <si>
    <t>道路硬化长≥3000米</t>
  </si>
  <si>
    <t>受益群众≥186户638人，其中已脱贫户≥14户52人。</t>
  </si>
  <si>
    <t>受益群众满意度≥99%</t>
  </si>
  <si>
    <t>2024年洋县戚氏街道竹园村七组、八组道路硬化项目</t>
  </si>
  <si>
    <t>竹园村七组、八组道路硬化长420米，宽3.0米，厚0.18米。</t>
  </si>
  <si>
    <t>此项目属于公益性资产，产权归竹园村所有，建成后移交给村集体进行管护。改善农村生产生活交通运输条件，解决村生产生活及出行难得问题，方便群众农业生产发展并降低农产品运输成本，提高群众满意度，直接受益总人口256户652人，其中已脱贫户10户30人，项目拟采取以工代赈模式开展，拟带动10人参与务工，人均增收1000元。</t>
  </si>
  <si>
    <t>竹园村七组、八组道路硬化长420米，宽3.0米，厚0.18米。改善农村生产生活交通运输条件，解决村生产生活及出行难得问题，方便群众农业生产发展并降低农产品运输成本，提高群众满意度，直接受益总人口256户652人，其中已脱贫户10户30人，项目拟采取以工代赈模式开展，拟带动10人参与务工，人均增收1000元。</t>
  </si>
  <si>
    <t>受益群众≥256户652人，其中已脱贫户10户30人。</t>
  </si>
  <si>
    <t>2024年洋县戚氏街道下赵村一组道路硬化项目</t>
  </si>
  <si>
    <t>下赵村一组道路硬化长420米，宽3.0米，厚0.18米。</t>
  </si>
  <si>
    <t>此项目属于公益性资产，产权归下赵村所有，建成后移交给村集体进行管护。改善农村生产生活交通运输条件，解决村生产生活及出行难得问题，方便群众农业生产发展并降低农产品运输成本，提高群众满意度，直接受益总人口32户156人，其中已脱贫户4户13人，项目拟采取以工代赈模式开展，拟带动10人参与务工，人均增收1000元。</t>
  </si>
  <si>
    <t>下赵村一组道路硬化长420米，宽3.0米，厚0.18米。改善农村生产生活交通运输条件，解决村生产生活及出行难得问题，方便群众农业生产发展并降低农产品运输成本，提高群众满意度，直接受益总人口32户156人，其中已脱贫户4户13人，项目拟采取以工代赈模式开展，拟带动10人参与务工，人均增收1000元。</t>
  </si>
  <si>
    <t>受益群众≥32户156人，其中已脱贫户4户13人。</t>
  </si>
  <si>
    <t>2024年洋县戚氏街道五郎庙社区九组道路硬化项目</t>
  </si>
  <si>
    <t>五郎庙社区九组道路硬化长420米，宽3.0米，厚0.18米。</t>
  </si>
  <si>
    <t>戚氏街道-五郎庙社区</t>
  </si>
  <si>
    <t>此项目属于公益性资产，产权归五郎庙社区所有，建成后移交社区集体进行管护。改善农村生产生活交通运输条件，解决村生产生活及出行难得问题，方便群众农业生产发展并降低农产品运输成本，提高群众满意度，直接受益总人口50户180人，其中已脱贫户5户16人，项目拟采取以工代赈模式开展，拟带动10人参与务工，人均增收1000元。</t>
  </si>
  <si>
    <t>五郎庙社区九组道路硬化长420米，宽3.0米，厚0.18米。改善农村生产生活交通运输条件，解决村生产生活及出行难得问题，方便群众农业生产发展并降低农产品运输成本，提高群众满意度，直接受益总人口50户180人，其中已脱贫户5户16人，项目拟采取以工代赈模式开展，拟带动10人参与务工，人均增收1000元。</t>
  </si>
  <si>
    <t>受益群众≥50户180人，其中已脱贫户5户16人。</t>
  </si>
  <si>
    <t>2024年度桑溪镇夭庄村三组基础设施道路硬化项目</t>
  </si>
  <si>
    <t>夭庄村三组道路硬化长360米，宽3.5米，厚18厘米</t>
  </si>
  <si>
    <t>桑溪镇夭庄村</t>
  </si>
  <si>
    <t>此项目属于公益性资产，产权归夭庄村所有，建成后移交给村集体进行管理维护。改善农村生产生活交通运输条件，解决村民生产生活及出行难问题，方便群众农业生产发展并降低农产品运输成本，提高群众满意度，直接受益总人口10户48人，其中监测户1户5人脱贫户3户15人，项目拟采取以工代赈模式开展，拟带动10人参与务工，人均增收2250元。</t>
  </si>
  <si>
    <t>夭庄村三组道路硬化长360米，宽3.5米，厚18厘米。改善农村生产生活交通运输条件，解决村民生产生活及出行难问题，方便群众农业生产发展并降低农产品运输成本，提高群众满意度，直接受益总人口10户48人，其中监测户1户5人脱贫户3户15人，项目拟采取以工代赈模式开展，拟带动10人参与务工，人均增收2250元。</t>
  </si>
  <si>
    <t>硬化道路长≥360米，宽≥3.5米，厚≥18厘米</t>
  </si>
  <si>
    <t>项目验收合格率≥97%</t>
  </si>
  <si>
    <t>受益农户数≥48人</t>
  </si>
  <si>
    <t>2024年洋县桑溪镇夭庄村路面整理项目</t>
  </si>
  <si>
    <t>桑溪镇夭庄村道路砌护200米600立方米</t>
  </si>
  <si>
    <t>此项目属于公益性资产，产权归夭庄村所有，建成后移交给村集体进行管理维护。带动15人务工，其中脱贫户6人，人均增收2000元，受益群众313户1098人，其中脱贫户和三类人群103户337人。</t>
  </si>
  <si>
    <t>道路砌护200米600立方米</t>
  </si>
  <si>
    <t>200米600立方米</t>
  </si>
  <si>
    <t>项目投资≧27万</t>
  </si>
  <si>
    <t>带动农户≧1098人</t>
  </si>
  <si>
    <t>2024年洋县桑溪镇夭庄村道路硬化项目</t>
  </si>
  <si>
    <t>硬化道路长360米，宽3.5米，厚0.18米</t>
  </si>
  <si>
    <t>此项目属于公益性资产，产权归夭庄村所有，建成后移交给村集体进行管理维护。方便14户49人生产生活（监测户1户6人脱贫户7户23人）</t>
  </si>
  <si>
    <t>务工增收，便于农需农副产品买卖提高生活水平</t>
  </si>
  <si>
    <t>硬化道路长360米，宽3.5米，厚0.18米。</t>
  </si>
  <si>
    <t>硬化长度≥360米</t>
  </si>
  <si>
    <t>项目投资≧20万</t>
  </si>
  <si>
    <t>带动户均增收≥300元</t>
  </si>
  <si>
    <t>带动农户≧6人</t>
  </si>
  <si>
    <t>2024年洋县桑溪镇湘子村道路护栏建设项目</t>
  </si>
  <si>
    <t>沿通村路建设防护栏700米。</t>
  </si>
  <si>
    <t>项目属于公益性资产，建成后产权归湘子村集体所有。项目建成后由村集体管理，受益总人口213户675人、其中脱贫户和监测对象101户292人。</t>
  </si>
  <si>
    <t>建设长度≥700米</t>
  </si>
  <si>
    <t>695</t>
  </si>
  <si>
    <t>292</t>
  </si>
  <si>
    <t>2024年洋县桑溪镇湘子村宋家山道路硬化项目</t>
  </si>
  <si>
    <t>硬化道路长1.2公里米宽3.5米，厚度0.18米</t>
  </si>
  <si>
    <t>项目属于公益性资产，建成后产权归湘子村集体所有。项目建成后由村集体管理，受益总人口32户67人、其中脱贫户和监测对象12户26人。</t>
  </si>
  <si>
    <t>硬化道路长12000米宽3.5米，厚度0.18米。</t>
  </si>
  <si>
    <t>建设长度≥1.2公里</t>
  </si>
  <si>
    <t>项目投资≧63万</t>
  </si>
  <si>
    <t>2024年洋县桑溪镇湘子村一组、十组路面整治项目</t>
  </si>
  <si>
    <t>1、修复平整道路长2.425公里，路面清塌300立方米；2、路边砌护235米,宽1米，高3米；3、修复涵洞2处长4.5米，高3米，宽5米。</t>
  </si>
  <si>
    <t>项目属于公益性资产，项目建成后产权归湘子村所有，由村集体进行维护管理，改善交通运输条件，方便群众生产生活。受益农户71户213人，其中脱贫户、监测户34户102人。</t>
  </si>
  <si>
    <t>1、通组路路面修复平整2.425公里，路面清塌300立方米；2、路沿砌护235米,宽1米，高3米；3、修复涵洞2处长4.5米，高3米，宽5米。</t>
  </si>
  <si>
    <t>路面建设长度≥2.425公里</t>
  </si>
  <si>
    <t>项目投资≧36万</t>
  </si>
  <si>
    <t>受益农户数≥71人</t>
  </si>
  <si>
    <t>2024年洋县桑溪镇湘子村道路建设项目</t>
  </si>
  <si>
    <t>三岔安至湘子庙、金桑路至杨台等6处路面，共计总长500米x宽4米高0.18米，路边砌护（片石）坡长12米x高2米x宽0.18米。</t>
  </si>
  <si>
    <t>路面建设长度≥500米</t>
  </si>
  <si>
    <t>项目投资≧30万</t>
  </si>
  <si>
    <t>2024年洋县桑溪镇湘子村便民桥加固建设项目</t>
  </si>
  <si>
    <t>三岔安至湘子村委会（秦家沟桥）段河堤加固修建、6处共计总长1200米x宽0.8米x高2米，片石混凝土砌护。</t>
  </si>
  <si>
    <t>路面建设长度≥1200米</t>
  </si>
  <si>
    <t>项目投资≧80万</t>
  </si>
  <si>
    <t>2024年洋县桑溪镇湘子村路面整治项目</t>
  </si>
  <si>
    <t>项目属于公益性资产，项目建成后产权归湘子村所有，由村进行维护管理，改善交通运输条件，方便群众生产生活。受益农户70户211人，其中脱贫户、监测户35户107人。</t>
  </si>
  <si>
    <t>项目投资≧29.8万</t>
  </si>
  <si>
    <t>2024年度桑溪镇李家庄村三组基础设施道路硬化项目</t>
  </si>
  <si>
    <t>李家庄村三组道路硬化长420米，宽3米，厚18厘米。</t>
  </si>
  <si>
    <t>桑溪镇-李家庄村</t>
  </si>
  <si>
    <t>此项目属于公益性资产，产权归李家庄村所有，建成后移交给村集体进行管理维护。改善农村生产生活交通运输条件，解决村民生产生活及出行难问题，方便群众农业生产发展并降低农产品运输成本，提高群众满意度，直接受益总人口22户67人，其中已脱贫户12户36人，项目拟采取以工代赈模式开展,拟带动10人参与务工，人均增收2250元。</t>
  </si>
  <si>
    <t>李家庄村三组道路硬化长420米，宽3米，厚18厘米。改善农村生产生活交通运输条件，解决村民生产生活及出行难问题，方便群众农业生产发展并降低农产品运输成本，提高群众满意度，直接受益总人口22户67人，其中已脱贫户12户36人，项目拟采取以工代赈模式开展,拟带动10人参与务工，人均增收2250元。</t>
  </si>
  <si>
    <t>硬化道路长≥420米，宽≥3米，厚≥18厘米</t>
  </si>
  <si>
    <t>受益农户数≥67人</t>
  </si>
  <si>
    <t>2024年洋县桑溪镇龙岗村道路硬化建设项目</t>
  </si>
  <si>
    <t>硬化二组道路长2.6公里，宽3米，厚18厘米。</t>
  </si>
  <si>
    <t>项目属于公益性资产 ，产权归龙岗村所有 ，建成后移交给村集体进行管理维护 。带动10人务工，人均增收2000元。改善生活条件，方便31户92人（已脱贫户14户32人）生活出行并降低农产品运输成本 。</t>
  </si>
  <si>
    <t>带动生产，务工增收</t>
  </si>
  <si>
    <t>硬化道路≥2.6千米</t>
  </si>
  <si>
    <t>项目投资≧120.9万</t>
  </si>
  <si>
    <t>2024年度桑溪镇金华村三组基础设施道路硬化项目</t>
  </si>
  <si>
    <t>金华村三组道路硬化长420米，宽3米，厚18厘米。</t>
  </si>
  <si>
    <t>此项目属于公益性资产，产权归金华村所有，建成后移交给村集体进行管理维护。改善农村生产生活交通运输条件，解决村民生产生活及出行难问题，方便群众农业生产发展并降低农产品运输成本，提高群众满意度，直接受益总人口40户92人，其中脱贫户15户30人。项目拟采取以工代赈模式开展,拟带动10人参与务工，人均增收2250元。</t>
  </si>
  <si>
    <t>金华村三组道路硬化长420米，宽3米，厚18厘米。改善农村生产生活交通运输条件，解决村民生产生活及出行难问题，方便群众农业生产发展并降低农产品运输成本，提高群众满意度，直接受益总人口40户92人，其中脱贫户15户30人，项目拟采取以工代赈模式开展,拟带动10人参与务工，人均增收2250元</t>
  </si>
  <si>
    <t>受益农户数≥92人</t>
  </si>
  <si>
    <t>2024年洋县桑溪镇临江村一组道路硬化建设项目</t>
  </si>
  <si>
    <t>硬化一组道路长1公里，宽3.5米，厚18厘米。</t>
  </si>
  <si>
    <t>项目属于公益性资产，产权归临江村庄村所有，建成后移交给村集体进行管理维护 。通过改善生产发展条件，方便48户159人（已脱贫户12户43人）生活出行并降低农产品运输成本 。</t>
  </si>
  <si>
    <t>项目投资≧54.25万</t>
  </si>
  <si>
    <t>2024年洋县桑溪镇临江村五组道路硬化建设项目</t>
  </si>
  <si>
    <t>硬化五组道路长1.2公里，宽3米，厚18厘米。</t>
  </si>
  <si>
    <t>项目属于公益性资产 ，产权归临江村所有 ，建成后移交给村集体进行管理维护 。通过改善生产发展条件，方便47户207人（已脱贫户19户57人）生活出行并降低农产品运输成本。</t>
  </si>
  <si>
    <t>道路硬化长≥1.2公里</t>
  </si>
  <si>
    <t>项目投资≧55.8万</t>
  </si>
  <si>
    <t>2024年洋县桑溪镇桑溪沟村六组路硬化项目</t>
  </si>
  <si>
    <t>桑溪沟村六组 通组道路(曹家院子至旦家山)1300米、算盘湾至靳家梁2700米，共计；4000米，道路宽3米，厚18厘米。</t>
  </si>
  <si>
    <t>此项目属于公益性资产，产权属桑溪沟村所有，建成后移交给村集体进行管理维护。改善交通运输条件，方便群众生产发展并降低农产品运输成本，受益群众46户156人，其中已脱贫户9户32人，监测户2户8人。</t>
  </si>
  <si>
    <t>道路硬化长≥1.3公里</t>
  </si>
  <si>
    <t>项目投资≧186万</t>
  </si>
  <si>
    <t>2024年度洋县桑溪镇桑溪沟村道路硬化项目</t>
  </si>
  <si>
    <t>桑溪沟村移民点道路硬化300米，宽3.5米，厚0.18米。</t>
  </si>
  <si>
    <t>此项目属于公益性资产，产权属桑溪沟村所有，建成后移交给村集体进行管理维护。改善交通运输条件，方便群众生产发展并降低农产品运输成本，受益群众151户322人，其中已脱贫户31户92人，监测户5户22人。</t>
  </si>
  <si>
    <t>道路硬化≥300米,宽≥3.5米厚≥18公分</t>
  </si>
  <si>
    <t>项目投资≧16万</t>
  </si>
  <si>
    <t>2024年洋县桑溪镇杏树岭村组道路硬化项目</t>
  </si>
  <si>
    <t>道路硬化380米，3.5米，厚18厘米。</t>
  </si>
  <si>
    <t>次项目属于公益性资产,产权归杏树岭村所有建成后移交给村集体进行管理维护.改善交通运输条件,方便群众生产发展并降低农产品运输成本,受益群众26户85人,其中已脱贫户11户33人,预计带动务工人数11人(其中脱贫户6人)人均务工增收3000元.</t>
  </si>
  <si>
    <t>务工增收,改善交通运输条件,方便群众生产发展并降低农产品运输成本.</t>
  </si>
  <si>
    <t>道路硬化370米，宽3.5米，厚18公分</t>
  </si>
  <si>
    <t>道路硬化≥370米,宽≥3.5米厚≥18公分</t>
  </si>
  <si>
    <t>质量标准≥95%</t>
  </si>
  <si>
    <t>2024年洋县桑溪镇杏树岭村三组道路硬化项目</t>
  </si>
  <si>
    <t>道路硬化1.27公里，宽3.5米，厚18厘米。</t>
  </si>
  <si>
    <t>次项目属于公益性资产,产权归杏树岭村所有建成后移交给村集体进行管理维护.改善交通运输条件,方便群众生产发展并降低农产品运输成本,受益群众46户142人,其中已脱贫户14户43人,预计带动务工人数11人(其中脱贫户6人)人均务工增收2000元.</t>
  </si>
  <si>
    <t>道路硬化1.23公里,宽3.5米厚18公分</t>
  </si>
  <si>
    <t>道路硬化≥1.23公里宽≥3.5米厚≥18公分</t>
  </si>
  <si>
    <t>项目投资≥66.7万元</t>
  </si>
  <si>
    <t>2024年谢村镇回龙村基础设施道路硬化项目</t>
  </si>
  <si>
    <t>3、5、组通组道路硬化，长500米，宽2.5米，厚18公分</t>
  </si>
  <si>
    <t>谢村镇回龙村</t>
  </si>
  <si>
    <t>项目属于公益性资产，产权归回龙村所有，建成后移交给村集体进行管理维护。改善交通运输生产生活条件，解决520亩烤烟基地生产困难问题。，项目拟采取以工代赈方式开展，预计带动务工人数10人（其中脱贫户及监测户2人），发放劳务报酬（15%）2.4万元，人均务工增收2250元</t>
  </si>
  <si>
    <t>带动15人务工，增收2.4万元</t>
  </si>
  <si>
    <t>道路硬化长≥500米；宽≥2.5米；厚≥0.18米</t>
  </si>
  <si>
    <t xml:space="preserve">项目投资≥15万元 </t>
  </si>
  <si>
    <t>谢村镇工业园区路口通4、6组渠坎通村路硬化项目</t>
  </si>
  <si>
    <t>硬化工业园区路口通4/6组通村路宽4.5米，长400米。桥涵一座</t>
  </si>
  <si>
    <t>谢村镇大池村</t>
  </si>
  <si>
    <t>项目属于公益性资产，产权归大池村所有，建成后移交给村集体进行管理维护。改善交通运输生产生活条件，解决520亩烤烟基地生产困难问题。，项目拟采取以工代赈方式开展，预计带动务工人数10人（其中脱贫户及监测户2人），发放劳务报酬（15%）2.4万元，人均务工增收2250元</t>
  </si>
  <si>
    <t>道路硬化长≥400米；宽≥4.5米；桥涵≥1座</t>
  </si>
  <si>
    <t>2024年谢村镇海莲村通组道路硬化</t>
  </si>
  <si>
    <t>硬化2.7组门前道路3000平方米</t>
  </si>
  <si>
    <t>海莲村</t>
  </si>
  <si>
    <t>项目属于公益性资产，产权归海莲村所有，建成后移交给村集体进行管理维护。改善交通运输生产生活条件，项目拟采取以工代赈方式开展，预计带动务工人数10人（其中脱贫户及监测户2人），发放劳务报酬（15%）2.4万元，人均务工增收2250元</t>
  </si>
  <si>
    <t>硬化道路≥3000平方米</t>
  </si>
  <si>
    <t xml:space="preserve">项目投资≥36万元 </t>
  </si>
  <si>
    <t>2024年海莲村铁路北侧硬化场地3处</t>
  </si>
  <si>
    <t>硬化场地3处700平方米</t>
  </si>
  <si>
    <t>项目属于公益性资产，产权归海莲村所有，建成后移交给村集体进行管理维护。解决520亩烤烟基地生产困难问题。，项目拟采取以工代赈方式开展，预计带动务工人数10人（其中脱贫户及监测户2人），发放劳务报酬（15%）2.4万元，人均务工增收2250元</t>
  </si>
  <si>
    <t>硬化道路≥700平方米</t>
  </si>
  <si>
    <t xml:space="preserve">项目投资≥8万元 </t>
  </si>
  <si>
    <t>2024年洋县谢村镇六联村基础设施村内道路硬化建设项目</t>
  </si>
  <si>
    <t>硬化六联村8组村内路宽3米，长420米</t>
  </si>
  <si>
    <t>项目属于公益性资产，产权归六联村所有，建成后移交给村集体进行管理维护。改善交通运输生产生活条件，解决520亩烤烟基地生产困难问题。，项目拟采取以工代赈方式开展，预计带动务工人数10人（其中脱贫户及监测户2人），发放劳务报酬（15%）2.4万元，人均务工增收2250元</t>
  </si>
  <si>
    <t>带动13人务工增收2.25万元</t>
  </si>
  <si>
    <t>硬化道路长420米、宽3米、厚0.18米</t>
  </si>
  <si>
    <t>硬化道路长≥420米、宽≥3米、厚≥0.18米</t>
  </si>
  <si>
    <t>2024年谢村镇就回龙村基础设施道路硬化项目</t>
  </si>
  <si>
    <t>硬化，长500米，宽2.5米，厚18公分</t>
  </si>
  <si>
    <t>硬化道路长≥500米、宽≥2.5米、厚≥0.18米</t>
  </si>
  <si>
    <t>2024年洋县谢村镇范坝村十五组基础设施通村路硬化项目</t>
  </si>
  <si>
    <t>长500米宽2.5米厚0.18米</t>
  </si>
  <si>
    <t>谢村镇范坝村十五组</t>
  </si>
  <si>
    <t>项目属于公益性资产，产权归范坝村所有，建成后移交给村集体进行管理维护。改善交通运输生产生活条件，解决520亩烤烟基地生产困难问题。，项目拟采取以工代赈方式开展，预计带动务工人数10人（其中脱贫户及监测户2人），发放劳务报酬（15%）2.4万元，人均务工增收2250元</t>
  </si>
  <si>
    <t>带动13人务工，增收2.3万元</t>
  </si>
  <si>
    <t>硬化长500米宽2.5米厚0.18米</t>
  </si>
  <si>
    <t>2024年洋县谢村镇后社村基础设施村内道路硬化项目</t>
  </si>
  <si>
    <t>后社村1、2组硬化道路360米、宽3.5米、厚0.18米</t>
  </si>
  <si>
    <t>谢村镇—后社村1、2组</t>
  </si>
  <si>
    <t>项目属于公益性资产，产权归后社村所有，建成后移交给村集体进行管理维护。改善交通运输生产生活条件，解决520亩烤烟基地生产困难问题。，项目拟采取以工代赈方式开展，预计带动务工人数10人（其中脱贫户及监测户2人），发放劳务报酬（15%）2.4万元，人均务工增收2250元</t>
  </si>
  <si>
    <t>带动12人务工增收2.25万元</t>
  </si>
  <si>
    <t>硬化道路360米、宽3.5米、厚0.18米</t>
  </si>
  <si>
    <t>硬化道路≥360米、宽≥3.5米、厚≥0.18米</t>
  </si>
  <si>
    <t>解决安全出行</t>
  </si>
  <si>
    <t>2024年谢村镇夏家村基础设施村内道路硬化项目</t>
  </si>
  <si>
    <t>夏家村4、8、10、11组硬化道路长420米、宽3米、厚0.18米</t>
  </si>
  <si>
    <t>谢村镇—夏家村</t>
  </si>
  <si>
    <t>项目属于公益性资产，产权归夏家村所有，建成后移交给村集体进行管理维护。改善交通运输生产生活条件，解决520亩烤烟基地生产困难问题。，项目拟采取以工代赈方式开展，预计带动务工人数10人（其中脱贫户及监测户2人），发放劳务报酬（15%）2.4万元，人均务工增收2250元</t>
  </si>
  <si>
    <t>2024年谢村镇老庙村三组、八组基础设施道路硬化项目</t>
  </si>
  <si>
    <t>老庙村四组、八组硬化道路长480米、宽3米，厚0.18米</t>
  </si>
  <si>
    <t>项目属于公益性资产，产权归老庙村所有，建成后移交给村集体进行管理维护。改善交通运输生产生活条件，解决两个村民小组群众出行问题。项目拟采取以工代赈方式开展，预计带动务工人数8人（其中脱贫户及监测户3人），发放劳务报酬（15%）2.25万元，人均务工增收2250元</t>
  </si>
  <si>
    <t>带动8人务工增收2.25万元</t>
  </si>
  <si>
    <t>硬化道路长480米、宽3米、厚0.18米</t>
  </si>
  <si>
    <t xml:space="preserve">2024年洋县洋州街道龙泉村四组至柳山一组道路硬化项目
</t>
  </si>
  <si>
    <t>龙泉村四组至柳山一组道路硬化
长1200米，宽3.5米，厚0.18米</t>
  </si>
  <si>
    <t>此项目属于公益性资产，产权属于洋州镇龙泉村，建成后移交给村集体进行管理维护，解决农户耕地及出行问题，受益群众110户360人，其中脱贫户及监测户10户28人。</t>
  </si>
  <si>
    <t>龙泉村四组至柳山一组道路硬化
长1200米，宽3.5米，厚0.18米，解决农户耕地及出行问题，受益群众110户360人，其中脱贫户及监测户10户28人。</t>
  </si>
  <si>
    <t>改善村民生活条件</t>
  </si>
  <si>
    <t>2024年洋县洋州街道平溪村通户道路硬化修复项目</t>
  </si>
  <si>
    <t>平溪村通户道路硬化三、四、五组通村、通户道路1600米</t>
  </si>
  <si>
    <t>此项目属于公益性资产，项目建成后产权归平溪村所有，由村进行维护管理。硬化通组、通户道路1600米,改善沿线群众出行条件。受益群众213户746人，其中脱贫户及监测28户73人。</t>
  </si>
  <si>
    <t>平溪村通户道路硬化三、四、五组通村、通户道路1600米，改善平溪村三、四、五组村民生产生活交通条件234户村民受益。</t>
  </si>
  <si>
    <t>234户村民受益</t>
  </si>
  <si>
    <t>2024年12月底前</t>
  </si>
  <si>
    <t>2024年度洋县洋州街道北街社区十二组道路硬化项目</t>
  </si>
  <si>
    <t>北街社区十二组道路硬化长350米、宽3.5米、厚0.18米</t>
  </si>
  <si>
    <t>洋州街道北街社区</t>
  </si>
  <si>
    <t>此项目属于公益性资产，产权归洋州街道北街社区，建成后移交给村集体进行管理维护。改善农村生产生活交通运输条件，解决村民生产生活及出行难问题，方便群众农业生产发展并降低农产品运输成本，提高群众满意度，直接受益总人口50户260人，其中脱贫户2户7人。项目拟采取以工代赈模式开展，拟带动10人参与务工，人均增收1300元。</t>
  </si>
  <si>
    <t>北街社区十二组道路硬化长350米、宽3.5米，改善农村生产生活交通运输条件，解决村民生产生活及出行难问题，方便群众农业生产发展并降低农产品运输成本，提高群众满意度，直接受益总人口50户260人，其中脱贫户2户7人。项目拟采取以工代赈模式开展，拟带动10人参与务工，人均增收1300元。</t>
  </si>
  <si>
    <t>长350米、宽3.5米</t>
  </si>
  <si>
    <t>2024年洋州街道西南坝社区一组道路硬化项目</t>
  </si>
  <si>
    <t>西南坝社区一组道路硬化长200米、宽3.5米、厚0.18米</t>
  </si>
  <si>
    <t>洋州街道西南坝社区</t>
  </si>
  <si>
    <t>此项目属于公益性资产，产权归西南坝社区所有，建成后移交给村集体进行管理维护。改善农村生产生活交通运输条件，解决村民生产生活及出行难问题，方便群众农业生产发展并降低农产品运输成本，提高群众满意度，直接受益总人口72户280人，其中脱贫户10户38人。项目拟采取以工代赈模式开展，拟带动10人参与务工，人均增收1300元。</t>
  </si>
  <si>
    <t>群众参与</t>
  </si>
  <si>
    <t>西南坝社区一组道路硬化长200米、宽3.5米、厚0.18米，改善农村生产生活交通运输条件，解决村民生产生活及出行难问题，方便群众农业生产发展并降低农产品运输成本，提高群众满意度，直接受益总人口72户280人，其中脱贫户10户38人。项目拟采取以工代赈模式开展，拟带动10人参与务工，人均增收1300元。</t>
  </si>
  <si>
    <t>长200米，宽3.5米，厚0.18米</t>
  </si>
  <si>
    <t>2024年洋州街道西南坝社区四组道路硬化项目</t>
  </si>
  <si>
    <t>西南坝社区四组道路硬化长300米、宽3.5米、厚0.18米</t>
  </si>
  <si>
    <t>此项目属于公益性资产，产权属于洋州街道西南坝社区，建成后移交给村集体进行管理维护，改善农村生产生活交通运输条件，解决村民生产生活及出行难问题，方便群众农业生产发展并降低农产品运输成本，提高群众满意度，受益群众68户248人，其中脱贫户及监测户10户35人。项目拟采取以工代赈模式开展，拟带动10人参与务工，人均增收1300元。</t>
  </si>
  <si>
    <t>西南坝社区四组道路硬化长300米、宽3.5米、厚0.18米，改善农村生产生活交通运输条件，解决村民生产生活及出行难问题，方便群众农业生产发展并降低农产品运输成本，提高群众满意度，受益群众68户248人，其中脱贫户及监测户10户35人。项目拟采取以工代赈模式开展，拟带动10人参与务工，人均增收1300元。</t>
  </si>
  <si>
    <t>长300米，宽3.5米，厚0.18米</t>
  </si>
  <si>
    <t>2024年洋州街道西南坝社区七组道路硬化项目</t>
  </si>
  <si>
    <t>西南坝社区七组道路硬化长200米、宽3.5米、厚0.18米</t>
  </si>
  <si>
    <t>此项目属于公益性资产，产权属于洋州街道西南坝社区，建成后移交给村集体进行管理维护，改善农村生产生活交通运输条件，解决村民生产生活及出行难问题，方便群众农业生产发展并降低农产品运输成本，提高群众满意度，受益群众58户170人，其中脱贫户及监测户11户36人。项目拟采取以工代赈模式开展，拟带动10人参与务工，人均增收1300元。</t>
  </si>
  <si>
    <t>西南坝社区七组道路硬化长200米、宽3.5米、厚0.18米，改善农村生产生活交通运输条件，解决村民生产生活及出行难问题，方便群众农业生产发展并降低农产品运输成本，提高群众满意度，受益群众58户170人，其中脱贫户及监测户11户36人。项目拟采取以工代赈模式开展，拟带动10人参与务工，人均增收1300元。</t>
  </si>
  <si>
    <t>2024年洋县洋州办何家村通村主干道路修复工程项目</t>
  </si>
  <si>
    <t>何家村村主干道修复云阳至东柳环线道路；云阳五组至姜村。总长2050m*4m</t>
  </si>
  <si>
    <t>此项目属于公益性资产，产权属于洋州办何家村，建成后移交给村集体进行管理维护，解决群众生产生活交通问题，方便群众农业生产发展并降低农产品运输成本，提高群众满意度。受益群众560户1967人，其中脱贫户及监测户88户312人。</t>
  </si>
  <si>
    <t>何家村村主干道修复云阳至东柳环线道路；云阳五组至姜村，总长2050m*4m解决群众生产生活交通问题，方便群众农业生产发展并降低农产品运输成本，提高群众满意度。受益群众560户1967人，其中脱贫户及监测户88户312人。</t>
  </si>
  <si>
    <t>村主干道修复长≥2050米，宽≥4米，厚≥0.18米</t>
  </si>
  <si>
    <t>项目投资≥77.6万元</t>
  </si>
  <si>
    <t>解决群众生产生活交通≥550户</t>
  </si>
  <si>
    <t>2024年洋县洋州街道东街社区三、四组通组道路硬化项目</t>
  </si>
  <si>
    <t>东街社区三、四组道路硬化长270米、宽4米</t>
  </si>
  <si>
    <t>洋州街道东街社区</t>
  </si>
  <si>
    <t>此项目属于公益性资产，产权归洋州街道东街社区，建成后移交给村集体进行管理维护。改善农村生产生活交通运输条件，提升生产环境，受益群众120户350人，其中脱贫户及监测户13户50人。</t>
  </si>
  <si>
    <t>东街社区三、四组道路硬化长270米、宽4米，改善农村生产生活交通运输条件，提升生产环境，受益群众120户350人，其中脱贫户及监测户13户50人。</t>
  </si>
  <si>
    <t>道路硬化长270米、宽4米</t>
  </si>
  <si>
    <t>方便农户生产生活出行，带动群众≥120户350人</t>
  </si>
  <si>
    <t>2024年洋州街道梁家村二组至五组道路硬化项目</t>
  </si>
  <si>
    <t>梁家村二组至五组硬化道路长1000米，宽3.5米、厚0.18米</t>
  </si>
  <si>
    <t>项目属于公益性资产，产权属于洋州街道梁家村，建成后移交给村集体进行管理维护，解决群众生产生活出行问题，受益群众396户945人，其中脱贫户及监测户74户262人</t>
  </si>
  <si>
    <t>梁家村二组至五组硬化道路长1000米，宽3.5米、厚0.18米，解决群众生产生活出行问题，受益群众396户945人，其中脱贫户及监测户74户262人</t>
  </si>
  <si>
    <t>村主干道修复长≥1000米，宽≥1.5米，厚≥0.18米</t>
  </si>
  <si>
    <t>解决群众生产生活交通≥410户</t>
  </si>
  <si>
    <t>2024年洋州街道梁家村华家河便民桥修建项目</t>
  </si>
  <si>
    <t>梁家村五组华家河修建长20米，宽5米便民桥一座</t>
  </si>
  <si>
    <t>梁家村五组华家河修建长20米，宽5米便民桥一座，解决群众生产生活出行问题，受益群众396户945人，其中脱贫户及监测户74户262人</t>
  </si>
  <si>
    <t>华家河便民桥修建≥20米，宽≥5</t>
  </si>
  <si>
    <t>2024年洋州街道白鹤村杜家河至中心小学道路硬化项目</t>
  </si>
  <si>
    <t>白鹤村杜家河至中心小学道路拓宽硬化长800米、宽1米</t>
  </si>
  <si>
    <t>此项目属于公益性资产，产权属于洋州街道白鹤村，建成后移交给村集体进行管理维护，解决何家村、梁家村、云阳村、木瓜园村接送学生上学交通堵塞问题。受益群众1715户6000人，其中脱贫户及监测户80户255人。</t>
  </si>
  <si>
    <t>基础设施建设，交通安全</t>
  </si>
  <si>
    <t>白鹤村杜家河至中心小学道路拓宽硬化长800米、宽1米，解决何家村、梁家村、云阳村、木瓜园村接送学生上学交通堵塞问题。受益群众1715户6000人，其中脱贫户及监测户80户255人。</t>
  </si>
  <si>
    <t>道路拓宽硬化长800米、宽1米</t>
  </si>
  <si>
    <t>方便学生及家长出行≥6000人</t>
  </si>
  <si>
    <t>2024年洋州街道白鹤村六组道路硬化项目</t>
  </si>
  <si>
    <t>白鹤村六组道路硬化长352米，宽3.5米，厚0.18米</t>
  </si>
  <si>
    <t>此项目属于公益性资产，产权属于洋州街道白鹤村，建成后移交给村集体进行管理维护，改善农村生产生活交通运输条件，解决村民生产生活及出行难问题，方便群众农业生产发展并降低农产品运输成本，提高群众满意度，受益群众312户987人，其中脱贫户及监测户28户83人。项目拟采取以工代赈模式开展，拟带动10人参与务工，人均增收1300元。</t>
  </si>
  <si>
    <t>白鹤村六组道路硬化长352米，宽3.5米，厚0.18米,改善农村生产生活交通运输条件，解决村民生产生活及出行难问题，方便群众农业生产发展并降低农产品运输成本，提高群众满意度，受益群众312户987人，其中脱贫户及监测户28户83人。项目拟采取以工代赈模式开展，拟带动10人参与务工，人均增收1300元。</t>
  </si>
  <si>
    <t>长352米，宽3.5米，厚0.18米</t>
  </si>
  <si>
    <t>2024年洋州街道云阳村村组内道路硬化项目</t>
  </si>
  <si>
    <t>云阳村村组内道路硬化长450米、宽3.5米，厚0.18米</t>
  </si>
  <si>
    <t>此项目属于公益性资产，产权属于洋州街道云阳村，建成后移交给村集体进行管理维护，改善农村生产生活交通运输条件，解决村民生产生活及出行难问题，方便群众农业生产发展并降低农产品运输成本，提高群众满意度，受益群众392户1533人，其中：脱贫户及三类人群58户202人。项目拟采取以工代赈模式开展，拟带动10人参与务工，人均增收1300元。</t>
  </si>
  <si>
    <t>云阳村村组内道路硬化长450米、宽3.5米，厚0.18米，改善农村生产生活交通运输条件，解决村民生产生活及出行难问题，方便群众农业生产发展并降低农产品运输成本，提高群众满意度，受益群众392户1533人，其中：脱贫户及三类人群58户202人。项目拟采取以工代赈模式开展，拟带动10人参与务工，人均增收1300元。</t>
  </si>
  <si>
    <t>道路硬化长450米、宽3.5米，厚0.18米</t>
  </si>
  <si>
    <t>方便农户生产生活出行，带动群众≥87户248人</t>
  </si>
  <si>
    <t>2024年洋县洋州街道东联村1组、10组有机蔬菜产业路建设项目</t>
  </si>
  <si>
    <t>东联村1.10组产业路建设，长800米，宽3.5米</t>
  </si>
  <si>
    <t>东联村</t>
  </si>
  <si>
    <t>此项目属于公益性资产，产权属于洋州街道东联村，建成后移交给村集体进行管理维护，解决1450人田间出行问题。受益群众136户320人，其中脱贫户及监测户20户56人</t>
  </si>
  <si>
    <t>解决1450人田间出行问题。</t>
  </si>
  <si>
    <t>东联村1.10组产业路建设，长800米，宽3.5米，解决1450人田间出行问题。受益群众136户320人，其中脱贫户及监测户20户56人</t>
  </si>
  <si>
    <t>投资147万建设村内道路方便群众并提升村容村貌</t>
  </si>
  <si>
    <t>2024年洋县洋州街道东联村主干路道路修复项目</t>
  </si>
  <si>
    <t>对村内主干道破损路段5*600米进行修复</t>
  </si>
  <si>
    <t>此项目属于公益性资产，产权属于洋州街道东联村，建成后移交给村集体进行管理维护，解决全村道路交通问题。受益群众885户2885人，其中脱贫户及监测户130户425人</t>
  </si>
  <si>
    <t>对村内主干道破损路段5*600米进行修复，解决全村道路交通问题。受益群众885户2885人，其中脱贫户及监测户130户425人</t>
  </si>
  <si>
    <t>投资175万修复村内道路方便群众并提升村容村貌</t>
  </si>
  <si>
    <t>全村人民交通出行安全</t>
  </si>
  <si>
    <t>2024年溢水镇桂峰村一、三组道路硬化项目</t>
  </si>
  <si>
    <t>硬化道路500米，宽2.5米，厚0.18米</t>
  </si>
  <si>
    <t>溢水镇-桂峰村</t>
  </si>
  <si>
    <t>此项目属于公益性资产，产权归桂峰村所有，建成后移交给村集体进行管理维护。改善农村生产生活交通运输条件，解决村民生产生活及出行难问题，方便群众农业生产发展并降低农产品运输成本，提高群众满意度，直接受益总人口158户432人，其中脱贫户及监测对象52户178人，项目拟采取以工代赈方式开展，预计带动务工人数10人（其中脱贫户及监测户2人），人均务工增收2000元。</t>
  </si>
  <si>
    <t>硬化道路500米，宽2.5米，厚0.18米。此项目属于公益性资产，产权归桂峰村所有，建成后移交给村集体进行管理维护。改善农村生产生活交通运输条件，解决村民生产生活及出行难问题，方便群众农业生产发展并降低农产品运输成本，提高群众满意度，直接受益总人口158户432人，其中脱贫户及监测对象52户178人，项目拟采取以工代赈方式开展，预计带动务工人数10人（其中脱贫户及监测户2人），人均务工增收2000元。</t>
  </si>
  <si>
    <t>硬化道路≥500米，宽2.5米，厚0.18米</t>
  </si>
  <si>
    <t>项目补助金额15万元</t>
  </si>
  <si>
    <t>大幅度降低出行成本</t>
  </si>
  <si>
    <t>受益群众≥158户432人，其中脱贫户及监测对象52户178人。</t>
  </si>
  <si>
    <t>2024年度溢水镇波溪村道路砌护项目</t>
  </si>
  <si>
    <t>波溪村一组道路砌护3处，白明昌门前长30米，高3.5米，宽1.5米；丁宝京门前长20米，高1.3米，宽1米。村委会周边砌护230立方。</t>
  </si>
  <si>
    <t>溢水镇-波溪村</t>
  </si>
  <si>
    <t>项目属于公益性资产，产权归村集体所有，建成后移交给村集体进行管理维护。改善生产发展条件，增加年产量，降低生产发展投入成本,解决群众发展产业所需运输问题，解决50户，181人的群众出行，改善交通条件，其中脱贫户24户84人。项目拟采取以工代赈方式开展，预计带动务工人数5人（其中脱贫户及监测户1人），发放劳务报酬2.94万元，人均务工增收5880元</t>
  </si>
  <si>
    <t>片石砌护≥230立方米</t>
  </si>
  <si>
    <t>项目补助金额19.6万元</t>
  </si>
  <si>
    <t>受益总人口186户550人</t>
  </si>
  <si>
    <t>出行成本大幅度下降</t>
  </si>
  <si>
    <t>2024年溢水镇花园村至木家村中草药种植面积区道路修复项目</t>
  </si>
  <si>
    <t>片石砌护864立方米方；修复破损路面长240米，宽2.5米，厚0.18米，600平方米米米</t>
  </si>
  <si>
    <t>溢水镇
花园村</t>
  </si>
  <si>
    <t>项目属于公益性资产，项目建成后产权归村集体所有，由村进行维护管理。保障并群众生产生活出行安全。受益群众102户398人，其中脱贫户及监测对象65户196人。项目拟采取以工代赈方式开展，预计带动务工人数12人（其中脱贫户及监测户5人），发放劳务报酬（15%）8.1万元，人均务工增收3500元</t>
  </si>
  <si>
    <t>带动生产
务工增收</t>
  </si>
  <si>
    <t>片石砌护864立方米方；修复破损路面长240米，宽2.5米，厚0.18米，600平方米米米。项目属于公益性资产，项目建成后产权归村集体所有，由村进行维护管理。保障并群众生产生活出行安全。受益群众102户398人，其中脱贫户及监测对象65户196人。项目拟采取以工代赈方式开展，预计带动务工人数12人（其中脱贫户及监测户5人），发放劳务报酬（15%）8.1万元，人均务工增收3500元</t>
  </si>
  <si>
    <t>砌护挡墙≥864立方米，
硬化路面≥600平方米米米</t>
  </si>
  <si>
    <t>项目补助金额54万元</t>
  </si>
  <si>
    <t>群众务工总增收≥8.1万元</t>
  </si>
  <si>
    <t>受益群众≥102户398人，其中脱贫户及监测对象65户196人</t>
  </si>
  <si>
    <t>溢水镇花园村</t>
  </si>
  <si>
    <t>2024年溢水镇花园村
七组通组路修复项目</t>
  </si>
  <si>
    <t>片石砌护1039立方米方；
修复路面，厚0.18米，475平方米</t>
  </si>
  <si>
    <t>项目属于公益性资产，项目建成后产权归村集体所有，由村进行维护管理。保障并群众生产生活出行安全。受益群众52户157人，其中脱贫户及监测对象25户68人。项目拟采取以工代赈方式开展，预计带动务工人数10人（其中脱贫户及监测户4人），发放劳务报酬（15%）7.5万元，人均务工增收4000元</t>
  </si>
  <si>
    <t>片石砌护1039≥立方米方；
修复路面≥475平方米</t>
  </si>
  <si>
    <t>项目补助金额53万元</t>
  </si>
  <si>
    <t>受益群众52户157人，其中脱贫户及监测对象25户68人</t>
  </si>
  <si>
    <t>2024年溢水镇花园村
村组路修复项目</t>
  </si>
  <si>
    <t>清理土方500立方米，挡墙砌护800立方米方；
修复路面，厚0.18米，365平方米，新增直径1米排水管道5处15米长</t>
  </si>
  <si>
    <t>项目属于公益性资产，项目建成后产权归村集体所有，由村进行维护管理。保障并群众生产生活出行安全。受益群众158户432人，其中脱贫户及监测对象52户178人；项目拟采取以工代赈方式开展，预计带动务工人数10人（其中脱贫户及监测户4人），发放劳务报酬（15%）6.3万元，人均务工增收4100元。</t>
  </si>
  <si>
    <t>清理土方≥1000立方米，挡墙砌护≥190立方米方；
硬化路面长800米，宽2.5米，厚0.18米，≥2000平方米，新增直径1米排水管道5处≥15米长</t>
  </si>
  <si>
    <t>项目补助金额42.6万元</t>
  </si>
  <si>
    <t>群众务工总增收≥5万元</t>
  </si>
  <si>
    <t>受益群众158户432人</t>
  </si>
  <si>
    <t>≥20年</t>
  </si>
  <si>
    <t>2024年溢水镇花园村
二村组道路硬化项目</t>
  </si>
  <si>
    <t>道路硬化长2000米，宽3.5米，厚0.18米</t>
  </si>
  <si>
    <t>项目属于公益性资产，项目建成后产权归村集体所有，由村进行维护管理。保障并群众生产生活出行安全。受益群众102户332人，其中脱贫户及监测对象52户178人项目拟采取以工代赈方式开展，预计带动务工人数25人（其中脱贫户及监测户10人），发放劳务报酬（15%）21万元，人均务工增收8400元。</t>
  </si>
  <si>
    <t>道路硬化长2000米，宽3.5米，厚0.18米‘受益群众102户332人，其中脱贫户及监测对象52户178；预计带动务工人数25人（其中脱贫户及监测户10人），发放劳务报酬（15%）21万元，人均务工增8400元。</t>
  </si>
  <si>
    <t>道路硬化长≥2000米，宽≥3.5米，厚0.18米</t>
  </si>
  <si>
    <t>项目补助金额140万元</t>
  </si>
  <si>
    <t>受益群众1102户332人</t>
  </si>
  <si>
    <t>2024年溢水镇花园村
主干道修复项目</t>
  </si>
  <si>
    <t>挡墙挡墙砌护480立方米，两处换面板44平方。厚度0.18米</t>
  </si>
  <si>
    <t>项目属于公益性资产，项目建成后产权归村集体所有，由村进行维护管理。保障并群众生产生活出行安全。受益群众1349户1001人，其中脱贫户及监测对象132户380人；项目拟采取以工代赈方式开展，预计带动务工人数10人（其中脱贫户及监测户6人），发放劳务报酬（15%）3.6万元，人均务工增收4000元。</t>
  </si>
  <si>
    <t>项目属于公益性资产，项目建成后产权归村集体所有，由村进行维护管理。保障并群众生产生活出行安全。受益群众1349户1001人，其中脱贫户及监测对象132户380人项目拟采取以工代赈方式开展，预计带动务工人数10人（其中脱贫户及监测户6人），发放劳务报酬（15%）3.6万元，人均务工增收4000元。</t>
  </si>
  <si>
    <t>挡墙挡墙砌护480≥方，两处换面板≥44平方。厚度0.18米</t>
  </si>
  <si>
    <t>群众务工总增收≥3.6万元</t>
  </si>
  <si>
    <t>受益群众1349户1001人</t>
  </si>
  <si>
    <t>2024年溢水镇刘庄村通村主干道路修复项目</t>
  </si>
  <si>
    <t>清理滑塌土方340立方米，路基回填376立方米，片石砌护758.84立方米；道路面板损毁清除302.36平方米，0.18米厚路面垫层302.36平方米，硬化0.18米厚面板302.36平方米，路肩培土10.73立方米；安装道路防护桩18根</t>
  </si>
  <si>
    <t>项目属于公益性资产，项目建成后产权归村集体所有，由村进行维护管理。解决村民交通出行安全问题，受益群众191户587人其中脱贫户32户83人，监测户2户10人。项目拟采取以工代赈方式开展，预计带动务工人数16人（其中脱贫户及监测户6人），发放劳务报酬（15%）7万元，人均务工增收4500元</t>
  </si>
  <si>
    <t>新建挡墙砌护数量≥758.84立方米，新建面板修复硬化数量≥302.36平方米新建安装道路防护桩数量≥18根</t>
  </si>
  <si>
    <t>项目补助48万元</t>
  </si>
  <si>
    <t>群众务工总增收≥8万元</t>
  </si>
  <si>
    <t>2024年溢水镇刘庄村四组道路砌护项目</t>
  </si>
  <si>
    <t>片石砌护长30米，高8米，宽1.1米</t>
  </si>
  <si>
    <t>项目属于公益性资产，项目建成后产权归村集体所有，由村进行维护管理。解决村民交通出行安全问题，受益群众21户70人其中脱贫户6户20人；项目拟采取以工代赈方式开展，预计带动务工人数8人（其中脱贫户及监测户2人），发放劳务报酬（15%）2万元，人均务工增收2600元。</t>
  </si>
  <si>
    <t>道路砌护≥长30米
高8米
厚度
1.1米</t>
  </si>
  <si>
    <t>项目补助14万元</t>
  </si>
  <si>
    <t>群众务工总增收≥2万元</t>
  </si>
  <si>
    <t>2024年溢水镇西河村矿区道路修复项目</t>
  </si>
  <si>
    <t>修复道路4300米，宽4.5米，厚0.18米，片石砌护300立方米</t>
  </si>
  <si>
    <t>项目属于公益性资产，产权归村集体所有，建成后移交给村集体进行管理维护。改善生产发展条件，增加年产量，降低生产发展投入成本,解决群众发展产业所需运输问题，受益群众230户708人，其中已脱贫户70户210人，项目拟采取以工代赈方式开展，预计带动务工人数41人（其中脱贫户及监测户22人），发放劳务报酬（15%）43万元，人均务工增收10000元。</t>
  </si>
  <si>
    <t>硬化道路≥4300米</t>
  </si>
  <si>
    <t>项目补助金额290万元</t>
  </si>
  <si>
    <t>受益群众数量≥230户708人，受益低收入群众数量≥70户210人</t>
  </si>
  <si>
    <t>2024年洋县溢水镇窑坪村十三组道路硬化项目</t>
  </si>
  <si>
    <t>硬化道路长2400米，宽3.5米</t>
  </si>
  <si>
    <t>受益总人口52户124人，其中脱贫户26户80人，户均增收500元；项目拟采取以工代赈方式开展，预计带动务工人数21人（其中脱贫户及监测户10人），发放劳务报酬（15%）16.5万元，人均务工增收7800元。</t>
  </si>
  <si>
    <t>务工增收、带动生产</t>
  </si>
  <si>
    <t>硬化道路≥2400米</t>
  </si>
  <si>
    <t>项目补助金额110万元</t>
  </si>
  <si>
    <t>户均受益增加≥500元</t>
  </si>
  <si>
    <t>1、受益总人口52户124人，其中脱贫户26户80人，户均增收500元；2.劳务用工受益23户56人，其中脱贫户20户48人。</t>
  </si>
  <si>
    <t>2024年洋县溢水镇时家坡村道路硬化项目</t>
  </si>
  <si>
    <t>道路硬化：长1400米,宽3米,厚0.18米</t>
  </si>
  <si>
    <t>项目属于公益性资产，产权归村集体所有，建成后移交给村集体进行管理维护。改善生产发展条件，增加年产量，降低生产发展投入成本,解决群众发展产业所需运输问题，受益群众208户689人，其中已脱贫户85户289人，项目拟采取以工代赈方式开展，预计带动务工人数8人（其中脱贫户及监测3人），发放劳务报酬9.7万元，人均务工增收9700元。</t>
  </si>
  <si>
    <t>道路硬化≥1400米</t>
  </si>
  <si>
    <t>项目补助金额65.1万元</t>
  </si>
  <si>
    <t>受益群众≥208户689人</t>
  </si>
  <si>
    <t>2024年洋县溢水镇时家坡村道路修复项目</t>
  </si>
  <si>
    <t>道路修复硬化：一处长40米,宽4米,厚0.18米，二处长125米,宽3米,厚0.18米</t>
  </si>
  <si>
    <t>项目属于公益性资产，产权归村集体所有，建成后移交给村集体进行管理维护。改善生产发展条件，增加年产量，降低生产发展投入成本,解决群众发展产业所需运输问题，受益群众208户689人，其中已脱贫户85户289人，项目拟采取以工代赈方式开展，预计带动务工人数6人（其中脱贫户及监测3人），发放劳务报酬1.5万元，人均务工增收2500元。</t>
  </si>
  <si>
    <t>道路硬化≥125米</t>
  </si>
  <si>
    <t>项目补助金额9.37万元</t>
  </si>
  <si>
    <t>2024年在溢水镇大庄坡村道路修复及通户路建设项目</t>
  </si>
  <si>
    <t>建设入户道路硬化15户1400平方米。村村通道路砌护21m³，</t>
  </si>
  <si>
    <t>此项目属于公益性资产，产权归大庄坡村所有，改善生了群众出行条件，解决群众出行条件，带动15户57人，其中脱贫户5户18人，项目拟采取以工代赈方式开展，预计带动务工人数12人（其中脱贫户3人）发放劳务报酬不低于（15%）2.8万元，人均务工增收2400元。</t>
  </si>
  <si>
    <t>道路硬化≥1400平方米</t>
  </si>
  <si>
    <t>项目补助金额19.27万元</t>
  </si>
  <si>
    <t>受益群众≥636人</t>
  </si>
  <si>
    <t>2024年溢水镇桂峰村六组便民桥</t>
  </si>
  <si>
    <t>新建便民桥一座长15米，宽3米，两边砌护八字墙，荷载2.5吨</t>
  </si>
  <si>
    <t>项目属于公益性资产，产权归村集体所有，建成后移交给村集体进行管理维护。改善生产发展条件，增加年产量，降低生产发展投入成本,解决群众发展产业所需运输问题，受益群众60户110人，项目拟采取以工代赈方式开展，预计带动务工人数8人（其中脱贫户及监测户2人），发放劳务报酬2.3万元，人均务工增收3000元。</t>
  </si>
  <si>
    <t>新建便民桥≥1座</t>
  </si>
  <si>
    <t>改善村民出行，产业，养殖业的发展</t>
  </si>
  <si>
    <t>受益群众60户110人，其中脱贫户32户62人监测户3户3人</t>
  </si>
  <si>
    <t>工程使用≥20年</t>
  </si>
  <si>
    <t>2024年溢水镇桂峰村主线路破损修复项目</t>
  </si>
  <si>
    <t>修复破损道路长300M，宽3.5M，厚18CM</t>
  </si>
  <si>
    <t>硬化道路。项目属于公益性资产，产权归村集体所有，建成后移交给村集体进行管理维护。改善生产发展条件，增加年产量，降低生产发展投入成本,解决群众发展产业所需运输问题，受益群众群众231户601人，其中脱贫户82户246人监测户7户15人；项目拟采取以工代赈方式开展，预计带动务工人数8人（其中脱贫户及监测户2人），发放劳务报酬2.3万元，人均务工增收3000元。</t>
  </si>
  <si>
    <t>硬化道路长度≥300米</t>
  </si>
  <si>
    <t>改善生产发展条件，降低产业发展成本</t>
  </si>
  <si>
    <t>受益群众群众231户601人，其中脱贫户82户246人监测户7户15人</t>
  </si>
  <si>
    <t>2024年洋县溢水镇窑坪村四组道路硬化项目</t>
  </si>
  <si>
    <t>道路硬化长440米，宽3米，厚0.18米</t>
  </si>
  <si>
    <t>此项目属于公益性资产，产权归桂峰村所有，建成后移交给村集体进行管理维护。改善农村生产生活交通运输条件，解决村民生产生活及出行难问题，方便群众农业生产发展并降低农产品运输成本，提高群众满意度，直接受益总人口83户243人，其中脱贫户39户129人，项目拟采取以工代赈方式开展，预计带动务工人数10人（其中脱贫户及监测户2人），人均务工增收2000元。</t>
  </si>
  <si>
    <t>道路硬化长440米，宽3米，厚0.18米；项目属于公益性资产，产权归村集体所有，建成后移交给村集体进行管理维护。改善生产发展条件，增加年产量，降低生产发展投入成本,解决群众发展产业所需运输问题，受益总人口83户243人，其中脱贫户39户129人，户均增收2000元；该项目拟采取以工代赈方式开展，预计带动务工人数10人（其中脱贫户及监测户2人），发放劳务报酬2.25万元，人均务工增收2000元。</t>
  </si>
  <si>
    <t>硬化道路≥440米，宽3米，厚0.18米</t>
  </si>
  <si>
    <t>受益群众≥83户243人，其中脱贫户39户129人</t>
  </si>
  <si>
    <t>纸坊街道文同村道路建设项目</t>
  </si>
  <si>
    <t>道路水毁修复抗滑桩处理及浆砌石长度70米约290立方米，砼面板修复650平方米，土方开挖、砂石回填等</t>
  </si>
  <si>
    <t>纸坊办-文同村</t>
  </si>
  <si>
    <t>此项目属于公益性资产，产权归纸坊街道文同村所有，项目建成后移交给村集体进行维护管理。为群众夜间生产及出行提供方便，受益群众50户190人，其中已脱贫户23户51人（含监测户3户10人）。</t>
  </si>
  <si>
    <t>解决群众出行</t>
  </si>
  <si>
    <t>方便50户村民生产出行</t>
  </si>
  <si>
    <t>文同村</t>
  </si>
  <si>
    <t>纸坊街道流浴村2024年一组道路建设项目</t>
  </si>
  <si>
    <t>道路修复800米，宽3米，砌护长40米，高4米，宽50公分</t>
  </si>
  <si>
    <t>此项目属于公益性资产，产权归纸坊街道流浴村所有，修建后移交给村集体进行管理维护。改善村民生产生活通行问题，受益群众176户575人，</t>
  </si>
  <si>
    <t>改善村民通行问题</t>
  </si>
  <si>
    <t>改善村民生产生活通行问题</t>
  </si>
  <si>
    <t>项目投资≥40</t>
  </si>
  <si>
    <t>流浴村</t>
  </si>
  <si>
    <t>改善基础设施，有效解决村民生产生活通行问题</t>
  </si>
  <si>
    <t>纸坊街道王庄村2024年双龙寺水库坝至石垭道路修复砌护工程</t>
  </si>
  <si>
    <t>王庄村双龙寺水库坝至石垭道路修复砌护2200米，安装护栏。</t>
  </si>
  <si>
    <t>纸坊办-王庄村</t>
  </si>
  <si>
    <t>此项目属于公益性项目，产权归纸坊街道王庄村所有，修建后移交给村集体进行管理维护。改善交通运输条件，方便群众生产发展并降低农产品运输成本，受益群众94户230人，其中已脱贫户20户61人，预计带动务工人数7人（其中脱贫户及监测户4人），发放工资1.5万元，人均务工增收600元</t>
  </si>
  <si>
    <t>带动群众务工增收，5户5人</t>
  </si>
  <si>
    <t>方便群众生产、生活出行</t>
  </si>
  <si>
    <t>投资≧30万元</t>
  </si>
  <si>
    <t>王庄村</t>
  </si>
  <si>
    <t>纸坊街道王庄村2024年三组道路建设项目</t>
  </si>
  <si>
    <t>王庄村三组水毁道路砌护240立方，路面硬化长30米，宽3米。</t>
  </si>
  <si>
    <t>此项目属于公益性项目，产权归纸坊街道王庄村所有，修建后移交给村集体进行管理维护。改善交通运输条件，方便群众生产发展并降低农产品运输成本，受益群众66户189人，其中已脱贫户15户43人，预计带动务工人数6人（其中脱贫户及监测户3人），发放工资0.6万元，人均务工增收500元</t>
  </si>
  <si>
    <t>带动群众务工增收，4户4人</t>
  </si>
  <si>
    <t>方便群众生产、生活出行，群众务工</t>
  </si>
  <si>
    <t>投资≧16万元</t>
  </si>
  <si>
    <t>纸坊街道冉家村2024年道路建设及渠道衬砌</t>
  </si>
  <si>
    <t>水毁道路四处50米，渠道衬砌六处65米</t>
  </si>
  <si>
    <t>此项目属于公益性资产，产权归纸坊街道冉家村所有，建成后移交给村集体进行管理维护。解决220户856人生产生活条件，受益脱贫户及监测对象55户210人，，预计带动务工人13人（其中脱贫户及监测户10人），发放工资（15%）3.75  万元，人均务工增收300元</t>
  </si>
  <si>
    <t>纸坊街道孟浴村2024年五组道路建设项目</t>
  </si>
  <si>
    <t>孟浴村五组350米水毁道路修复，浆砌石150m³</t>
  </si>
  <si>
    <t>纸坊办-孟浴村</t>
  </si>
  <si>
    <t>此项目属于公益性资产，产权归孟浴村所有，建成后移交给村集体进行管理维护。改善交通运输条件，方便群众生产发展并降低农产品运输成本，受益群众14户53人，其中已脱贫户8户19人</t>
  </si>
  <si>
    <t>解决群众安全出行</t>
  </si>
  <si>
    <t>水毁道路修复350米，浆砌石150m³</t>
  </si>
  <si>
    <t>孟浴村</t>
  </si>
  <si>
    <t>纸坊街道周家坎村2024年通村路建设改造项目</t>
  </si>
  <si>
    <t>土门路至230省道道路修复，长260米，宽5米。</t>
  </si>
  <si>
    <t>纸坊办-周家坎村</t>
  </si>
  <si>
    <t>此项目属于公益性资产，产权归周家坎村村所有，建成后移交给村集体进行管理维护。改善交通运输条件，方便群众生产发展并降低农产品运输成本，受益群众573户2074人，其中已脱贫户.监测户21户57人。</t>
  </si>
  <si>
    <t>带动生产、帮助产 销时接</t>
  </si>
  <si>
    <t>项目投资≧26万元</t>
  </si>
  <si>
    <t>解决573户2074人生产出行</t>
  </si>
  <si>
    <t>周家坎村</t>
  </si>
  <si>
    <t>桑溪沟村七组通组路硬化项目</t>
  </si>
  <si>
    <t>硬化道路长宽度3米  长度3.5公里，厚度0.18米</t>
  </si>
  <si>
    <t>桑溪镇—桑溪沟</t>
  </si>
  <si>
    <t>此项目属于公益性资产，产权属于桑溪镇桑溪沟村，建成后移交给村集体进行管理维护，解决99户411人出行问题，其中脱贫户及监测户88户256人。</t>
  </si>
  <si>
    <t>张家院至靳家山道路硬化项目</t>
  </si>
  <si>
    <t>硬化道路长1.078公里米宽3.5米，厚度0.18米</t>
  </si>
  <si>
    <t>此项目属于公益性资产，产权属于桑溪镇桑溪沟村，建成后移交给村集体进行管理维护，解决645户1875人出行问题，其中脱贫户及监测户25户74人。</t>
  </si>
  <si>
    <t>麻柳二组通组路硬化项目</t>
  </si>
  <si>
    <t>硬化道路长4.2公里米宽3.5米，厚度0.18米</t>
  </si>
  <si>
    <t>黄安镇—麻柳村</t>
  </si>
  <si>
    <t>此项目属于公益性资产，产权属于黄安镇镇麻柳村，建成后移交给村集体进行管理维护，解决1165户3845人出行问题，其中脱贫户及监测户125户748人。</t>
  </si>
  <si>
    <t>铁河街七组通组路硬化项目</t>
  </si>
  <si>
    <t>硬化道路长3.268公里米宽3.5米，厚度0.18米</t>
  </si>
  <si>
    <t>关帝镇—铁河街村</t>
  </si>
  <si>
    <t>此项目属于公益性资产，产权属关帝镇铁河街村，建成后移交给村集体进行管理维护，解决1945户4135人出行问题，其中脱贫户及监测户187户412人。</t>
  </si>
  <si>
    <t>2023年洋县纸坊办道路修复治理项目</t>
  </si>
  <si>
    <t>对纸坊办辖区农村道路进行修复治理，共修复治理11046平方米</t>
  </si>
  <si>
    <t>此项目属于公益性资产，产权属于纸坊办相关村，建成后移交给村集体进行管理维护，解决1010户3125人出行问题，其中脱贫户及监测户118户412人。</t>
  </si>
  <si>
    <t>2023年8月—2023年12月</t>
  </si>
  <si>
    <t>2023年洋县龙亭镇道路修复治理项目</t>
  </si>
  <si>
    <t>对龙亭镇辖区农村道路进行修复治理，共修复治理6940平方米</t>
  </si>
  <si>
    <t>龙亭镇镇</t>
  </si>
  <si>
    <t>此项目属于公益性资产，产权属于戚氏街道相关村，建成后移交给村集体进行管理维护，解决1243户4857人出行问题，其中脱贫户及监测户124户415人。</t>
  </si>
  <si>
    <t>纸坊街道草坝村2024年便民桥建设</t>
  </si>
  <si>
    <t>修建长4米，宽3米便民桥一座</t>
  </si>
  <si>
    <t>此项目属于公益性资产，产权归草坝村所有，建成后移交给村集体进行管理维护。改善交通运输条件，改善发展生产条件，减少生产成本，受益群众575户2050人，其中已脱贫户6户14人，监测户2户4人。</t>
  </si>
  <si>
    <t>参与建设，增加务工收入</t>
  </si>
  <si>
    <t>长4米，宽3米</t>
  </si>
  <si>
    <t>改善群众生产条件</t>
  </si>
  <si>
    <t>2024年溢水镇窑坪村振兴桥改造项目</t>
  </si>
  <si>
    <t>拆除危桥一座，新建双跨平板桥长44米，宽6.1米，桥高7.3米，荷载25吨。</t>
  </si>
  <si>
    <t>此项目属于公益性资产，产权归桂峰村所有，建成后移交给村集体进行管理维护。改善农村生产生活交通运输条件，解决村民生产生活及出行难问题，方便群众农业生产发展并降低农产品运输成本，提高群众满意度，直接受益总人口182户565人，其中脱贫户169户525人，项目拟采取以工代赈方式开展，预计带动务工人数10人（其中脱贫户及监测户2人），人均务工增收5000元。</t>
  </si>
  <si>
    <t>拆除危桥一座，新建双跨平板桥长44米，宽6.1米，桥高7.3米，荷载25吨。此项目属于公益性资产，产权归桂峰村所有，建成后移交给村集体进行管理维护。改善农村生产生活交通运输条件，解决村民生产生活及出行难问题，方便群众农业生产发展并降低农产品运输成本，提高群众满意度，直接受益总人口182户565人，其中脱贫户169户525人，项目拟采取以工代赈方式开展，预计带动务工人数10人（其中脱贫户及监测户2人），人均务工增收5000元。</t>
  </si>
  <si>
    <t>新建桥梁桥≥1座</t>
  </si>
  <si>
    <t>项目补助金额257万元</t>
  </si>
  <si>
    <t>③产业路、资源路、旅游路建设</t>
  </si>
  <si>
    <t>2024年洋县八里关镇八里关村20组枣皮产业园道路硬化项目</t>
  </si>
  <si>
    <t>新建道路长2.5公里、宽3.5米、厚18厘米</t>
  </si>
  <si>
    <t>此项目属于公益性资产，产权属于八里关村，建成后移交给村集体进行管理维护，项目建成后改善20组及临近各组村民交通出行安全条件，方便群众交通安全出行，发展枣皮产业，项目建成后带动89户218人，其中脱贫群众20户52人，监测户3户13人，户均增收500元。</t>
  </si>
  <si>
    <t>新建道路长≥2.5公里，宽≥3.5米，厚≥18厘米</t>
  </si>
  <si>
    <t>项目投资≥135万元</t>
  </si>
  <si>
    <t>带动脱贫户、监测户受益农户数≥20户</t>
  </si>
  <si>
    <t>2024年洋县八里关镇龙溪村姚家沟中药材产业园道路硬化项目</t>
  </si>
  <si>
    <t>新建道路长1公里、宽3.5米、厚18厘米</t>
  </si>
  <si>
    <t>此项目属于公益性资产，产权属于龙溪村，建成后移交给村集体进行管理维护，项目建成后改善姚家沟及临近各组村民交通出行安全条件，方便群众交通安全出行，发展枣皮产业，项目建成后带动83户205人，其中脱贫群众16户38人，监测户3户13人，户均增收500元。</t>
  </si>
  <si>
    <t>新建道路长≥1公里，宽≥3.5米，厚≥18厘米</t>
  </si>
  <si>
    <t>带动脱贫户、监测户受益农户数≥16户</t>
  </si>
  <si>
    <t>2024年度槐树关镇白路村一组产业园道路硬化项目</t>
  </si>
  <si>
    <t>白路村一组硬化道路长200米、宽3.5米，砌护160立方米</t>
  </si>
  <si>
    <t>槐树关镇白路村</t>
  </si>
  <si>
    <t>该项目属于公益性资产，项目建成后产权归白路村所有，由村集体进行维护管理，该项目改善农村生产生活交通运输条件，解决村民生产生活及出行难问题，方便群众农业生产发展并降低农产品运输成本，提高群众满意度，受益群众共计135户472人，其中脱贫户及三类人群受益22户61人。项目拟采取以工代赈的形式，预计带动10户10人务工，（其中脱贫户及监测户5户5人，发放劳动报酬2.25万元，人均增收2250元。</t>
  </si>
  <si>
    <t>白路村一组硬化道路长200米、宽3.5米，砌护160立方米。该项目改善农村生产生活交通运输条件，解决村民生产生活及出行难问题，方便群众农业生产发展并降低农产品运输成本，提高群众满意度，受益群众共计135户472人，其中脱贫户及三类人群受益22户61人。项目拟采取以工代赈的形式，预计带动10户10人务工，（其中脱贫户及监测户5户5人，发放劳动报酬2.25万元，人均增收2250元。</t>
  </si>
  <si>
    <t>道路硬化≥200m</t>
  </si>
  <si>
    <t>受益脱贫户、监测户＞61人</t>
  </si>
  <si>
    <t>2024年洋县槐树关镇闫山村养养牛场道路项目</t>
  </si>
  <si>
    <t>砌护1000³、拓宽800米、宽1.5米及硬化</t>
  </si>
  <si>
    <t>项目属于公益性资产，建成后产权归闫山村集体所有，方便后期养牛量增加，规模增大，使加工出售饲料及牛运输进、出栏道路不受影响。受益群众共计812，其中脱贫户及三类人群受益355人。</t>
  </si>
  <si>
    <t>砌护1000³、拓宽800米、宽1.5米及硬化。方便后期养牛量增加，规模增大，使加工出售饲料及牛运输进、出栏道路不受影响。受益群众共计812，其中脱贫户及三类人群受益355人。</t>
  </si>
  <si>
    <t>砌护≥1000³</t>
  </si>
  <si>
    <t>受益脱贫户、监测户＞355人</t>
  </si>
  <si>
    <t>2024年槐树关镇洛川村九组道路硬化及砌护项目</t>
  </si>
  <si>
    <t>洛川九组产业园道路硬化170米，宽2.5米，厚0.18米，贴护190立方米</t>
  </si>
  <si>
    <t>项目属于公益性资产，项目建成后产权归洛川村所有，由村进行维护管理。该项目改善农村生产生活交通运输条件，解决村民生产生活及出行难问题，方便群众农业生产发展并降低农产品运输成本，提高群众满意度。受益群众30户251人，其中脱贫户(监测对象）18户54人，项目拟采取以工代赈方式开展，预计带动务工人数31人（其中脱贫户及监测户18人），发放劳务报酬（15%）2.25万元，人均务工增收575元.解决产业发展村民致富问题，受益31户100人。</t>
  </si>
  <si>
    <t>洛川九组产业园道路硬化170米，宽2.5米，厚0.18米，贴护190立方米。该项目改善农村生产生活交通运输条件，解决村民生产生活及出行难问题，方便群众农业生产发展并降低农产品运输成本，提高群众满意度。受益群众30户251人，其中脱贫户(监测对象）18户54人，项目拟采取以工代赈方式开展，预计带动务工人数31人（其中脱贫户及监测户18人），发放劳务报酬（15%）2.25万元，人均务工增收575元.解决产业发展村民致富问题，受益31户100人。</t>
  </si>
  <si>
    <t>道路硬化≥170m</t>
  </si>
  <si>
    <t>脱贫户、监测户总受益增加≥575元</t>
  </si>
  <si>
    <t>2024年槐树关镇洛川村二组、八组、十五组联网路硬化工程</t>
  </si>
  <si>
    <t>洛川村二组、八组、十五组联网路硬化，二组硬化900米，宽3.0米、厚0.18米，八组硬化1000米，宽3.0米，厚0.18米，十五组硬化长600米，宽3.5米，厚0.18米。</t>
  </si>
  <si>
    <t>项目属于公益性资产，项目建成后产权归洛川村所有，由村集体进行维护管理。该项目改善生产生活条件，降低生产发展交通运输成本，解决产业发展村民致富问题。受益群众 171户588 人，其中脱贫户及监测户203人。</t>
  </si>
  <si>
    <t>洛川村二组、八组、十五组联网路硬化，二组硬化900米，宽3.0米、厚0.18米，八组硬化1000米，宽3.0米，厚0.18米，十五组硬化长600米，宽3.5米，厚0.18米。该项目改善生产生活条件，降低生产发展交通运输成本，解决产业发展村民致富问题。受益群众 171户588 人，其中脱贫户及监测户203人。</t>
  </si>
  <si>
    <t>项目补助金额≥110万元</t>
  </si>
  <si>
    <t>受益脱贫户、监测户＞203人</t>
  </si>
  <si>
    <t>2024年槐树关镇二合村一组产业园道建项目</t>
  </si>
  <si>
    <t>二合村一组大山新建道路长420米，宽3米，厚18cm</t>
  </si>
  <si>
    <t>项目属于公益性资产，项目建成后产权归二合村所有，由村进行维护管理，该项目改善农村生产生活交通运输条件，解决村民生产生活及出行难问题，方便群众农业生产发展并降低农产品运输成本，提高群众满意度。受益农户45户134人，其中脱贫户及监测户17户53人。项目拟采取以工代赈的形式，预计带动8户10人务工，（其中脱贫户及监测户4户5人，发放劳动报酬2.25万元，人均增收2250元。</t>
  </si>
  <si>
    <t>二合村一组大山新建道路长420米，宽3米，厚18cm。该项目改善农村生产生活交通运输条件，解决村民生产生活及出行难问题，方便群众农业生产发展并降低农产品运输成本，提高群众满意度。受益农户45户134人，其中脱贫户及监测户17户53人。项目拟采取以工代赈的形式，预计带动8户10人务工，（其中脱贫户及监测户4户5人，发放劳动报酬2.25万元，人均增收2250元。</t>
  </si>
  <si>
    <t>新建道路≥420m</t>
  </si>
  <si>
    <t>受益脱贫户、监测户＞53人</t>
  </si>
  <si>
    <t>2024年槐树关镇二合村二组有机红薯（150亩）产业园道建项目</t>
  </si>
  <si>
    <t>二合村二组
有机红薯产业园道路长650米，宽3米，厚18cm.</t>
  </si>
  <si>
    <t>项目属于公益性资产，项目建成后产权归二合村所有，由村进行维护管理，巩固提升群众生产出行质量，受益农户86户268人，其中脱贫户及监测户18户68人。</t>
  </si>
  <si>
    <t>二合村二组
有机红薯产业园道路长650米，宽3米，厚18cm。巩固提升群众生产出行质量，受益农户86户268人，其中脱贫户及监测户18户68人。</t>
  </si>
  <si>
    <t>新建道路≥650m</t>
  </si>
  <si>
    <t>项目补助金额≥23万元</t>
  </si>
  <si>
    <t>受益脱贫户、监测户＞68人</t>
  </si>
  <si>
    <t>2024年洋县槐树关镇麻底村至二郎村联网路硬化项目</t>
  </si>
  <si>
    <t>核桃产业园硬化道路长1.9km、宽3.5m、厚18cm。</t>
  </si>
  <si>
    <t>此项目属于公益性资产，产权归麻底村所有，建成后移交给村集体进行管理维护。改善交通运输条件，方便群众生产发展并降低农产品运输成本，受益群众100户320人，其中已脱贫户62户210人，项目拟采取以工代赈方式开展，预计带动务工人数30人（其中脱贫户及监测户19人），发放劳务报酬（15%）13万元，人均务工增收4000元</t>
  </si>
  <si>
    <t>核桃产业园硬化道路长1.9km、宽3.5m、厚18cm。改善交通运输条件，方便群众生产发展并降低农产品运输成本，受益群众100户320人，其中已脱贫户62户210人，项目拟采取以工代赈方式开展，预计带动务工人数30人（其中脱贫户及监测户19人），发放劳务报酬（15%）13万元，人均务工增收4000元</t>
  </si>
  <si>
    <t>新建道路≥1.9km</t>
  </si>
  <si>
    <t>项目补助金额≥87万元</t>
  </si>
  <si>
    <t>受益脱贫户、监测户＞210人</t>
  </si>
  <si>
    <t>2024年度洋县槐树关镇万岭村肉牛养殖场道路硬化项目</t>
  </si>
  <si>
    <t>硬化道路600m*3m*0.19m
（含管涵处砌护）</t>
  </si>
  <si>
    <t>项目属于公益性资产，项目建成后产权归万岭村所有，由村进行维护管理，巩固提升群众生产出行质量，受益农户1098人，其中脱贫户及监测户238人。</t>
  </si>
  <si>
    <t>硬化道路600m*3m*0.19m
（含管涵处砌护）。巩固提升群众生产出行质量，受益农户1098人，其中脱贫户及监测户238人。</t>
  </si>
  <si>
    <t>硬化道路≥600m</t>
  </si>
  <si>
    <t>2024年槐树关村三组产业园道路修复项目</t>
  </si>
  <si>
    <t>破除修复面板120平方米，新建挡墙500立方米，路基回填长40m，宽2.7m，深0.5m</t>
  </si>
  <si>
    <t>此项目属于公益性资产，项目建成后产权归槐树关村所有，由村进行维护管理。该项目改善生产生活发展条件，增加年产量，降低生产发展投入成本，受益群众78户252人，其中脱贫户(监测对象）24户56人，项目拟采取以工代赈方式开展，预计带动务工人数14人（其中脱贫户及监测户8人），发放劳务报酬（15%）4万元，人均务工增收2800元。</t>
  </si>
  <si>
    <t>破除修复面板120平方米，新建挡墙500立方米，路基回填长40m，宽2.7m，深0.5m。该项目改善生产生活发展条件，增加年产量，降低生产发展投入成本，受益群众78户252人，其中脱贫户(监测对象）24户56人，项目拟采取以工代赈方式开展，预计带动务工人数14人（其中脱贫户及监测户8人），发放劳务报酬（15%）4万元，人均务工增收2800元。</t>
  </si>
  <si>
    <t>修复面板≥120平方米</t>
  </si>
  <si>
    <t>项目补助金额≥26.7万元</t>
  </si>
  <si>
    <t>2024年度洋县槐树关镇马沟村四至六组通组路连接项目</t>
  </si>
  <si>
    <t>修建连通六组至四组道路1.7公里</t>
  </si>
  <si>
    <t>项目属于公益性资产，项目建成后产权归马沟村所有，建成后移交给村集体维护管理。该项目改善农村生产生活交通运输条件，解决村民生产生活及出行难问题，方便群众农业生产发展并降低农产品运输成本，提高群众满意度，受益群众802人，其中脱贫户(监测对象）341人，项目拟采取以工代赈方式开展，预计带动务工人数30人（其中脱贫户及监测户16人），发放劳务报酬（15%）18万元，人均务工增收4000元。</t>
  </si>
  <si>
    <t>修建连通六组产业园至四组道路1.7公里。该项目改善农村生产生活交通运输条件，解决村民生产生活及出行难问题，方便群众农业生产发展并降低农产品运输成本，提高群众满意度，受益群众802人，其中脱贫户(监测对象）341人，项目拟采取以工代赈方式开展，预计带动务工人数30人（其中脱贫户及监测户16人），发放劳务报酬（15%）18万元，人均务工增收4000元。</t>
  </si>
  <si>
    <t>道路硬化≥1.7km</t>
  </si>
  <si>
    <t>2023年度洋县槐树关镇陈坪村一、二、六、七组产业园道路硬化</t>
  </si>
  <si>
    <t>改建陈坪村一组300米、二组300米、六组300米、七组300米共1200米产业园路硬化</t>
  </si>
  <si>
    <t>项目属于公益性资产，项目建成后产权归陈坪村所有，建成后移交给村集体维护管理。该项目改善农村生产生活交通运输条件，解决村民生产生活及出行难问题，方便群众农业生产发展并降低农产品运输成本，提高群众满意度，受益群众169户510人，其中已脱贫户70户216人，监测户3户10人，项目拟采取以工代赈方式开展，预计带动务工人数15人（其中脱贫户及监测户7人），发放劳务报酬（15%）9万元，人均务工增收3000元。</t>
  </si>
  <si>
    <t>改建陈坪村一组300米、二组300米、六组300米、七组300米共1200米产业园路硬化。该项目改善农村生产生活交通运输条件，解决村民生产生活及出行难问题，方便群众农业生产发展并降低农产品运输成本，提高群众满意度，受益群众169户510人，其中已脱贫户70户216人，监测户3户10人，项目拟采取以工代赈方式开展，预计带动务工人数15人（其中脱贫户及监测户7人），发放劳务报酬（15%）9万元，人均务工增收3000元。</t>
  </si>
  <si>
    <t>道路硬化≥1200m</t>
  </si>
  <si>
    <t>受益脱贫户、监测户＞510人</t>
  </si>
  <si>
    <t>2023年槐树关镇北沟村三组到一组产业路拓宽项目</t>
  </si>
  <si>
    <t>将北沟村三组到一组产业路由原来2.5米宽，拓宽硬化至3.5米，长940米；三组到一组原来3米宽，拓宽硬化至3.5米，长400米；挖方704m³，砌护500m³。</t>
  </si>
  <si>
    <t>项目属于公益性资产，项目建成后产权归北沟村所有，建成后移交给村集体维护管理。该项目改善农村生产生活交通运输条件，解决村民生产生活及出行难问题，方便群众农业生产发展并降低农产品运输成本，提高群众满意度，受益群众108户354人，其中已脱贫户14户40人。项目拟采取以工代赈方式开展，预计带动务工人数10人（其中脱贫户及监测户6人），发放劳务报酬（15%）9万元，人均务工增收4000元。</t>
  </si>
  <si>
    <t>将北沟村三组到一组产业路由原来3米宽，拓宽硬化至3.5米，长400米；由原来2.5米宽，拓宽至3.5米，长940米；挖方704m³，砌护1050m³。该项目改善农村生产生活交通运输条件，解决村民生产生活及出行难问题，方便群众农业生产发展并降低农产品运输成本，提高群众满意度，受益群众62户181人，其中已脱贫户14户40人。项目拟采取以工代赈方式开展，预计带动务工人数10人（其中脱贫户及监测户6人），发放劳务报酬（15%）9万元，人均务工增收4000元。</t>
  </si>
  <si>
    <t>道路拓宽≥1340米</t>
  </si>
  <si>
    <t>2024年洋县黄家营镇蔡坝村上村组大档至上梁至前咀方山、太师梁产业园道路加宽及硬化</t>
  </si>
  <si>
    <t>上村组大档至上梁至前咀方山、太师梁产业园道路长4.2公里，宽3.5米，厚0.18米</t>
  </si>
  <si>
    <t>此项目属于公益性资产，产权属于村集体所有，建成后移交给村集体进行管理维护。项目建成后可改善交通运输条件，方便群众生产发展并降低农产品运输成本，受益群众87户275人，其中已脱贫户25户76人，预计带动务工人数48人，人均增收500元</t>
  </si>
  <si>
    <t>道路
硬化长≥4.2公里，宽≥3.5米，厚≥0.18米</t>
  </si>
  <si>
    <t>解决群众生产生活交通≥87户，275人</t>
  </si>
  <si>
    <t>2024年洋县黄家营镇黄家营村碾坡对坝沟香菇产业园道路硬化项目</t>
  </si>
  <si>
    <t>碾坡对坝沟香菇产业园道路长1.5公里，宽3米，厚18公分</t>
  </si>
  <si>
    <t>此项目属于公益性资产，产权属于村集体所有，建成后移交给村集体进行管理维护。项目建成后可改善交通运输条件，方便群众生产发展并降低农产品运输成本，受益群众62户213人，其中脱贫户11户36人，人均增收600元。</t>
  </si>
  <si>
    <t>道路硬化长≥1.8公里，宽≥3米，厚≥0.18米</t>
  </si>
  <si>
    <t xml:space="preserve">项目完成及时率100%
</t>
  </si>
  <si>
    <t>项目投资75万元</t>
  </si>
  <si>
    <t xml:space="preserve">解决群众生产生活交通≥62户，213人
</t>
  </si>
  <si>
    <t>2024年洋县黄家营镇庙坝村东河组、庙坝组玉米产业园道路硬化项目</t>
  </si>
  <si>
    <t>东河组、庙坝组玉米产业园道路硬化共计长2公里、宽3米、厚0.18米</t>
  </si>
  <si>
    <t>此项目属于公益性资产，产权属于村集体所有，建成后移交给村集体进行管理维护。项目建成后可改善交通运输条件，方便群众生产发展并降低农产品运输成本，受益群众84户278人，其中脱贫户22户58人</t>
  </si>
  <si>
    <t>东河组、庙坝组玉米产业园道路硬化共计长≥2公里、宽≥3米、厚≥0.18米</t>
  </si>
  <si>
    <t>带动群众增收户数≥84户</t>
  </si>
  <si>
    <t>2024年洋县黄家营镇庞湾村中药材产业园道路建设项目</t>
  </si>
  <si>
    <t>潘沟组-马沟组道路拓宽硬化长2.4公里，宽1.5米，高18公分</t>
  </si>
  <si>
    <t>此项目属于公益性资产，产权属于村集体所有，建成后移交给村集体进行管理维护。改善出行困难问题，方便群众生产发展，受益群众总人口318户1032人，脱贫户80户264人</t>
  </si>
  <si>
    <t>土地流转、带动生产、</t>
  </si>
  <si>
    <t>道路扩宽硬化长≥2.4公里、宽≥1.5米、高≥18公分</t>
  </si>
  <si>
    <t>带动群众≥318户，1032人</t>
  </si>
  <si>
    <t>2024年洋县黄家营镇三岔村沙湾组、中湾组、垭河组中药材基地道路建设项目</t>
  </si>
  <si>
    <t>中药材产业基地道路长2500米宽3.5米厚0.18米道路硬化</t>
  </si>
  <si>
    <t xml:space="preserve">黄家营镇三岔村
</t>
  </si>
  <si>
    <t>此项目属于公益性资产，产权属于村集体所有，建成后移交给村集体进行管理维护。项目建成后可改善交通运输条件，方便群众生产发展并降低农产品运输成本，受益群众465户1564人，其中脱贫户201户656人监测户5户19人</t>
  </si>
  <si>
    <t xml:space="preserve">道路硬化长≥2500米、宽≥3.5米、厚≥0.18米
</t>
  </si>
  <si>
    <t>项目投资≥87.5万</t>
  </si>
  <si>
    <t>2024年洋县黄家营镇三岔村产业园道路建设项目</t>
  </si>
  <si>
    <t>产业园道路硬化长1000米、宽3.5米、厚0.18米；埋设涵管4处18米</t>
  </si>
  <si>
    <t>项目建成后可改善交通运输条件，方便群众生产发展并降低农产品运费项目属于公益性资产，产权属于村集体所有，建成后移交给村集体进行管理维护。输成本，受益群众465户1564人，其中脱贫户201户656人监测户5户19人</t>
  </si>
  <si>
    <t xml:space="preserve">道路硬化长≥1000米、宽≥3.5米、厚≥0.18米
</t>
  </si>
  <si>
    <t>项目投资≥48万</t>
  </si>
  <si>
    <t>2024年洋县黄家营镇周家沟村集体 淫羊藿产业园道路硬化</t>
  </si>
  <si>
    <t>周家沟村集体 淫羊藿产业园道路硬化长700米宽3米，厚0.18米涵管2处、</t>
  </si>
  <si>
    <t>项目属于公益性资产，产权归周家沟村所有，建成后移交给村集体进行管理维护。建成后改善农村生产生活交通运输条件，解决村民生产生活及出行难问题，方便群众农业生产发展并降低农产品运输成本，提高群众满意度，受益群众466户1539人，其中脱贫户542人监测户5户19人。项目拟采取以工代赈模式发展，拟带动6人参与务工，人均增收500元。</t>
  </si>
  <si>
    <t>产业园道路硬化长≥700米宽≥3米，厚≥0.18米涵管≥2处</t>
  </si>
  <si>
    <t>2024洋县黄家营镇周家沟村产业园道路建设项目</t>
  </si>
  <si>
    <t>袁沟组、湾口组、樊沟组路硬化1240米*2.5米*0.18米、涵管5处、砌护3处、含挖方、垫方。</t>
  </si>
  <si>
    <t>此项目属于公益性资产，产权属于村集体所有，建成后移交给村集体进行管理维护。项目建成后可改善交通运输条件，方便群众生产发展并降低农产品运输成本，受益群众103户316人，其中脱贫户和监测户32人5户103人</t>
  </si>
  <si>
    <t>产业道路硬化长≥1740米，宽≥2.5米，厚≥0.18米；涵管5处；砌护3处</t>
  </si>
  <si>
    <t>带动群众316人，其中脱贫户103人</t>
  </si>
  <si>
    <t>2024洋县黄家营镇周家沟村中药材产业园道路硬化项目</t>
  </si>
  <si>
    <t>北湾组、苏沟组、老庄组中药材产业园道路硬化1500米*2.5米*0.18米、涵管3处、含挖方、垫方砌护3处</t>
  </si>
  <si>
    <t>道路硬化长≥1500米，宽2.5≥米，厚≥0.18米；涵管3处；砌护3处</t>
  </si>
  <si>
    <t>2024年洋县黄家营镇黄家营村后沟组苦李产业园道路硬化项目</t>
  </si>
  <si>
    <t>后沟组道路长2.2公里，宽3米，厚18公分</t>
  </si>
  <si>
    <t>此项目属于公益性资产，产权属于村集体所有，建成后移交给村集体进行管理维护。建成后改善交通运输条件，方便群众生产发展并降低农产品运输成本，受益群众37户136人，其中脱贫户9户29人</t>
  </si>
  <si>
    <t xml:space="preserve">道路硬化长≥2.2公里，宽≥3米，厚≥0.18米
</t>
  </si>
  <si>
    <t>项目投资≥76万元</t>
  </si>
  <si>
    <t>解决群众生产生活交通≥37户，136人</t>
  </si>
  <si>
    <t>2024年洋县黄家营镇黄家营村郭山组中药材产业园道路硬化项目</t>
  </si>
  <si>
    <t>郭山道路长0.5公里，宽3米，厚18公分</t>
  </si>
  <si>
    <t>此项目属于公益性资产，产权属于村集体所有，建成后移交给村集体进行管理维护。改善交通运输条件，方便群众生产发展并降低农产品运输成本，受益群众38户127人，其中脱贫户11户34人</t>
  </si>
  <si>
    <t xml:space="preserve">道路硬化长≥0.5公里，宽≥3米，厚≥0.18米
</t>
  </si>
  <si>
    <t>解决群众生产生活交通≥38户，127人</t>
  </si>
  <si>
    <t>2024年洋县黄家营镇黄家营村长沟组中药材产业园道路硬化项目</t>
  </si>
  <si>
    <t>黄家营村长沟道路长0.4公里，宽3米，厚18公分</t>
  </si>
  <si>
    <t>项目属于公益性资产，产权归黄家营村所有，建成后移交给村集体进行管理维护。建成后改善农村生产生活交通运输条件，解决村民生产生活及出行难问题，方便群众农业生产发展并降低农产品运输成本，提高群众满意度，受益群众23户84人，其中脱贫户6户19人。项目拟采取以工代赈模式发展，拟带动7人参与务工，人均增收500元。</t>
  </si>
  <si>
    <t xml:space="preserve">道路硬化长≥0.4公里，宽≥3米，厚≥0.18米
</t>
  </si>
  <si>
    <t>带动群众增收≥700元</t>
  </si>
  <si>
    <t>解决群众生产生活交通≥23户，84人</t>
  </si>
  <si>
    <t>2024年黄家营镇黄家营村王鲁沟组李子产业园道路水毁修复项目</t>
  </si>
  <si>
    <t>道路砌护长42米、高9米、宽1.5米，硬化长100米、宽3米、厚18公分</t>
  </si>
  <si>
    <t>此项目属于公益性资产，产权属于村集体所有，建成后移交给村集体进行管理维护。改善交通运输条件，方便群众生产发展并降低农产品运输成本，受益群众135户427人，其中脱贫户36户118人</t>
  </si>
  <si>
    <t>道路砌护长≥42米、高9≥米、宽≥1.5米，硬化长≥100米、宽≥3米、厚18≥公分</t>
  </si>
  <si>
    <t>解决群众生产生活交通≥135户427人</t>
  </si>
  <si>
    <t>2024年黄家营镇真符村70亩桑树产业园道路建设项目</t>
  </si>
  <si>
    <t>罗沟组70亩桑树产业园新建路长1公里，宽3米，厚度0.18米</t>
  </si>
  <si>
    <t>此项目属于公益性资产，产权属于村集体所有，建成后移交给村集体进行管理维护。改善交通运输条件，方便群众生产发展并降低农产品运输成本，受益群众128户468人，其中脱贫户37户123人</t>
  </si>
  <si>
    <t>罗沟组70亩桑树产业园新建路长≥1公里，宽≥3米，厚度≥0.18米</t>
  </si>
  <si>
    <t>解决群众生产生活交通≥128户468人</t>
  </si>
  <si>
    <t>2024年洋县金水镇碗牛坝村三组盆景培育基地道路硬化项目</t>
  </si>
  <si>
    <t>三组盆景培育基地道路硬化长420米，宽3.5米，厚0.18米。</t>
  </si>
  <si>
    <t>金水镇碗牛坝村三组</t>
  </si>
  <si>
    <t>该项目属于公益性资产，产权归碗牛坝村所有，建成后移交给村集体进行管理维护。改善农村生产生活交通运输条件，解决村民生产生活及出行难问题，方便群众农业生产发展并降低农副产品运输成本，提高群众满意度，受益群众8户32人其中脱贫户4户16人，项目拟采取以工代赈方式开展，预计带动务工人数8人（其中脱贫户及监测户2人），发放劳务报酬2.25万元，人均务工增收2800元。</t>
  </si>
  <si>
    <t>带动生产帮助产销对接</t>
  </si>
  <si>
    <t>三组盆景培育基地道路硬化长420米，宽3.5米，厚0.18米。改善农村生产生活交通运输条件，解决村民生产生活及出行难问题，方便群众农业生产发展并降低农副产品运输成本，提高群众满意度，受益群众8户32人其中脱贫户4户16人，项目拟采取以工代赈方式开展，预计带动务工人数8人（其中脱贫户及监测户2人），发放劳务报酬2.25万元，人均务工增收2800元。</t>
  </si>
  <si>
    <t>2024年洋县金水镇草坝河村二组路口到黒湾有机杂粮产业园道路硬化项目</t>
  </si>
  <si>
    <t>草坝河村二组路口到黒湾道路硬化长500米，宽3米，厚0.18米。</t>
  </si>
  <si>
    <t>该项目属于公益性资产，产权归草坝河村所有，建成后移交给村集体进行管理维护。改善交通运输条件，方便群众生产发展并降低农产品运输成本，受益群众15户52人，其中已脱贫户8户25人，项目拟采取以工代赈方式开展，预计带动务工人数8人（其中脱贫户及监测户3人），发放劳务报酬（15%）2.25万元，人均务工增收2800元</t>
  </si>
  <si>
    <t>草坝河村二组路口到黒湾道路硬化长500米，宽3米，厚0.18米。改善交通运输条件，方便群众生产发展并降低农产品运输成本，受益群众15户52人，其中已脱贫户8户25人，项目拟采取以工代赈方式开展，预计带动务工人数8人（其中脱贫户及监测户3人），发放劳务报酬（15%）2.25万元，人均务工增收2800元</t>
  </si>
  <si>
    <t>2024年洋县金水镇楼房村二组、三组西瓜产业园道路硬化项目</t>
  </si>
  <si>
    <t>楼房村二组、三组西瓜产业园道路硬化长420米，宽3.5米，厚0.18米。</t>
  </si>
  <si>
    <t>该项目属于公益性资产，产权归楼房村所有，建成后移交给村集体进行管理维护。改善交通运输条件，方便群众生产发展并降低农产品运输成本，受益群众18户61人，其中已脱贫户10户33人，项目拟采取以工代赈方式开展，预计带动务工人数8人（其中脱贫户及监测户3人），发放劳务报酬（15%）2.25万元，人均务工增收2800元</t>
  </si>
  <si>
    <t>楼房村二组、三组西瓜产业园道路硬化长420米，宽3.5米，厚0.18米。改善交通运输条件，方便群众生产发展并降低农产品运输成本，受益群众18户61人，其中已脱贫户10户33人，项目拟采取以工代赈方式开展，预计带动务工人数8人（其中脱贫户及监测户3人），发放劳务报酬（15%）2.25万元，人均务工增收2800元</t>
  </si>
  <si>
    <t>2024年洋县金水镇碗牛坝村十四组厚朴产业园道路硬化项目</t>
  </si>
  <si>
    <t>硬化道路长2.5公里宽3米，厚0.18米。</t>
  </si>
  <si>
    <t>金水镇碗牛坝村十四组</t>
  </si>
  <si>
    <t>该项目属于公益性资产，产权归碗牛坝村所有，建成后移交给村集体进行管理维护。改善生产发展条件，增加年产量，降低生产发展投入成本,解决群众发展产业出行问题，受益群众55户170人其中脱贫户24户86人，项目拟采取以工代赈方式开展，预计带动务工人数15（其中脱贫户及监测户5人），发放劳务报酬14.7万元，人均务工增收9800元。</t>
  </si>
  <si>
    <t>硬化道路长2.5公里，宽3米。</t>
  </si>
  <si>
    <t>2024年洋县金水镇关岭村金桑路王扁至大梁产业园道路建设项目</t>
  </si>
  <si>
    <t>道路硬化长1.5公里，宽3.5米，厚0.18米。</t>
  </si>
  <si>
    <t>该项目属于公益性资产，产权归村所有，建成后移交给村集体进行管理维护。改善交通运输条件，方便群众生产发展并降低农产品运输成本，受益群众33户95人，其中已脱贫户15户48人，项目拟采取以工代赈方式开展，预计带动务工人数8人（其中脱贫户及监测户3人），发放劳务报酬（15%）3.6万元，人均务工增收4500元</t>
  </si>
  <si>
    <t>2024年洋县金水镇周家台村大夫沟天麻药用菌产业园道路硬化项目</t>
  </si>
  <si>
    <t>大夫沟产业路道路硬化长3200米，宽3米，厚0.18米、管涵2处400直径</t>
  </si>
  <si>
    <t>周家台村大夫沟组（六组）</t>
  </si>
  <si>
    <t>该项目属于公益性资产，产权归周家台村所有，建成后移交给村集体进行管理维护。改善交通运输条件，方便群众生产发展并降低农产品运输成本，受益群众52户156人，其中已脱贫户30户105人，项目拟采取以工代赈方式开展，预计带动务工人数15人（其中脱贫户及监测户4人），发放劳务报酬（15%）14.25万元，人均务工增收9500元</t>
  </si>
  <si>
    <t>项目投资≧95万元</t>
  </si>
  <si>
    <t>2024年洋县金水镇许家沟村杨家山茶园产业道路硬化项目</t>
  </si>
  <si>
    <t>道路硬化2.5公里，宽度3米，厚0.18米。</t>
  </si>
  <si>
    <t>该项目属于公益性资产，产权归牛角坝村所有，建成后移交给村集体进行管理维护。改善交通运输条件，方便群众生产发展并降低农产品运输成本，受益群众45户158人，其中已脱贫户20户71人，项目拟采取以工代赈方式开展，预计带动务工人数15人（其中脱贫户及监测户5人），发放劳务报酬（15%）12万元，人均务工增收8000元.</t>
  </si>
  <si>
    <t>带动生产、</t>
  </si>
  <si>
    <t>道路硬化2.5公里，宽度3米，厚0.18米。。</t>
  </si>
  <si>
    <t>2024年洋县金水镇许家沟村天龙河产业园过水路面项目</t>
  </si>
  <si>
    <t>过水路面总长度80米，宽度3.5米。</t>
  </si>
  <si>
    <t>许家沟村</t>
  </si>
  <si>
    <t>该项目属于公益性资产，产权归许家沟村所有，建成后移交给村集体进行管理维护。改善交通运输条件，方便群众生产发展并降低农产品运输成本，受益群众45户158人，其中已脱贫户20户71人，项目拟采取以工代赈方式开展，预计带动务工人数15人（其中脱贫户及监测户5人），发放劳务报酬（15%）12万元，人均务工增收8000元.</t>
  </si>
  <si>
    <t>2024年2月—2024年12月</t>
  </si>
  <si>
    <t>2024年洋县金水镇草坝河村二组上湾道路建设项目</t>
  </si>
  <si>
    <t>长0.6公里、宽3米。</t>
  </si>
  <si>
    <t>该项目属于公益性资产，产权归草坝河村所有，建成后移交给村集体进行管理维护。改善生产发展条件，增加年产量，降低生产发展投入成本,解决群众发展产业出行问题，受益群众12户38人其中脱贫户5户16人，项目拟采取以工代赈方式开展，预计带动务工人数11（其中脱贫户及监测户4人），发放劳务报酬3万元，人均务工增收2700元。</t>
  </si>
  <si>
    <t>2023年洋县金水镇酉水村二组船头梁产业园道路硬化项目</t>
  </si>
  <si>
    <t>108国道-关沟口后头梁硬化道路原路基宽5米，长400米，宽3.5米，厚0.18米。</t>
  </si>
  <si>
    <t>该项目属于公益性资产，产权归酉水村所有，建成后移交给村集体进行管理维护。改善交通运输条件，方便群众生产发展并降低农产品运输成本，受益群众50户178人，其中已脱贫户16户62人，项目拟采取以工代赈方式开展，预计带动务工人数12人（其中脱贫户及监测户5人），发放劳务报酬（15%）3.3万元，人均务工增收2700元.</t>
  </si>
  <si>
    <t>硬化道路长400米，宽3.5米，厚0.18米。</t>
  </si>
  <si>
    <t>2024年洋县金水镇楼房村楼房沟四、五组到东梁无刺花椒产业园道路硬化项目</t>
  </si>
  <si>
    <t>产业园硬化道路1.5公里，宽3.5米</t>
  </si>
  <si>
    <t>该项目属于公益性项目，建成后产权归属楼房村集体。改善生产出行条件；受益35户125人，其中脱贫户20户72人，项目拟采取以工代赈方式开展，预计带动务工人数15人（其中脱贫户及监测户3人），发放劳务报酬（15%）4万元，人均务工增收3000元。</t>
  </si>
  <si>
    <t>改善生活生产条件</t>
  </si>
  <si>
    <t>2024年洋县金水镇楼房村一组西瓜产业园设施建设项目</t>
  </si>
  <si>
    <t>整修地块100亩，管道100米，建设园地100亩</t>
  </si>
  <si>
    <t>项目属于经营性资产，项目建成后项目产权归属村集体。由刘瑞珠承包经营，村集体经济受益1.5万元，其中40%用于发展壮大村集体经济，60%向集体经济组织成员分红，并重点倾斜脱贫户和监测对象，受益群众20户78人，户均年增收100元，其中脱贫户10户35人，户均年增收200元。受益方式：1.带动务工人数8人（其中脱贫户和监测户3人），发放劳务报酬1.35万元，人均务工增收1700元；2.村集体分红20户78人，其中脱贫户10户35人</t>
  </si>
  <si>
    <t>受益分红、帮助产销对接、土地流转</t>
  </si>
  <si>
    <t>新建西瓜产业园一处、面积100亩及灌溉设施</t>
  </si>
  <si>
    <t>工程设计使用年限≧6年</t>
  </si>
  <si>
    <t>2024年1月—2024年6月</t>
  </si>
  <si>
    <t>2024年洋县金水镇石桥村养羊产业园（三、四、七组）道路建设项目</t>
  </si>
  <si>
    <t>三组、四组、七组道路修建200米，七组2500方沙石；三组、四组1500方沙石。</t>
  </si>
  <si>
    <t>该项目属于公益性项目，建成后产权归属村集体。通过砌护道路改善生产出行条件；受益35户105人，其中脱贫户18户66人，项目拟采取以工代赈方式开展，预计带动务工人数15人（其中脱贫户及监测户4人），发放劳务报酬（15%）10.2万元，人均务工增收6800元。</t>
  </si>
  <si>
    <t>道路修建200米，七组2500方沙石；三组、四组1500方沙石。</t>
  </si>
  <si>
    <t>项目投资≧68万元</t>
  </si>
  <si>
    <t>2024年洋县金水镇张坪村香橼产业园道路硬化项目</t>
  </si>
  <si>
    <t>马山岔路到张垭水泥路头，道路硬化2㎞;宽3.5m;厚18cm</t>
  </si>
  <si>
    <t>该项目属于公益性资产，产权归张坪村所有，建成后移交给村集体进行管理维护。改善交通运输条件，方便群众生产发展并降低农产品运输成本，受益群众82户295人，其中已脱贫户35户98人，项目拟采取以工代赈方式开展，预计带动务工人数15人（其中脱贫户及监测户3人），发放劳务报酬（15%）16.5万元，人均务工增收11000元</t>
  </si>
  <si>
    <t>道路硬化2㎞;宽3.5m;厚18cm</t>
  </si>
  <si>
    <t>项目投资≧110万元</t>
  </si>
  <si>
    <t>2024年3月—2024年12月</t>
  </si>
  <si>
    <t>2024年洋县金水镇楼房村二、三组药树梁到山峁梁道路硬化项目</t>
  </si>
  <si>
    <t>硬化无刺花椒产业园道路1.6公里，宽3.5米，厚0.18米</t>
  </si>
  <si>
    <t>该项目属于公益性项目，建成后产权归属楼房村集体。通过砌护道路改善生产出行条件；受益35户105人，其中脱贫户19户66人，项目拟采取以工代赈方式开展，预计带动务工人数15人（其中脱贫户及监测户4人），发放劳务报酬（15%）9万元，人均务工增收6000元。</t>
  </si>
  <si>
    <t>2024年洋县金水镇碗牛坝村一组至四组百亩高粱产业园道路硬化项目</t>
  </si>
  <si>
    <t>新建碗牛坝村一组至四组产业路长1.6公里，宽3.5米硬化道路。</t>
  </si>
  <si>
    <t>金水镇碗牛坝村一组</t>
  </si>
  <si>
    <t>该项目属于公益性资产，产权归碗牛坝村所有，建成后移交给村集体进行管理维护。改善生产发展条件，增加年产量，降低生产发展投入成本,解决群众发展产业出行问题，受益群众50户165人其中脱贫户23户74人，项目拟采取以工代赈方式开展，预计带动务工人数12人（其中脱贫户及监测户3人），发放劳务报酬13.5万元，人均务工增收11250元。</t>
  </si>
  <si>
    <t>硬化道路长1.6公里，宽3.5米。</t>
  </si>
  <si>
    <t>2024年洋县金水镇牛角坝村五组有机水稻产业园道路硬化项目</t>
  </si>
  <si>
    <t>新建硬化道路1000米，宽3.0米</t>
  </si>
  <si>
    <t>牛角坝村五组</t>
  </si>
  <si>
    <t>该项目属于公益性资产，产权归牛角坝村所有，建成后移交给村集体进行管理维护。改善交通运输条件，方便群众生产发展并降低农产品运输成本，受益群众37户130人，其中已脱贫户15户52人，项目拟采取以工代赈方式开展，预计带动务工人数12人（其中脱贫户及监测户3人），发放劳务报酬（15%）5.25万元，人均务工增收4300元.</t>
  </si>
  <si>
    <t>长1000米，宽3.0米道路硬化</t>
  </si>
  <si>
    <t>2024年2月—2024年7月</t>
  </si>
  <si>
    <t>2024年洋县金水镇酉水村水沟至华家沟（水泉湾）香橼产业园道路硬化项目</t>
  </si>
  <si>
    <t>水沟至华家沟水泉湾梁香橼产业园道路硬化项目，原路基6米宽，现硬化长1.8公里，宽4.5米，厚0.18米。</t>
  </si>
  <si>
    <t>该项目属于公益性资产，产权归牛角坝村所有，建成后移交给村集体进行管理维护。改善交通运输条件，方便群众生产发展并降低农产品运输成本，受益群众65户210人，其中已脱贫户25户95人，项目拟采取以工代赈方式开展，预计带动务工人数15人（其中脱贫户及监测户5人），发放劳务报酬（15%）18.75万元，人均务工增收12000元.</t>
  </si>
  <si>
    <t xml:space="preserve">产业园硬化道路长1.8公里，宽4.5米，厚0.18米。 </t>
  </si>
  <si>
    <t>项目投资≧125万元</t>
  </si>
  <si>
    <t>2024年龙亭镇陈靳村博落回产业园道路硬化项目</t>
  </si>
  <si>
    <t>陈靳村博落回产业园道路硬化长1.2公里，宽3米，厚0.18米，挡墙砌护20立方米。</t>
  </si>
  <si>
    <t>项目属公益性资产，建成后资产归陈靳村所有，由陈靳村进行管理维护。可改善交通运输条件，方便群众生产发展并降低农产品运输成本，受益群众41户117人，其中已脱贫户4户11人，三类人群1户5人。项目拟采取以工代赈方式开展，预计带动务工人数15人（其中脱贫户及监测户4人），发放工资（15%）6.525万元，人均务工增收4350元。</t>
  </si>
  <si>
    <t>道路硬化长1.2公里，宽3米，厚0.18米，挡墙砌护20立方米。可改善交通运输条件，方便群众生产发展并降低农产品运输成本，受益群众41户117人，其中已脱贫户4户11人，三类人群1户5人。项目拟采取以工代赈方式开展，预计带动务工人数15人（其中脱贫户及监测户4人），发放工资（15%）6.525万元，人均务工增收4350元。</t>
  </si>
  <si>
    <t>道路硬化长≥1.2公里，宽≥3米，挡墙砌护≥20立方米</t>
  </si>
  <si>
    <t>受益群众人数≥41户117人</t>
  </si>
  <si>
    <t>受益脱贫户及监测户人数≥5户16人</t>
  </si>
  <si>
    <t>2024年龙亭镇方程村黑谷产业园道路硬化项目</t>
  </si>
  <si>
    <t>方程村二、三组黑谷产业园道路硬化长500米，宽3.5米，厚0.18米。</t>
  </si>
  <si>
    <t>项目属公益性资产，建成后资产归方程村所有，由方程村进行管理维护。可改善交通运输条件，方便群众生产发展并降低农产品运输成本，方程村二、三组产业园道路硬化长400米，宽3.5米，解决83 户262人产生活条件，带动脱贫户及监测户17户49人受益。项目拟采取以工代赈方式开展，预计带动务工人数10人（其中脱贫户及监测户2人），发放劳务报酬(15%)3万元，人均务工增收3000元。</t>
  </si>
  <si>
    <t>黑谷产业园道路硬化长500米，宽3.5米，厚0.18米。解决83 户262人产生活条件，带动脱贫户及监测户17户49人受益。项目拟采取以工代赈方式开展，预计带动务工人数10人（其中脱贫户及监测户2人），发放劳务报酬(15%)3万元，人均务工增收3000元。</t>
  </si>
  <si>
    <t>道路硬化长≥500米，宽≥3.5米</t>
  </si>
  <si>
    <t>受益一般户≥83户262人</t>
  </si>
  <si>
    <t>受益脱贫户≥17户49人</t>
  </si>
  <si>
    <t>2024年龙亭镇长岭村一组到长岭村黑谷产业园五组道路硬化项目</t>
  </si>
  <si>
    <t>长岭村一组到长岭村产业园五组道路硬化项目硬化道路2.154公里,宽3.5米，厚0.18米。</t>
  </si>
  <si>
    <t>项目属于公益性资产，项目建成后产权归属于长岭村集体所有。由长岭村进行管理维护。解决273户873人生产出行安全，带动脱贫户及监测户97户320受益。项目拟采取以工代赈方式开展，预计带动务工人数15人（其中脱贫户及监测户7人），发放工资（15%）13.57万元，人均务工增收9046元.</t>
  </si>
  <si>
    <t>道路硬化项目硬化道路2.154公里,宽3.5米，厚0.18米。解决273户873人生产出行安全，带动脱贫户及监测户97户320受益。项目拟采取以工代赈方式开展，预计带动务工人数15人（其中脱贫户及监测户7人），发放工资（15%）13.57万元，人均务工增收9046元.</t>
  </si>
  <si>
    <t>硬化道路≥2154米</t>
  </si>
  <si>
    <t>项目总成本90.5万元</t>
  </si>
  <si>
    <t>受益群众≥273户873人</t>
  </si>
  <si>
    <t>受益脱贫户及监测户人数≥97户320人</t>
  </si>
  <si>
    <t>2024年龙亭镇高原寺村红高粱产业园道路硬化项目</t>
  </si>
  <si>
    <t>高原寺村产业园硬化道路长1000米，宽3米，厚0.18米。</t>
  </si>
  <si>
    <t>项目属公益性资产，建成后资产归高原寺村所有，由高原寺村进行管理维护。可改善生产生活条件，方便群众生产发展，受益群众150户600人，其中已脱贫户17户68人，项目拟采取以工代赈方式开展，项目预计带动务工人数16人（其中脱贫户及监测户14人），发放工资（15%）8.25万元，人均务工增收5156元。</t>
  </si>
  <si>
    <t>产业园硬化道路长1000米，宽3米，厚0.18米。可改善生产生活条件，方便群众生产发展，受益群众150户600人，其中已脱贫户17户68人，项目拟采取以工代赈方式开展，项目预计带动务工人数16人（其中脱贫户及监测户14人），发放工资（15%）8.25万元，人均务工增收5156元。</t>
  </si>
  <si>
    <t>硬化道路≥1000米</t>
  </si>
  <si>
    <t>项目总成本40万元</t>
  </si>
  <si>
    <t>受益群众≥150户600人</t>
  </si>
  <si>
    <t>受益脱贫户及监测户人数≥17户68人</t>
  </si>
  <si>
    <t>2024年龙亭镇麻洞村板栗产业园道路硬化工程</t>
  </si>
  <si>
    <t>麻洞村板栗产业园道路硬化长420米，宽3米，厚度0.18米</t>
  </si>
  <si>
    <t>项目属公益性资产，建成后资产归麻洞村所有，由麻洞村进行管理维护。可改善交通运输条件，方便群众生产发展并降低农产品运输成本，受益群众38户139人，其中已脱贫户17户67人，三类人群0户0人。项目拟采取以工代赈方式开展，预计带动务工人数30人（其中脱贫户及监测户12人），发放工资（15%）2.25万元，人均务工增收750元.</t>
  </si>
  <si>
    <t>板栗产业园道路硬化长420米，宽3米，厚度0.18米。可改善交通运输条件，方便群众生产发展并降低农产品运输成本，受益群众38户139人，其中已脱贫户17户67人，三类人群0户0人。项目拟采取以工代赈方式开展，预计带动务工人数30人（其中脱贫户及监测户12人），发放工资（15%）2.25万元，人均务工增收750元.</t>
  </si>
  <si>
    <t>道路硬化长≥420米，宽≥3米，厚度0.18米</t>
  </si>
  <si>
    <t>受益农户≥38户139人</t>
  </si>
  <si>
    <t>2024年龙亭镇杨家湾村1组杂粮产业园道路硬化项目</t>
  </si>
  <si>
    <t>杨家湾村道路硬化375米，宽3米，厚0.18米。</t>
  </si>
  <si>
    <t>项目属公益性资产，建成后资产归杨家湾村所有，交由杨家湾村进行管理维护。可改善交通运输条件，方便群众生产发展并降低农产品运输成本，受益群众97户365人，其中已脱贫户8户21人，三类人群1户4人。项目拟采取以工代赈方式开展，预计带动务工人数10人（其中脱贫户及监测户3人），发放工资（15%）2.1万元，人均务工增收2100元.</t>
  </si>
  <si>
    <t>道路硬化375米，宽3米，厚0.18米。受益群众97户365人，其中已脱贫户8户21人，三类人群1户4人。项目拟采取以工代赈方式开展，预计带动务工人数10人（其中脱贫户及监测户3人），发放工资（15%）2.1万元，人均务工增收2100元.</t>
  </si>
  <si>
    <t>≥365米</t>
  </si>
  <si>
    <t>项目总成本14万元</t>
  </si>
  <si>
    <t>受益农户843户3127人</t>
  </si>
  <si>
    <t>受益脱贫户及监测户9户25人</t>
  </si>
  <si>
    <t>2024年龙亭镇庙垭村香菇产业园道路项目</t>
  </si>
  <si>
    <t>庙垭村产业园道路长3500米，宽3.5米（土路)</t>
  </si>
  <si>
    <t>项目属公益性资产，建成后资产归庙垭村所有，交由庙垭村进行管理维护。可改善交通运输条件，方便群众生产发展并降低农产品运输成本，受益群众203户594人，其中已脱贫户79户252人，三类人群3户8人。项目拟采取以工代赈方式开展，预计带动务工人数10人（其中脱贫户及监测户3人），发放工资（15%）3万元，人均务工增收3000元.</t>
  </si>
  <si>
    <t>产业园道路长3500米，宽3.5米（土路)。可改善交通运输条件，方便群众生产发展并降低农产品运输成本，受益群众203户594人，其中已脱贫户79户252人，三类人群3户8人。项目拟采取以工代赈方式开展，预计带动务工人数10人（其中脱贫户及监测户3人），发放工资（15%）3万元，人均务工增收3000元.</t>
  </si>
  <si>
    <t>道路长≥3500米，宽≥3.5米</t>
  </si>
  <si>
    <t xml:space="preserve">2024年龙亭镇长河村红高粱产业园道路硬化项目  </t>
  </si>
  <si>
    <t>长河村四组红高粱产业园道路硬化长550米，宽2.5米，厚0.18米。</t>
  </si>
  <si>
    <t>项目属公益性资产，建成后资产归长河村所有，交由长河村进行管理维护。可改善交通运输条件，方便群众生产发展并降低农产品运输成本，受益群众254户805人，其中已脱贫户75户236人，三类人群7户15人。项目拟采取以工代赈方式开展，预计带动务工人数30人，发放工资（15%）3.75万元，人均务工增收1250元.</t>
  </si>
  <si>
    <t>道路硬化长550米，宽2.5米，厚0.18米。可改善交通运输条件，方便群众生产发展并降低农产品运输成本，受益群众254户805人，其中已脱贫户75户236人，三类人群7户15人。项目拟采取以工代赈方式开展，预计带动务工人数30人，发放工资（15%）3.75万元，人均务工增收1250元.</t>
  </si>
  <si>
    <t>道路硬化长≥550米宽≥2.5米</t>
  </si>
  <si>
    <t>2024年龙亭镇杨家湾村4组猕猴桃产业园道路硬化项目</t>
  </si>
  <si>
    <t>杨家湾村硬化猕猴桃产业园道路长420米，宽3米，厚0.18米</t>
  </si>
  <si>
    <t>项目属公益性资产，建成后资产归杨家湾村所有，交由杨家湾村进行管理维护。可改善交通运输条件，方便群众生产发展并降低农产品运输成本，受益群众97户365人，其中已脱贫户8户21人，三类人群1户4人。项目拟采取以工代赈方式开展，预计带动务工人数10人（其中脱贫户及监测户3人），发放工资（15%）2.25万元，人均务工增收2250元.</t>
  </si>
  <si>
    <t>杨家湾村道路硬化420米，宽3米，厚0.18米；可改善交通运输条件，方便群众生产发展并降低农产品运输成本，受益群众97户365人，其中已脱贫户8户21人，三类人群1户4人。项目拟采取以工代赈方式开展，预计带动务工人数10人（其中脱贫户及监测户3人），发放工资（15%）2.25万元，人均务工增收2250元.</t>
  </si>
  <si>
    <t>≥420米和</t>
  </si>
  <si>
    <t>2024年龙亭镇龙亭村稻渔稻蛙产业园道路硬化项目</t>
  </si>
  <si>
    <t>龙亭村硬化稻渔稻蛙产业园道路1723.7平方米，厚0.18米。</t>
  </si>
  <si>
    <t>项目属公益性资产，建成后资产归龙亭村所有，交由龙亭村进行管理维护。可改善交通运输条件，方便群众生产发展并降低农产品运输成本，受益群众48户175人，其中已脱贫户7户22人，项目拟采取以工代赈方式开展，预计带动务工人数20人（其中脱贫户及监测户3人），发放工资（15%）3.75万元，人均务工增收1875元.</t>
  </si>
  <si>
    <t>硬化稻渔稻蛙产业园道路1723.7平方米，厚0.18米。可改善交通运输条件，方便群众生产发展并降低农产品运输成本，受益群众48户175人，其中已脱贫户7户22人，项目拟采取以工代赈方式开展，预计带动务工人数20人（其中脱贫户及监测户3人），发放工资（15%）3.75万元，人均务工增收1875元.</t>
  </si>
  <si>
    <t>硬化稻渔稻蛙产业园道路≥1723.7平方米，厚0.18米。</t>
  </si>
  <si>
    <t>25万元</t>
  </si>
  <si>
    <t>2024年洋县茅坪镇茅坪村1.2组河堤路升级改造项目</t>
  </si>
  <si>
    <t>河提硬化铺沥青健身步道长1200米，宽3米，厚0.18米，并加装防护栏1200米</t>
  </si>
  <si>
    <t>项目属于公益性资产，产权归茅坪村所有，建成后移交给村集体进行管理维护。改善交通运输条件，方便群众生产发展并降低农产品运输成本，受益群众48户134人，其中脱贫户12户35人，项目拟采取以工代赈方式开展，预计带动务工人数11人（其中脱贫户5人），发放劳务报酬（15%）14.4万元，人均务工增收13090元</t>
  </si>
  <si>
    <t>河提硬化铺沥青健身步道长1200米，宽3米，厚0.18米，并加装防护栏1200米；改善交通运输条件，方便群众生产发展并降低农产品运输成本，受益群众48户134人，其中脱贫户12户35人，项目拟采取以工代赈方式开展，预计带动务工人数11人（其中脱贫户5人），发放劳务报酬（15%）14.4万元，人均务工增收13090元</t>
  </si>
  <si>
    <t>道路硬化及防护栏安装长≥1200米</t>
  </si>
  <si>
    <t>项目投资≥96万</t>
  </si>
  <si>
    <t>带动务工，人均增收≥13909元</t>
  </si>
  <si>
    <t>受益农户≥48户134人，其中受益脱贫户、监测户≥12户35人</t>
  </si>
  <si>
    <t>2024年洋县马畅镇大坝沟村二组南岭梁田间道路滑塌移位修复工程</t>
  </si>
  <si>
    <t>1.砌护（含清理）大坝沟村二组南岭梁田间道路滑塌移位段160米，160米*520元=83200元，硬化路面200米*2.5米*105元=52500元.合计：135700元.2.砌护修复大坝沟村赵家沟通十一组道路滑塌悬空路段，挖土运方1400立方，1400m³*40元=56000元。栏砌两处共160米，加宽面板2处60平方米。</t>
  </si>
  <si>
    <t>项目属于公益性资产，产权归大坝沟村所有，建设后移交给村集体进行管理维护，解决赵家沟及二组村民出行难、生产难问题，保障并群众生活生产安全。直接受益689人，其中脱贫户及监测人口98人。</t>
  </si>
  <si>
    <t>1.砌护（含清理）大坝沟村二组南岭梁田间道路滑塌移位段160米，160米*520元=83200元，硬化路面200米*2.5米*105元=52500元.合计：135700元.2.砌护修复大坝沟村赵家沟通十一组道路滑塌悬空路段，挖土运方1400立方，1400m³*40元=56000元。栏砌两处共160米，加宽面板2处60平方米。解决赵家沟及二组村民出行难、生产难问题，保障并群众生活生产安全。直接受益689人，其中脱贫户及监测人口98人。</t>
  </si>
  <si>
    <t>项目投资≥28.4万元</t>
  </si>
  <si>
    <t>解决.二组村民出行难.生产难问题.</t>
  </si>
  <si>
    <t>工程使用年限≥
20年</t>
  </si>
  <si>
    <t>2024年洋县马畅镇大坝沟村野狐洞沟到谢家湾产业园道路硬化工程</t>
  </si>
  <si>
    <t>硬化大坝沟村野狐洞沟到谢家湾产业园道路长700米，宽3米，厚0.18米。</t>
  </si>
  <si>
    <t>项目属于公益性资产，产权归大坝沟村所有，建设后移交给村集体进行管理维护，解决3.4.5.6.组生产道路困难，带动生产，实现人均收入500元，直接受益625人，其中脱贫户及监测人口136人</t>
  </si>
  <si>
    <t>硬化大坝沟村野狐洞沟到谢家湾产业园道路长700米，宽3米，厚0.18米。解决3.4.5.6.组生产道路困难.直接受益625人，其中脱贫户及监测人口136人</t>
  </si>
  <si>
    <t>实施里程.长700米*宽3米=2100平方</t>
  </si>
  <si>
    <t>项目投资≥22.05万元</t>
  </si>
  <si>
    <t>解决3.4.5.6.组生产道路困难.实现人均收入500元</t>
  </si>
  <si>
    <t>2024年洋县马畅镇东社村种养基地道路硬化项目</t>
  </si>
  <si>
    <t>东社村种养基地道路硬化1500米宽3米厚度0.18米</t>
  </si>
  <si>
    <t>项目属于公益性资产，产权归东社村所有，建设后移交给村集体进行管理维护，方便群众发展产业运输，增加群众致富幸福感，助推乡村规划治理建设。受益总人口1558人，其中脱贫户40户137人，监测户9户24人。</t>
  </si>
  <si>
    <t>硬化道路总长420米，宽3米，厚度0.18米，方便群众发展产业运输，增加群众致富幸福感，助推乡村规划治理建设。受益总人口1558人，其中脱贫户40户137人，监测户9户24人。</t>
  </si>
  <si>
    <t>硬化道路长≥1500米，宽≥3米，高0.18米</t>
  </si>
  <si>
    <t>2024年洋县马畅镇东社村三、四组产业路硬化项目</t>
  </si>
  <si>
    <t>东社村南片三、四组产业园
区硬化道路长920米、宽3米、厚度0.18米</t>
  </si>
  <si>
    <t>项目属于公益性资产，产权归东社村所有，建设后移交给村集体进行管理维护，提高产业园区环境质量，促进群众发展产业、增加群众幸福感，助推乡村规划治理建设。受益总人口1558人，其中脱贫户40户137人，监测户9户24人。</t>
  </si>
  <si>
    <t>硬化道路总长920米，宽3米，厚度0.18米。提高产业园区环境质量，促进群众发展产业、增加群众幸福感，助推乡村规划治理建设。受益总人口1558人，其中脱贫户40户137人，监测户9户24人。</t>
  </si>
  <si>
    <t>硬化道路长≥920米，宽≥3米，高0.18米</t>
  </si>
  <si>
    <t>2024年洋县马畅镇东湾村优质稻米产业园道路硬化工程</t>
  </si>
  <si>
    <t>1.硬化新超煤厂至马建如猪场道路长592米，宽3.5米，厚0.18米。2.硬化二组秧亩田至马建如猪场，道路长530米，宽3.0米，厚0.18米。3.硬化四组秧亩田至二组秧亩田（三洪渠）道路长418米，宽3.5米，厚0.18米</t>
  </si>
  <si>
    <t>项目属于公益性资产，产权归东湾村所有，建成后移交给村集体进行管理维护，解决生产交通出行，方便群众发展产业运输，受益780人，其中脱贫户163人。</t>
  </si>
  <si>
    <t>1.硬化新超煤厂至马建如猪场道路长592米，宽3.5米，厚0.18米。2.硬化二组秧亩田至马建如猪场，道路长530米，宽3.0米，厚0.18米。3.硬化四组秧亩田至二组秧亩田（三洪渠）道路长418米，宽3.5米，厚0.18米。解决生产交通出行，方便群众发展产业运输，受益780人，其中脱贫户163人。</t>
  </si>
  <si>
    <t>硬化道路总长≥1540米，宽3.5米，厚0.18米</t>
  </si>
  <si>
    <t>项目投资≥83.2万元</t>
  </si>
  <si>
    <t>解决群众生产生活交通≥356户</t>
  </si>
  <si>
    <t>2024年洋县马畅镇东湾村优质稻米产业园道路（农发桥至张洼滩）硬化工程</t>
  </si>
  <si>
    <t>硬化优质稻米产业园道路，农发桥至张洼滩长1070米，宽3.5米，厚0.18米</t>
  </si>
  <si>
    <t>项目属于公益性资产，产权归东湾村所有，建成后移交给村集体进行管理维护，解决生产交通出行，方便群众发展产业运输，受益1460人，其中脱贫户163人。</t>
  </si>
  <si>
    <t>硬化道路长1070米，宽3.5米，厚0.18米。解决生产交通出行，方便群众发展产业运输，受益1460人，其中脱贫户163人。</t>
  </si>
  <si>
    <t>硬化道路长1070米，宽3.5米，厚≥0.18米</t>
  </si>
  <si>
    <t>项目投资≥58.1万元</t>
  </si>
  <si>
    <t>2024年洋县马畅镇高堡村产业路硬化项目</t>
  </si>
  <si>
    <t>高堡村6.7.8产业路硬化长420米，宽3米，厚0.18米</t>
  </si>
  <si>
    <t>项目属于公益性资产，产权归高堡村所有，建成后移交给村集体进行管理维护，解决6.7.8群众生产生活安全出行，方便群众发展产业运输。受益人口552人，其中脱贫人口65人。</t>
  </si>
  <si>
    <t>高堡村6.7.8通组路硬化长420米，宽3米，厚0.18米，解决6.7.8群众生产生活安全出行，方便群众发展产业运输。受益人口552人，其中脱贫人口65人。</t>
  </si>
  <si>
    <t>道路硬化长≧420米，宽≧3米，厚≧0.18米</t>
  </si>
  <si>
    <t>受益群众552人脱贫户65人</t>
  </si>
  <si>
    <t>2024年洋县马畅镇留村产业园区道路硬化、灌溉渠道道工程</t>
  </si>
  <si>
    <t>老田煤厂至高铁路道路硬化500米，80U型渠砌护500米</t>
  </si>
  <si>
    <t>项目属于公益性资产，产权归留村村所有，建成后移交给村集体进行管理维护。改造低浸田，解决撂荒闲置地使用的问题，受益总人口2406人，其中脱贫户61户217人，监测户11户42人。</t>
  </si>
  <si>
    <t>老田煤厂至高铁路道路硬化500米，80U型渠砌护500米。改造低浸田，解决撂荒闲置地使用的问题，受益总人口2406人，其中脱贫户61户217人，监测户11户42人。</t>
  </si>
  <si>
    <t>完成道路硬化500米，80U型渠砌护500米</t>
  </si>
  <si>
    <t>项目投资28≥万元</t>
  </si>
  <si>
    <t>受益受益总人2406人，其中脱贫户61户217人，监测户11户42人</t>
  </si>
  <si>
    <t>马畅镇倪家沟村中药种植面积基地附属设施建设项目</t>
  </si>
  <si>
    <t>硬化产业路共计580米，其中硬化宽度3.5米的长度120米，硬化宽度3米的长度460米。基地安装喷灌系统一套及配电设施。排水工程采用D40型U型渠长度430米。</t>
  </si>
  <si>
    <t>项目属于公益性资产，产权归倪家沟村所有，建成后移交给村集体进行管理维护。解决生产交通出行，方便群众发展产业运输，受益总人数1525人，其中脱贫户176户629人</t>
  </si>
  <si>
    <t>硬化产业路共计580米，其中硬化宽度3.5米的长度120米，硬化宽度3米的长度460米。基地安装喷灌系统一套及配电设施。排水工程采用D40型U型渠长度430米。解决生产交通出行，方便群众发展产业运输，受益总人数1525人，其中脱贫户176户629人</t>
  </si>
  <si>
    <t>硬化道路长≥580米</t>
  </si>
  <si>
    <t>项目（工程）完成及时率≥100%</t>
  </si>
  <si>
    <t>受益脱贫户数≥176户</t>
  </si>
  <si>
    <t>2024年洋县马畅镇尚巨村五组产业园道路硬化项目</t>
  </si>
  <si>
    <t>尚巨村硬化五组产业园长1400米，宽3.5米，厚20厘米</t>
  </si>
  <si>
    <t>项目属于公益性资产，产权归尚巨村所有，建成后移交给村集体进行管理维护。解决生产交通出行，方便群众发展产业运输，受益人口214人，其中脱贫户及监测户65人。</t>
  </si>
  <si>
    <t>产业园道路硬化长1400米带动五组65户214脱贫人口产业发展，实现人均年增收500元。解决生产交通出行，方便群众发展产业运输，受益人口214人，其中脱贫户及监测户65人。</t>
  </si>
  <si>
    <t>带动五组65户214脱贫人口产业发展，实现人均年增收500元</t>
  </si>
  <si>
    <t>带动五组65户214脱贫人口产业发展。</t>
  </si>
  <si>
    <t>2024年洋县马畅镇尚巨村十组道路拓宽硬化项目</t>
  </si>
  <si>
    <t>拓宽硬化尚巨村十组道路，路基宽4米，硬化宽3.5米，长1500米，厚0.18米</t>
  </si>
  <si>
    <t>产业园道路硬化长1500米方便26户63人员车辆出行安全、助推乡村振兴。解决生产交通出行，方便群众发展产业运输，受益人口214人，其中脱贫户及监测户65人</t>
  </si>
  <si>
    <t>项目投资≥42万元</t>
  </si>
  <si>
    <t>方便26户63人员车辆出行安全、助推乡村振兴人均增收500元</t>
  </si>
  <si>
    <t>2024年洋县马畅镇野猪沟香菇产业园区道路硬化项目</t>
  </si>
  <si>
    <t>对马畅镇野猪沟村30亩香菇园区内产业发展道路进行硬化，长880米，宽2.5米，厚0.18米</t>
  </si>
  <si>
    <t>项目属公益性资产，产权归野猪沟村所有，建成后移交给村集体进行管理维护。项目建成后带动脱贫群众10户31人发展香菇产业，户均增收3000元，同时带动周边群众36户103人产业发展，户均增收2000元。受益总人数1106人，其中脱贫户及监测户316人。</t>
  </si>
  <si>
    <t>完成对马畅镇野猪沟村30亩香菇园区内产业发展道路进行硬化，长880米，宽2.5米，厚0.18米。带动脱贫群众10户31人发展香菇产业，户均增收3000元，同时带动周边群众36户103人产业发展，户均增收2000元。受益总人数1106人，其中脱贫户及监测户316人。</t>
  </si>
  <si>
    <t>完成30亩香菇园区内产业发展道路硬化，长880米，宽2.5米，厚0.18米</t>
  </si>
  <si>
    <t>带动群众增收≥1600元</t>
  </si>
  <si>
    <t>2024年洋县马畅镇野猪沟村产业园道路水毁修复项目</t>
  </si>
  <si>
    <t>王彦军门前道路修复滑塌地段258米，宽2.5米，厚0.18米，五七厂至洋娃茆道路砌护及修复滑塌400米，宽2.5米，厚0.18米</t>
  </si>
  <si>
    <t>项目属公益性资产，产权归野猪沟村所有，建成后移交给村集体进行管理维护。滑塌修复后，方便349户1106人发展产业，户均增收1600元。受益总人数1106人，其中脱贫户及监测户316人。</t>
  </si>
  <si>
    <t>完成王彦军门前道路修复滑塌地段258米，宽2.5米，厚0.18米，五七厂至洋娃茆道路砌护及修复滑塌400米，宽2.5米。滑塌修复后，方便349户1106人发展产业，户均增收1600元。受益总人数1106人，其中脱贫户及监测户316人。</t>
  </si>
  <si>
    <t>完成王彦军门前道路修复滑塌地段258米，宽2.5米，厚0.18米，五七厂至洋娃茆道路砌护及修复滑塌400米，宽2.5米，厚0.18米</t>
  </si>
  <si>
    <t>项目投资25≥万元</t>
  </si>
  <si>
    <t>2024年洋县磨子桥镇龙新村养养牛场产业路硬化</t>
  </si>
  <si>
    <t>龙新村四组养养牛场产业路硬化长600米，宽3米</t>
  </si>
  <si>
    <t>此项目属于公益性资产，产权归龙新村所有，受益群众623户，1599人，其中脱贫户234户764人</t>
  </si>
  <si>
    <t>产业路硬化长600米，宽3米</t>
  </si>
  <si>
    <t>路硬化长600米</t>
  </si>
  <si>
    <t>2024年磨子桥镇三台村元胡产业园道路硬化项目</t>
  </si>
  <si>
    <t>产业路拓宽长1000米，宽3.8米，硬化道路长1000米宽3米，厚18CM，500涵洞三处，</t>
  </si>
  <si>
    <t>此项目属于公益性资产，项目建成后，产权归三台村所有，带动村元胡产业园发展，受益群众130户，459人，其中脱贫户43户164人</t>
  </si>
  <si>
    <t>产业路拓宽长1000米，硬化道路长1000米，500涵洞三处</t>
  </si>
  <si>
    <t>拓宽长1000米</t>
  </si>
  <si>
    <t>2024年洋县磨子桥镇龙新村甲井沟产业路硬化</t>
  </si>
  <si>
    <t>龙新村九组甲井沟产业路硬化长700米，宽3米</t>
  </si>
  <si>
    <t>磨子桥镇龙新村九组</t>
  </si>
  <si>
    <t>此项目属于公益性资产，产权归龙新村所有，受益群众42户，142人，其中脱贫户14户57人</t>
  </si>
  <si>
    <t>产业路硬化长700米，宽3米</t>
  </si>
  <si>
    <t>硬化长700米</t>
  </si>
  <si>
    <t>项目投资≥31.5万元</t>
  </si>
  <si>
    <t>2024年洋县磨子桥镇龙新村杨家湾沟产业路硬化</t>
  </si>
  <si>
    <t>龙新村八组杨家湾沟产业路硬化长600米，宽2.5米</t>
  </si>
  <si>
    <t>磨子桥镇龙新村八组</t>
  </si>
  <si>
    <t>此项目属于公益性资产，产权归龙新村所有，受益群众53户，161人，其中脱贫户18户53人</t>
  </si>
  <si>
    <t>产业路硬化长600米，宽2.5米</t>
  </si>
  <si>
    <t>硬化长600米</t>
  </si>
  <si>
    <t>项目投资≥22.5万元</t>
  </si>
  <si>
    <t>2024年洋县磨子桥镇艾河垭村一组产业园道路硬化</t>
  </si>
  <si>
    <t>长400米，宽3米，厚度18公分，</t>
  </si>
  <si>
    <t>磨子桥镇艾河垭村一组</t>
  </si>
  <si>
    <t>此项目属于公益性资产，产权归艾河垭村所有，受益群众54户，161人，其中脱贫户25户75人</t>
  </si>
  <si>
    <t>长400米</t>
  </si>
  <si>
    <t>2024年洋县磨子桥镇艾河垭村六组产业园道路硬化</t>
  </si>
  <si>
    <t>长150米，宽3米，厚度18公分，</t>
  </si>
  <si>
    <t>磨子桥镇艾河垭村六组</t>
  </si>
  <si>
    <t>此项目属于公益性资产，产权归艾河垭村所有，受益群众89户，321人，其中脱贫户34户106人</t>
  </si>
  <si>
    <t>长150米</t>
  </si>
  <si>
    <t>项目投资≥4.2万元</t>
  </si>
  <si>
    <t>2004年洋县戚氏街道五郎庙社区水稻种植面积产业园道路、渠道配套设施建设项目</t>
  </si>
  <si>
    <t>产业园道路硬化长550米，宽3米，厚0.18米，共铺设40U型渠400米，混凝土砌护长324米。</t>
  </si>
  <si>
    <t>此项目属于公益性资产，产权属于五郎庙社区所有，建成后移交给村集体进行管理维护。改善交通运输及农田灌溉条件，方便群众生产发展并降低农产品运输成本，受益群众148户490人，其中已脱贫户10户31人，</t>
  </si>
  <si>
    <t>产业园道路硬化长550米，宽3米，厚0.18米，共铺设40U型渠400米，混凝土砌护长324米。改善交通运输及农田灌溉条件，方便群众生产发展并降低农产品运输成本，受益群众148户490人，其中已脱贫户10户31人，</t>
  </si>
  <si>
    <t>道路硬化≥550米，共铺设40U型渠≥400米，混凝土砌护长≥324米</t>
  </si>
  <si>
    <t>项目建设预算投入资金≥35万元</t>
  </si>
  <si>
    <t>受益群众148户490人，其中已脱贫户10户31人，</t>
  </si>
  <si>
    <t>2024年洋县戚氏街道太师村四、五、六、七组产业道路硬化项目</t>
  </si>
  <si>
    <t>硬化产业道路长900米，宽3米，厚0.18米及路基处理</t>
  </si>
  <si>
    <t>此项目属于公益性资产，产权属于太师坟村所有，建成后移交给村集体进行管理维护。改善交通运输条件，方便群众生产发展并降低农产品运输成本，受益群众164户613人，其中已脱贫户41户132人，项目拟采取以工代赈方式开展，预计带动务工人数15人（其中脱贫户及监测户6人），发放劳务报酬（15%）4.455万元，人均务工增收2970元。</t>
  </si>
  <si>
    <t>硬化产业道路长900米，宽3米，厚0.18米及路基处，改善交通运输条件，方便群众生产发展并降低农产品运输成本，受益群众164户613人，其中已脱贫户41户132人，项目拟采取以工代赈方式开展，预计带动务工人数15人（其中脱贫户及监测户6人），发放劳务报酬（15%）4.455万元，人均务工增收2970元。</t>
  </si>
  <si>
    <t>硬化产业道路长]≥900米，宽≥3米，厚≥0.18米。</t>
  </si>
  <si>
    <t>项目建设预算≥29.7万元</t>
  </si>
  <si>
    <t>受益群众≥164户613人，其中已脱贫户≥41户132人</t>
  </si>
  <si>
    <t>2024年洋县戚氏街道下赵村杨梅产业园道路硬化项目</t>
  </si>
  <si>
    <t>杨梅产业园道路硬化650米，宽3米，厚0.18米。</t>
  </si>
  <si>
    <t>此项目属于公益性资产，产权属于下赵村所有，建成后移交给村集体进行管理维护。改善交通运输条件，方便群众生产发展并降低农产品运输成本，受益群众39户150人，其中已脱贫户5户21人，项目拟采取以工代赈方式开展，预计带动务工人数15人（其中脱贫户及监测户6人），发放劳务报酬（15%）4.395万元，人均务工增收2930元。</t>
  </si>
  <si>
    <t>杨梅产业园道路硬化650米，宽3米，厚0.18米。改善交通运输条件，方便群众生产发展并降低农产品运输成本，受益群众39户150人，其中已脱贫户5户21人，项目拟采取以工代赈方式开展，预计带动务工人数15人（其中脱贫户及监测户6人），发放劳务报酬（15%）4.395万元，人均务工增收2930元。</t>
  </si>
  <si>
    <t>道路硬化≥650米，≥宽3米，厚≥0.18米。</t>
  </si>
  <si>
    <t>项目建设预算投资≥29.3万元</t>
  </si>
  <si>
    <t>益群众≥39户150人，其中已脱贫户≥5户21人，</t>
  </si>
  <si>
    <t>2024年洋县戚氏街道龙王沟村1组产业路硬化</t>
  </si>
  <si>
    <t>硬化道路长700米，宽2.5米，厚0.18米（下河-庙湾梁环线，寺沟90米）</t>
  </si>
  <si>
    <t>戚氏街道-龙王沟村</t>
  </si>
  <si>
    <t>此项目属于公益性资产，产权属于戚氏街道龙王沟村所有，建成后移交给村集体进行管理维护。进一步改善农业生产条件，方便群众出行，降低农产品运输成本，提升群众满意度，受益群众82户260人。其中脱贫户12户32人。</t>
  </si>
  <si>
    <t>硬化道路长700米，宽2.5米，厚0.18米。进一步改善农业生产条件，方便群众出行，降低农产品运输成本，提升群众满意度，受益群众82户260人。其中脱贫户12户32人。</t>
  </si>
  <si>
    <t>硬化道路长≥700米</t>
  </si>
  <si>
    <t>项目建设预算总投资≥29万元</t>
  </si>
  <si>
    <t>受益群众≥82户260人。其中脱贫户≥12户32人。</t>
  </si>
  <si>
    <t>2024年洋县戚氏街道龙王沟村1组2组产业路硬化</t>
  </si>
  <si>
    <t>硬化道路长500米，宽2.5，厚0.18米。（南首林场-碾沟龙王沟界办）</t>
  </si>
  <si>
    <t>此项目属于公益性资产，产权属于戚氏街道龙王沟村所有，建成后移交给村集体进行管理维护。进一步改善农业生产条件，方便群众出行，降低农产品运输成本，提升群众满意度，可有效带动农户发展产业增收，受益群众79户260人，其中脱贫户19户53人。</t>
  </si>
  <si>
    <t>硬化道路长500米，宽2.5，厚0.18米。进一步改善农业生产条件，方便群众出行，降低农产品运输成本，提升群众满意度，可有效带动农户发展产业增收，受益群众79户260人，其中脱贫户19户53人。</t>
  </si>
  <si>
    <t>受益群众≥79户260人，其中脱贫户≥19户53人。</t>
  </si>
  <si>
    <t>硬化道路长800米，宽2.5，厚0.18米。（水井梁-西坡底）</t>
  </si>
  <si>
    <t>此项目属于公益性资产，产权属于戚氏街道龙王沟村所有，建成后移交给村集体进行管理维护。进一步改善农业生产条件，方便群众出行，降低农产品运输成本，提升群众满意度，可有效带动农户发展产业增收，受益群众180户560人，其中脱贫户19户53人。</t>
  </si>
  <si>
    <t>硬化道路长800米，宽2.5，厚0.18米，进一步改善农业生产条件，方便群众出行，降低农产品运输成本，提升群众满意度，可有效带动农户发展产业增收，受益群众180户560人，其中脱贫户19户53人。</t>
  </si>
  <si>
    <t>硬化道路长≥800米</t>
  </si>
  <si>
    <t>项目建设预算总投资≥32万元</t>
  </si>
  <si>
    <t>受益群众≥180户560人，其中脱贫户≥19户53人。</t>
  </si>
  <si>
    <t>硬化道路长1500米，宽3米，厚0.18米。（卫生队-王坟）</t>
  </si>
  <si>
    <t>此项目属于公益性资产，产权属于戚氏街道龙王沟村所有，建成后移交给村集体进行管理维护。解决龙王沟村560亩土地荒废问题，方便群众出行，降低农产品运输成本，提升群众满意度，受益群众128户430人，其中脱贫户12户32人。</t>
  </si>
  <si>
    <t>硬化道路长1500米，宽3米，厚0.18米。解决龙王沟村560亩土地荒废问题，方便群众出行，降低农产品运输成本，提升群众满意度，受益群众128户430人，其中脱贫户12户32人。</t>
  </si>
  <si>
    <t>项目建设预算总投资≥70万元</t>
  </si>
  <si>
    <t>受益群众≥128户430人，其中脱贫户≥12户32人。</t>
  </si>
  <si>
    <t>2024年洋县戚氏街道龙王沟村2、3组产业路硬化</t>
  </si>
  <si>
    <t>道路硬化道路长1200米，宽2.5米，厚0.18米。（卫生队-范沟梁（产业园））</t>
  </si>
  <si>
    <t>此项目属于公益性资产，产权属于戚氏街道龙王沟村所有，建成后移交给村集体进行管理维护。解决龙王沟村230土地荒废问题及农业生产条件，降低农产品运输成本，提升群众满意度，受益群众139户480人，其中脱贫户14户35人。</t>
  </si>
  <si>
    <t>道路硬化道路长1200米，宽2.5米，厚0.18米，解决龙王沟村230土地荒废问题及农业生产条件，降低农产品运输成本，提升群众满意度，受益群众139户480人，其中脱贫户14户35人。</t>
  </si>
  <si>
    <t>硬化道路长≥1200米</t>
  </si>
  <si>
    <t>项目建设预算总投资≥48万元</t>
  </si>
  <si>
    <t>受益群众≥139户480人，其中脱贫户≥14户35人。</t>
  </si>
  <si>
    <t>2024年洋县戚氏街道龙王沟村3组产业路硬化</t>
  </si>
  <si>
    <t>硬化道路长1300米，宽2.5，厚0.18米。（卫生队-寨沟）</t>
  </si>
  <si>
    <t>此项目属于公益性资产，产权属于戚氏街道龙王沟村所有，建成后移交给村集体进行管理维护。解决龙王沟村90土地荒废问题及解决农业生产条件，降低农产品运输成本，提升群众满意度，受益群众126户420人。其中脱贫户26户67人。</t>
  </si>
  <si>
    <t>硬化道路长1300米，宽2.5，厚0.18米。解决龙王沟村90土地荒废问题及解决农业生产条件，降低农产品运输成本，提升群众满意度，受益群众126户420人。其中脱贫户26户67人。</t>
  </si>
  <si>
    <t>硬化道路长≥1300米</t>
  </si>
  <si>
    <t>项目建设预算总投资≥52万元</t>
  </si>
  <si>
    <t>受益群众≥126户420人。其中脱贫户≥26户67人。</t>
  </si>
  <si>
    <t>2024年洋县戚氏街道龙王沟村3组道路修复</t>
  </si>
  <si>
    <t>3组道路修复、砌护长50米，高3米。</t>
  </si>
  <si>
    <t>此项目属于公益性资产，产权属于戚氏街道龙王沟村所有，建成后移交给村集体进行管理维护，保障并群众出行安全，受益群众76户210人，其中脱贫户7户14人。</t>
  </si>
  <si>
    <t>道路修复、砌护长50米，高3米。保障并群众出行安全，受益群众76户210人，其中脱贫户7户14人。</t>
  </si>
  <si>
    <t>道路砌护长≥50米</t>
  </si>
  <si>
    <t>受益群众≥76户210人，其中脱贫户≥7户14人。</t>
  </si>
  <si>
    <t>2024年洋县戚氏街道潘湾村水毁道路修复工程</t>
  </si>
  <si>
    <t>水毁道路修复长度980米，宽3.5米（其中长80米道路外毛石干砌）</t>
  </si>
  <si>
    <t>此项目属于公益性资产，产权属于戚氏街道潘湾村所有，建成后移交给村集体进行管理维护，改善农业生产条件，带动产业发展，促进龙咀庙至湖光山色观花点道路畅通及生产劳作出行方便。受益群众289户996人，其中脱贫户29户86人，三类人群3户10人。</t>
  </si>
  <si>
    <t>水毁道路修复长度980米，宽3.5米（其中长80米道路外毛石干砌），改善农业生产条件，带动产业发展，促进龙咀庙至湖光山色观花点道路畅通及生产劳作出行方便。受益群众289户996人，其中脱贫户29户86人，三类人群3户10人。</t>
  </si>
  <si>
    <t>修复改建道路长≥980米</t>
  </si>
  <si>
    <t>项目建设预算总投资≥80万元</t>
  </si>
  <si>
    <t>受益群众≥289户996人，其中脱贫户≥29户86人，三类人群≥3户10人。</t>
  </si>
  <si>
    <t>2024年洋县戚氏街道戚氏村七组到108产业道路硬化项目</t>
  </si>
  <si>
    <t>戚氏村七组到108产业道路硬化长960米，宽3米，厚0.18米。破损路面拆除修复750²。渠道砌护长12米，</t>
  </si>
  <si>
    <t>此项目属于公益性资产，产权属于戚氏街道戚氏村所有，建成后移交给村集体进行管理维护。进一步改善农业生产条件，方便群众出行，降低农产品运输成本，提升群众满意度，可有效带动农户发展产业增收，受益群众625户1921人，其中已脱贫户64户198人，三类人群7户24人。</t>
  </si>
  <si>
    <t>戚氏村七组到108产业道路硬化长960米，宽3米，厚0.18米。破损路面拆除修复750²。渠道砌护长12米，进一步改善农业生产条件，方便群众出行，降低农产品运输成本，提升群众满意度，可有效带动农户发展产业增收，受益群众625户1921人，其中已脱贫户64户198人，三类人群7户24人。</t>
  </si>
  <si>
    <t>道路硬化长≥960米，破损路面拆除修复≥750²。渠道砌护长≥12米，</t>
  </si>
  <si>
    <t>项目建设预算总投资≥62万元</t>
  </si>
  <si>
    <t>受益群众≥625户1921人，其中已脱贫户≥64户198人，三类人群≥7户24人</t>
  </si>
  <si>
    <t>2024年洋县戚氏街道戚氏村十一组、十三组产业道路硬化项目</t>
  </si>
  <si>
    <t>戚氏村十一组、十四组产业道路硬化长1050米，宽3米，厚0.18米</t>
  </si>
  <si>
    <t>此项目属于公益性资产，产权属于戚氏街道戚氏村所有，建成后移交给村集体进行管理维护。方便群众日常生产生活需要，受益群众296户946人，其中已脱贫户38户113人，三类人群3户14人</t>
  </si>
  <si>
    <t>戚氏村十一组、十四组产业道路硬化长1050米，宽3米，厚0.18米，方便群众日常生产生活需要，受益群众296户946人，其中已脱贫户38户113人，三类人群3户14人</t>
  </si>
  <si>
    <t>道路硬化≥1050米</t>
  </si>
  <si>
    <t>项目建设预算总投资≥51万元</t>
  </si>
  <si>
    <t>受益群众≥296户946人，其中已脱贫户≥38户113人，三类人群≥3户14人</t>
  </si>
  <si>
    <t>2024年度洋县戚氏街道全丰村河堤道路硬化项目</t>
  </si>
  <si>
    <t>河堤道路全长2公里、宽3.5米，厚0.18米。</t>
  </si>
  <si>
    <t>戚氏街道-全丰村</t>
  </si>
  <si>
    <t>此项目属于公益性资产，产权属于戚氏街道全丰村所有，建成后移交给村集体进行管理维护。解决全丰村260户920人，其中脱贫户23户74人交通出行方便。</t>
  </si>
  <si>
    <t>方便群众交通出行</t>
  </si>
  <si>
    <t>河堤道路全长2公里、宽3.5米，厚0.18米。解决全丰村260户920人，其中脱贫户23户74人交通出行方便。</t>
  </si>
  <si>
    <t>道路全长≥2公里</t>
  </si>
  <si>
    <t>项目建设预算总投资≥93万元</t>
  </si>
  <si>
    <t>受益群众≥260户920人，其中脱贫户≥23户74人。</t>
  </si>
  <si>
    <t>2024年洋县戚氏街道山后村道路水毁砌护项目</t>
  </si>
  <si>
    <t>道路水毁砌护1200立方。</t>
  </si>
  <si>
    <t>此项目属于公益性资产，产权属于戚氏街道山后村所有，建成后移交给村集体进行管理维护。解决群众出行交通安全，受益群众408户1328人，其中脱贫户89户255人。</t>
  </si>
  <si>
    <t>道路水毁砌护1200立方。（长30米，宽4米，高10米)。解决群众出行交通安全，受益群众408户1328人，其中受益脱贫户89户255人。</t>
  </si>
  <si>
    <t>道路水毁砌护≥1200立方。</t>
  </si>
  <si>
    <t>项目建设预算总投资≥54万元</t>
  </si>
  <si>
    <t>受益群众≥408户1328人，其中脱贫户≥89户255人。</t>
  </si>
  <si>
    <t>2024年洋县戚氏街道山后村1、2组田间道路硬化项目</t>
  </si>
  <si>
    <t>硬化田间道路长2公里，宽3米，厚0.18米，（其中1组田间道路硬化1公里，2组田间道路硬化1公里）</t>
  </si>
  <si>
    <t>此项目属于公益性资产，产权属于戚氏街道山后村所有，建成后移交给村集体进行管理维护。改善交通运输条件，方便群众生产发展并降低农产品运输成本，受益群众70户218人，其中受益脱贫户18户51人。</t>
  </si>
  <si>
    <t>硬化田间道路长2公里，宽3米，厚0.18米，改善交通运输条件，方便群众生产发展并降低农产品运输成本，受益群众70户218人，其中脱贫户18户51人。</t>
  </si>
  <si>
    <t>硬化田间道路长≥2公里</t>
  </si>
  <si>
    <t>受益群众≥70户218人，其中脱贫户≥18户51人。</t>
  </si>
  <si>
    <t>2024年洋县戚氏街道山后村3、4组田间道路硬化项目</t>
  </si>
  <si>
    <t>硬化田间道路长3公里，宽3米，厚0.18米，（其中3组田间道路硬化2.5公里，4组田间道路硬化0.5公里）</t>
  </si>
  <si>
    <t>此项目属于公益性资产，产权属于戚氏街道山后村所有，建成后移交给村集体进行管理维护。改善交通运输条件，方便群众生产发展并降低农产品运输成本，受益群众106户349人，其中受益脱贫户19户63人。</t>
  </si>
  <si>
    <t>硬化田间道路长3公里，宽3米，厚0.18米，改善交通运输条件，方便群众生产发展并降低农产品运输成本，受益群众106户349人，其中脱贫户19户63人。</t>
  </si>
  <si>
    <t>硬化田间道路长≥3公里</t>
  </si>
  <si>
    <t>项目建设预算总投资≥140万元</t>
  </si>
  <si>
    <t>受益群众≥106户349人，其中脱贫户≥19户63人。</t>
  </si>
  <si>
    <t>2024年洋县戚氏街道山后村6组田间道路硬化项目</t>
  </si>
  <si>
    <t>6组硬化田间道路长2公里，宽3米，厚0.18米.</t>
  </si>
  <si>
    <t>此项目属于公益性资产，产权属于戚氏街道山后村所有，建成后移交给村集体进行管理维护，改善交通运输条件，方便群众生产发展并降低农产品运输成本，受益群众83户253人，其中受益脱贫户14户39人。</t>
  </si>
  <si>
    <t>硬化田间道路长2公里，宽3米，厚0.18米。改善交通运输条件，方便群众生产发展并降低农产品运输成本，受益群众83户253人，其中受益脱贫户14户39人。</t>
  </si>
  <si>
    <t>受益群众≥83户253人，其中脱贫户≥14户39人。</t>
  </si>
  <si>
    <t>2024年洋县戚氏街道山后村7组田间道路硬化项目</t>
  </si>
  <si>
    <t>7组硬化田间道路长2公里，宽3米，厚0.18米.</t>
  </si>
  <si>
    <t>此项目属于公益性资产，产权属于戚氏街道山后村所有，建成后移交给村集体进行管理维护，改善交通运输条件，方便群众生产发展并降低农产品运输成本，受益群众51户163人，其中脱贫户13户42人。</t>
  </si>
  <si>
    <t>7组硬化田间道路长2公里，宽3米，厚0.18米。改善交通运输条件，方便群众生产发展并降低农产品运输成本，受益群众51户163人，其中受益脱贫户13户42人。</t>
  </si>
  <si>
    <t>2024年洋县戚氏街道山后村8组田间道路硬化项目</t>
  </si>
  <si>
    <t>8组硬化田间道路长2公里，宽3米，厚0.18米.</t>
  </si>
  <si>
    <t>此项目属于公益性资产，产权属于戚氏街道山后村所有，建成后移交给村集体进行管理维护，改善交通运输条件，方便群众生产发展并降低农产品运输成本，受益群众58户192人，其中脱贫户16户40人。</t>
  </si>
  <si>
    <t>8组硬化田间道路长2公里，宽3米，厚0.18米。改善交通运输条件，方便群众生产发展并降低农产品运输成本，受益群众58户192人，其中受益脱贫户16户40人。</t>
  </si>
  <si>
    <t>受益群众≥58户192人，其中脱贫户≥16户40人。</t>
  </si>
  <si>
    <t>2024年洋县戚氏街道石羊村枇芭湾上钩产业路硬化项目</t>
  </si>
  <si>
    <t>道路硬化长0.7公里，宽3米，厚0.18米。</t>
  </si>
  <si>
    <t>此项目属于公益性资产，产权属于戚氏街道石羊村所有，建成后移交给村集体进行管理维护，改善交通运输条件，改善群众生产及出行条件，受益群众142户432人，其中受益脱贫12户户33人。</t>
  </si>
  <si>
    <t>提高群众生产及出行条件</t>
  </si>
  <si>
    <t>道路硬化长0.7公里，宽3米，厚0.18米。改善交通运输条件，改善群众生产及出行条件，受益群众142户432人，其中受益脱贫12户户33人。</t>
  </si>
  <si>
    <t>项目建设预算总投资≥30万元</t>
  </si>
  <si>
    <t>受益群众≥142户432人，其中受益脱贫≥12户户33人。</t>
  </si>
  <si>
    <t>2024年洋县戚氏街道石羊村东梁—桥沟产业路硬化项目</t>
  </si>
  <si>
    <t>道路硬化长0.6公里，宽3米，厚0.18米。</t>
  </si>
  <si>
    <t>此项目属于公益性资产，产权属于戚氏街道石羊村所有，建成后移交给村集体进行管理维护，改善群众生产及出行条件，受益群众256户861人，其中受益脱贫22户62人。</t>
  </si>
  <si>
    <t>道路硬化长0.6公里，宽3米，厚0.18米。改善群众生产及出行条件，受益群众256户861人，其中受益脱贫22户62人。</t>
  </si>
  <si>
    <t>道路硬化长≥0.6公里</t>
  </si>
  <si>
    <t>项目建设预算总投资≥27万元</t>
  </si>
  <si>
    <t>受益群众≥256户861人，其中受益脱贫≥22户62人。</t>
  </si>
  <si>
    <t>2024年洋县戚氏街道石羊村6组房后梁产业路硬化项目</t>
  </si>
  <si>
    <t>道路硬化长1.2公里，宽3米，厚0.18米。</t>
  </si>
  <si>
    <t>此项目属于公益性资产，产权属于戚氏街道石羊村所有，建成后移交给村集体进行管理维护，改善群众生产及出行条件，受益群众256户823人，其中受益脱贫20户74人。</t>
  </si>
  <si>
    <t>道路硬化长1.2公里，宽3米，厚0.18米。改善群众生产及出行条件，受益群众256户823人，其中受益脱贫20户74人。</t>
  </si>
  <si>
    <t>受益群众≥256户823人，其中受益脱贫≥20户74人。</t>
  </si>
  <si>
    <t>2024年洋县戚氏街道石羊村岭后—簸箕坡产业路硬化项目</t>
  </si>
  <si>
    <t>道路硬化长0.8公里，宽3米，厚0.18米。</t>
  </si>
  <si>
    <t>此项目属于公益性资产，产权属于戚氏街道石羊村所有，建成后移交给村集体进行管理维护，改善群众生产及出行条件，受益群众177户572人，其中受益脱贫19户72人。</t>
  </si>
  <si>
    <t>道路硬化长0.8公里，宽3米，厚0.18米。改善群众生产及出行条件，受益群众177户572人，其中受益脱贫19户72人。</t>
  </si>
  <si>
    <t>道路硬化长≥0.8公里</t>
  </si>
  <si>
    <t>项目建设预算总投资≥36万元</t>
  </si>
  <si>
    <t>受益群众≥177户572人，其中受益脱贫≥19户72人。</t>
  </si>
  <si>
    <t>2024年洋县戚氏街道石羊村村边—老虎沟产业路硬化项目</t>
  </si>
  <si>
    <t>道路硬化长0.5公里，宽3米，厚0.18米。</t>
  </si>
  <si>
    <t>道路硬化长0.5公里，宽3米，厚0.18米。改善群众生产及出行条件，受益群众177户572人，其中受益脱贫19户72人。</t>
  </si>
  <si>
    <t>道路硬化长≥0.5公里</t>
  </si>
  <si>
    <t>项目建设预算总投资≥22.5万元</t>
  </si>
  <si>
    <t>2024年洋县戚氏街道石羊村南沟产业路硬化项目</t>
  </si>
  <si>
    <t>道路硬化长0.25公里，宽3米，厚0.18米。</t>
  </si>
  <si>
    <t>道路硬化长0.25公里，宽3米，厚0.18米。改善群众生产及出行条件，受益群众177户572人，其中受益脱贫19户72人。</t>
  </si>
  <si>
    <t>道路硬化长≥0.25公里</t>
  </si>
  <si>
    <t>项目建设预算总投资≥11万元</t>
  </si>
  <si>
    <t>2024年洋县戚氏街道魏家庙村四组、五组产业路硬化项目</t>
  </si>
  <si>
    <t>道路硬化长1800米，宽3米，厚0.18米。</t>
  </si>
  <si>
    <t>戚氏街道-魏家庙村四组</t>
  </si>
  <si>
    <t>此项目属于公益性资产，产权属于戚氏街道魏家庙村所有，建成后移交给村集体进行管理维护，提升农业生产运输条件，降低农产品运输成本。受益群众95户320人，其中脱贫户10户20人。</t>
  </si>
  <si>
    <t>道路硬化长1800米，宽3米，厚0.18米。提升农业生产运输条件，降低农产品运输成本。受益群众95户320人，其中脱贫户10户20人。</t>
  </si>
  <si>
    <t>道路硬化长≥1800米</t>
  </si>
  <si>
    <t>项目建设预算总投资≥92万元</t>
  </si>
  <si>
    <t>受益群众≥95户320人，其中脱贫户≥10户20人。</t>
  </si>
  <si>
    <t>2024年洋县戚氏街道魏家庙村二组、三组产业路硬化项目</t>
  </si>
  <si>
    <t>道路硬化长1200米，宽3米，0.18米。</t>
  </si>
  <si>
    <t>戚氏街道-魏家庙村2，3组</t>
  </si>
  <si>
    <t>此项目属于公益性资产，产权属于戚氏街道魏家庙村所有，建成后移交给村集体进行管理维护，提升农业生产运输条件，降低农产品运输成本。受益群众93户320人，其中脱贫户6户18人。</t>
  </si>
  <si>
    <t>道路硬化长1200米，宽3米，0.18米。提升农业生产运输条件，降低农产品运输成本。受益群众93户320人，其中脱贫户6户18人。</t>
  </si>
  <si>
    <t>道路硬化长≥1200米</t>
  </si>
  <si>
    <t>受益群众≥93户320人，其中脱贫户≥6户18人。</t>
  </si>
  <si>
    <t>2024年洋县戚氏街道五郎庙社区七组田间道路硬化</t>
  </si>
  <si>
    <t>产业园道路硬化1公里，宽3米，厚18cm</t>
  </si>
  <si>
    <t>此项目属于公益性资产，产权属于戚氏街道五郎庙社区所有，建成后移交给村集体进行管理维护。改善群众农业生产发展条件，降低农产品运输成本，受益群众95户337人，其中已脱贫户6户14人，</t>
  </si>
  <si>
    <t>产业园道路硬化1公里，宽3米，厚18cm，改善群众农业生产发展条件，受益群众95户337人，其中已脱贫户6户14人，</t>
  </si>
  <si>
    <t>硬化产业路长≥1000米</t>
  </si>
  <si>
    <t>受益群众≥95户337人；
受益脱贫户≥6户14人</t>
  </si>
  <si>
    <t>2024年洋县戚氏街道五郎庙社区一组产业园道路硬化项目</t>
  </si>
  <si>
    <t>产业路硬化1400米，宽3米，厚18cm</t>
  </si>
  <si>
    <t>此项目属于公益性资产，产权属于戚氏街道五郎庙社区所有，建成后移交给村集体进行管理维护。改善群众农业生产发展条件，降低农产品运输成本，受益群众123户484人，其中已脱贫户10户30人，</t>
  </si>
  <si>
    <t>产业路硬化1400米，宽3米，厚18cm，改善群众农业生产发展条件，受益群众123户484人，其中已脱贫户10户30人，</t>
  </si>
  <si>
    <t>硬化产业路长≥1400米</t>
  </si>
  <si>
    <t>项目建设预算总投资≥63万元</t>
  </si>
  <si>
    <t>受益群众≥123户484人；
受益脱贫户≥10户30人</t>
  </si>
  <si>
    <t>2024年洋县戚氏街道五郎庙社区二、十组产业园道路硬化项目</t>
  </si>
  <si>
    <t>产业园道路硬化2公里，宽3米，厚18cm</t>
  </si>
  <si>
    <t>此项目属于公益性资产，产权属于戚氏街道五郎庙社区所有，建成后移交给村集体进行管理维护。改善群众农业生产发展条件，降低农产品运输成本，受益群众140户452人，其中已脱贫户11户34人，</t>
  </si>
  <si>
    <t>产业园道路硬化2公里，宽3米，厚18cm，改善群众农业生产发展条件，受益群众140户452人，其中已脱贫户11户34人，</t>
  </si>
  <si>
    <t>硬化产业路长≥2000米</t>
  </si>
  <si>
    <t>受益群众≥140户452人；
受益脱贫户≥11户34人</t>
  </si>
  <si>
    <t>2024年洋县戚氏街道张沟村一组产业园道路硬化项目</t>
  </si>
  <si>
    <t>张沟村一组至产业园道路硬化长3000米，宽3米，厚0.18米。</t>
  </si>
  <si>
    <t>戚氏街道-张沟村一组</t>
  </si>
  <si>
    <t>此项目属于公益性资产，产权属于戚氏街道站沟村所有，建成后移交给村集体进行管理维护。该项目的实施，改善村民生产生活出行交通条件，受益群众201户665人，其中已脱贫户15户46人。</t>
  </si>
  <si>
    <t>张沟村一组至产业园道路硬化长3000米，宽3米，厚0.18米。该项目的实施，改善村民生产生活出行交通条件，受益群众201户665人，其中已脱贫户15户46人。</t>
  </si>
  <si>
    <t>项目建设预算总投资≥165万元</t>
  </si>
  <si>
    <t>受益群众≥201户665人，其中已脱贫户≥15户46人。</t>
  </si>
  <si>
    <t>2024年洋县戚氏街道竹园村优质水稻产业园道路建设项目</t>
  </si>
  <si>
    <t>优质水稻产业园道路硬化长3公里，宽3米，厚0.18米。</t>
  </si>
  <si>
    <t>此项目属于公益性资产，产权属于竹园村所有，建成后移交给村集体进行管理维护。改善交通运输条件，方便群众生产发展并降低农产品运输成本，受益群众860户2860人，其中已脱贫户47户139人。</t>
  </si>
  <si>
    <t>优质水稻产业园道路硬化长3公里，宽3米，厚0.18米。改善交通运输条件，方便群众生产发展并降低农产品运输成本，受益群众860户2860人，其中已脱贫户47户139人。</t>
  </si>
  <si>
    <t>道路硬化长≥3公里</t>
  </si>
  <si>
    <t>项目建设预算总投资≥135万元</t>
  </si>
  <si>
    <t>受益群众≥860户2860人，其中已脱贫户≥47户139人。</t>
  </si>
  <si>
    <t>2024年洋县戚氏街道陶岭村桔园产业路建设项目</t>
  </si>
  <si>
    <t>桔园产业路硬化长900米，宽3米，厚0.18米，安装杀虫灯30盏</t>
  </si>
  <si>
    <t>此项目属于公益性资产，产权属于陶岭村所有，建成后移交给村集体进行管理维护。改善交通运输条件，方便群众生产发展并降低农产品运输成本，受益群众421户1740人，其中已脱贫户59户196人。</t>
  </si>
  <si>
    <t>桔园产业路硬化长900米，宽3米，厚0.18米，安装杀虫灯30盏，改善交通运输条件，方便群众生产发展并降低农产品运输成本，受益群众421户1740人，其中已脱贫户59户196人。</t>
  </si>
  <si>
    <t>桔园产业路硬化长≥900米；安装杀虫灯≥30盏</t>
  </si>
  <si>
    <t>项目建设预算总投资≥50万元</t>
  </si>
  <si>
    <t>受益群众≥421户1740人，其中已脱贫户≥59户196人。</t>
  </si>
  <si>
    <t>2024年洋县戚氏街道陶岭村3.7.4组高粱种植面积产业园道路硬化项目</t>
  </si>
  <si>
    <t>产业园道路硬化长1000米，宽3米，厚0.18米。</t>
  </si>
  <si>
    <t>此项目属于公益性资产，产权属于陶岭村所有，建成后移交给村集体进行管理维护。改善交通运输条件，方便群众生产发展并降低农产品运输成本，受益群众189户656人，其中已脱贫户20户74人。</t>
  </si>
  <si>
    <t>产业园道路硬化长1000米，宽3米，厚0.18米。善交通运输条件，方便群众生产发展并降低农产品运输成本，受益群众189户656人，其中已脱贫户20户74人。</t>
  </si>
  <si>
    <t>道路硬化长≥1000米</t>
  </si>
  <si>
    <t>受益群众≥189户656人，其中已脱贫户≥20户74人。</t>
  </si>
  <si>
    <t>2024年洋县戚氏街道陶岭村7.8组产业道路硬化项目</t>
  </si>
  <si>
    <t>产业路硬化长1600米，宽3米，厚0.18米。</t>
  </si>
  <si>
    <t>此项目属于公益性资产，产权属于陶岭村所有，建成后移交给村集体进行管理维护。改善交通运输条件，方便群众生产发展并降低农产品运输成本，受益群众128户439人，其中已脱贫户11户40人。</t>
  </si>
  <si>
    <t>产业路硬化长1600米，宽3米，厚0.18米。改善交通运输条件，方便群众生产发展并降低农产品运输成本，受益群众128户439人，其中已脱贫户11户40人。</t>
  </si>
  <si>
    <t>产业路硬化长≥1600米</t>
  </si>
  <si>
    <t>项目建设预算总投资≥72万元</t>
  </si>
  <si>
    <t>受益群众≥128户439人，其中已脱贫户≥11户40人。</t>
  </si>
  <si>
    <t>2024年洋县戚氏街道陶岭村六组产业道路硬化项目</t>
  </si>
  <si>
    <t>陶岭村六组产业道路硬化长420米，宽3.0米，厚0.18米。</t>
  </si>
  <si>
    <t>此项目属于公益性资产，产权归陶岭村所有，建成后移交给村集体进行管护。改善农村生产生活交通运输条件，解决村民生产生活及出行难得问题，方便群众农业生产发展并降低农产品运输成本，提高群众满意度，直接受益总人口43户146人，其中已脱贫户6户18人，项目拟采取以工代赈模式开展，拟带动10人参与务工，人均增收1000元。</t>
  </si>
  <si>
    <t>陶岭村六组产业道路硬化长420米，宽3.0米，厚0.18米。改善农村生产生活交通运输条件，解决村民生产生活及出行难得问题，方便群众农业生产发展并降低农产品运输成本，提高群众满意度，直接受益总人口43户146人，其中已脱贫户6户18人，项目拟采取以工代赈模式开展，拟带动10人参与务工，人均增收1000元。</t>
  </si>
  <si>
    <t>受益群众≥43户146人，其中已脱贫户6户18人。</t>
  </si>
  <si>
    <t>2024年洋县戚氏街道魏家庙村八组、九组产业道路硬化项目</t>
  </si>
  <si>
    <t>魏家庙村八组、九组产业道路硬化长420米，宽3.0米，厚0.18米。</t>
  </si>
  <si>
    <t>此项目属于公益性资产，产权归魏家庙村所有，建成后移交给村集体进行管护。改善农村生产生活交通运输条件，解决村民生产生活及出行难得问题，方便群众农业生产发展并降低农产品运输成本，提高群众满意度，直接受益总人口145户440人，其中已脱贫户13户43人，项目拟采取以工代赈模式开展，拟带动10人参与务工，人均增收1000元。</t>
  </si>
  <si>
    <t>魏家庙村八组、九组产业道路硬化长420米，宽3.0米，厚0.18米。改善农村生产生活交通运输条件，解决村民生产生活及出行难得问题，方便群众农业生产发展并降低农产品运输成本，提高群众满意度，直接受益总人口145户440人，其中已脱贫户13户43人，项目拟采取以工代赈模式开展，拟带动10人参与务工，人均增收1000元。</t>
  </si>
  <si>
    <t>受益群众≥145户440人，其中已脱贫户13户43人。</t>
  </si>
  <si>
    <t>2024年洋县戚氏街道潘湾村三组、四组产业道路硬化项目</t>
  </si>
  <si>
    <t>潘湾村三组、四组产业道路硬化长420米，宽3.0米，厚0.18米。</t>
  </si>
  <si>
    <t>戚氏街道-潘湾村</t>
  </si>
  <si>
    <t>此项目属于公益性资产，产权归潘湾村所有，建成后移交给村集体进行管护。改善农村生产生活交通运输条件，解决村民生产生活及出行难得问题，方便群众农业生产发展并降低农产品运输成本，提高群众满意度，直接受益总人口147户449人，其中已脱贫户16户44人，项目拟采取以工代赈模式开展，拟带动10人参与务工，人均增收1000元。</t>
  </si>
  <si>
    <t>潘湾村三组、四组产业道路硬化长420米，宽3.0米，厚0.18米。改善农村生产生活交通运输条件，解决村民生产生活及出行难得问题，方便群众农业生产发展并降低农产品运输成本，提高群众满意度，直接受益总人口147户449人，其中已脱贫户16户44人，项目拟采取以工代赈模式开展，拟带动10人参与务工，人均增收1000元。</t>
  </si>
  <si>
    <t>受益群众≥149户449人，其中已脱贫户16户44人。</t>
  </si>
  <si>
    <t>2024年洋县桑溪镇桑溪沟村发展养猪产业路硬化项目</t>
  </si>
  <si>
    <t>桑溪沟村六组王远波生态养殖产业配套基础实施道路硬化长500米、宽3.5米.厚18厘米。</t>
  </si>
  <si>
    <t>此项目属于公益性资产，产权属桑溪沟村所有，建成后移交给村集体进行管理维护。改善交通运输条件，方便群众生产发展并降低农产品运输成本，受益群众24户87人，其中已脱贫户17户52人，监测户2户9人.</t>
  </si>
  <si>
    <t>硬化道路≥0.5公里</t>
  </si>
  <si>
    <t>2024年洋县桑溪镇桑溪沟村发展红缨子高粱种植面积产业路硬化项目</t>
  </si>
  <si>
    <t>七组道童家山红缨子高粱种植面积产业路硬化3000米，宽3.5米，厚18厘米</t>
  </si>
  <si>
    <t>此项目属于公益性资产，产权属桑溪沟村所有，建成后移交给村集体进行管理维护。改善交通运输条件，方便群众生产发展并降低农产品运输成本，受益群众48户84人，其中已脱贫户7户27人，监测户4户17人.</t>
  </si>
  <si>
    <t>硬化道路≥3公里</t>
  </si>
  <si>
    <t>2024年洋县桑溪镇夭庄村吊瓜、香菇产业路硬化项目</t>
  </si>
  <si>
    <t>对35亩吊瓜、70架香菇产业配套设施进行建设，硬化道路1.3公里，宽3.5米，厚18厘米。</t>
  </si>
  <si>
    <t>此项目属于公益性资产，产权属夭庄村所有，建成后移交给村集体进行管理维护。改善交通运输条件，方便群众生产发展并降低农产品运输成本，受益群众313户1101人，其中已脱贫户、监测户103户354人。</t>
  </si>
  <si>
    <t>硬化道路≥1.3公里</t>
  </si>
  <si>
    <t>2024年洋县谢村镇夏家村烤烟产业园配套基础设施项目</t>
  </si>
  <si>
    <t>拓宽村烤烟产业园道路2.5公里，宽3.5米，砂石铺垫0.2米厚</t>
  </si>
  <si>
    <t>拓宽道路≥2.5公里；宽≥3.5米；垫层铺垫≥0.2米</t>
  </si>
  <si>
    <t xml:space="preserve">项目投资≥16万元 </t>
  </si>
  <si>
    <t>洋县谢村镇大池村410亩有机稻米产业园配套设施建设项目</t>
  </si>
  <si>
    <t>硬化1、2组道路长920米、宽3.5米、埋设过水管6处长25米</t>
  </si>
  <si>
    <t>道路硬化长≥920米；宽≥3.5米；过水管长≥25米</t>
  </si>
  <si>
    <t>2023年洋县谢村镇杜家村180亩苗木育苗基地配套设施建设项目</t>
  </si>
  <si>
    <t>硬化道路长2000米、宽3米、厚0.18米（含开挖整修路基铺垫路面水渠涵洞4个）</t>
  </si>
  <si>
    <t>项目属于公益性资产，产权归杜家村所有，建成后移交给村集体进行管理维护。改善交通运输生产生活条件，解决520亩烤烟基地生产困难问题。，项目拟采取以工代赈方式开展，预计带动务工人数10人（其中脱贫户及监测户2人），发放劳务报酬（15%）12.9万元，人均务工增收2250元</t>
  </si>
  <si>
    <t>带动18人务工增收5.325万元</t>
  </si>
  <si>
    <t>道路硬化长≥2000米；宽≥3米；过水洞≥4个</t>
  </si>
  <si>
    <t xml:space="preserve">项目投资≥86万元 </t>
  </si>
  <si>
    <t>2023年洋县谢村镇杜家村520亩黑谷产业园道路硬化项目</t>
  </si>
  <si>
    <t>硬化道路长450米、宽3.5米、厚0.18米过水洞2个</t>
  </si>
  <si>
    <t>项目属于公益性资产，产权归杜家村所有，建成后移交给村集体进行管理维护。改善交通运输生产生活条件，解决520亩烤烟基地生产困难问题。，项目拟采取以工代赈方式开展，预计带动务工人数10人（其中脱贫户及监测户2人），发放劳务报酬（15%）2.4万元，人均务工增收2250元</t>
  </si>
  <si>
    <t>带动17人务工增收3.225万元</t>
  </si>
  <si>
    <t>道路硬化长≥450米；宽≥3.5米；过水洞≥2个</t>
  </si>
  <si>
    <t xml:space="preserve">项目投资≥21.5万元 </t>
  </si>
  <si>
    <t>2024年谢村镇东韩村13、14组稻米产业园基础设施道路硬化项目</t>
  </si>
  <si>
    <t>路硬化长400米，宽3.5米，厚0.18米</t>
  </si>
  <si>
    <t>项目属于公益性资产，产权归东韩村所有，建成后移交给村集体进行管理维护。改善交通运输生产生活条件，解决520亩烤烟基地生产困难问题。，项目拟采取以工代赈方式开展，预计带动务工人数10人（其中脱贫户及监测户2人），发放劳务报酬（15%）2.4万元，人均务工增收2250元</t>
  </si>
  <si>
    <t>道路硬化长≥400米；宽≥3.5米；</t>
  </si>
  <si>
    <t>2024年洋县谢村镇下溢水村5组、7组230亩黑谷产业园区配套基础设施道路硬化项目</t>
  </si>
  <si>
    <t>道路硬化长420米， 宽3米，厚0.18米</t>
  </si>
  <si>
    <t>项目属于公益性资产，产权归下溢水村所有，建成后移交给村集体进行管理维护。改善交通运输生产生活条件，解决520亩烤烟基地生产困难问题。，项目拟采取以工代赈方式开展，预计带动务工人数10人（其中脱贫户及监测户2人），发放劳务报酬（15%）2.4万元，人均务工增收2250元</t>
  </si>
  <si>
    <t>带动13人务工增收2.3万元</t>
  </si>
  <si>
    <t>项目完成及时率≥99%</t>
  </si>
  <si>
    <t>户均增收99元</t>
  </si>
  <si>
    <t>群众满意度≥94%</t>
  </si>
  <si>
    <t>2024年洋县谢村镇大池村产业园区基础设施通组道路硬化项目</t>
  </si>
  <si>
    <t>大池村4.5.6组产业园通组道路硬化360米、宽3.5米厚0.18米</t>
  </si>
  <si>
    <t>带动14人务工，增收2.3万元</t>
  </si>
  <si>
    <t>硬化360米、宽3.5米厚0.18米</t>
  </si>
  <si>
    <t>硬化道路长≥360米、宽≥3.5米、厚≥0.18米</t>
  </si>
  <si>
    <t xml:space="preserve">2024年洋县洋州街道龙泉村八组坡顶道路硬化项目
</t>
  </si>
  <si>
    <t>龙泉村八组坡顶道路硬化长500米，宽3.5米，厚0.18米</t>
  </si>
  <si>
    <t>此项目属于公益性资产，产权属于洋州街道龙泉村，建成后移交给村集体进行管理维护，解决农户耕地及出行问题，发展药材种植面积。受益群众105户345人，其中脱贫户及监测户11户32人。</t>
  </si>
  <si>
    <t>龙泉村八组坡顶道路硬化长500米，宽3.5米，厚0.18米，解决农户耕地及出行问题，发展药材种植面积。受益群众105户345人，其中脱贫户及监测户11户32人。</t>
  </si>
  <si>
    <t>改善村民经济作物收入条件</t>
  </si>
  <si>
    <t>体经济≥5万元，</t>
  </si>
  <si>
    <t>2024年洋县洋州街道平溪村产业园道路硬化项目</t>
  </si>
  <si>
    <t>硬化道路1140M*3.5M*0.18M，砖砌排水渠174米，排污双壁波纹管87米，排水渠修复66米</t>
  </si>
  <si>
    <t>此项目属于公益性资产，项目建成后产权归平溪村所有，由村进行维护管理。产业园硬化道路1140米，改善群众生产生活条件。受益群众298户1043人，其中脱贫户及监测户26户68人。</t>
  </si>
  <si>
    <t>基础设施建设推动，方便群众生产、生活</t>
  </si>
  <si>
    <t>硬化道路1140M*3.5M*0.18M，砖砌排水渠174米，排污双壁波纹管87米，排水渠修复66米，改善群众生产生活条件。受益群众298户1043人，其中脱贫户及监测户26户68人。</t>
  </si>
  <si>
    <t>2024年洋县洋州街道东咀村1组、九组道路硬化项目</t>
  </si>
  <si>
    <t>东咀村1组、九组产业园道路硬化长280米、宽3.5米</t>
  </si>
  <si>
    <t>此项目属于公益性资产，产权归东咀村所有，建成后移交给村集体进行管理维护。改善农村生产生活交通运输条件，解决村民生产生活及出行难问题，方便群众农业生产发展并降低农产品运输成本，提高群众满意度，直接受益总人口128户415人，其中脱贫户12户35人。项目拟采取以工代赈模式开展，拟带动10人参与务工，人均增收1300元。</t>
  </si>
  <si>
    <t>东咀村1组、九组产业园道路硬化长280米、宽3.5米，改善农村生产生活交通运输条件，解决村民生产生活及出行难问题，方便群众农业生产发展并降低农产品运输成本，提高群众满意度，直接受益总人口128户415人，其中脱贫户12户35人。项目拟采取以工代赈模式开展，拟带动10人参与务工，人均增收1300元。</t>
  </si>
  <si>
    <t>长280米、宽3.5米</t>
  </si>
  <si>
    <t>脱贫13户36</t>
  </si>
  <si>
    <t>2024年洋县洋州街道东咀村6组、7组产业园道路硬化项目</t>
  </si>
  <si>
    <t>东咀村6组、7组产业园道路硬化长500米、宽3.5米</t>
  </si>
  <si>
    <t>此项目属于公益性资产，产权属于洋州办东咀村，建成后移交给村集体进行管理维护，解决6组、7组出行问题，受益群众164户599人，其中脱贫户及监测户15户42人</t>
  </si>
  <si>
    <t>东咀村6组、7组产业园道路硬化长500米、宽3.5米，解决6组、7组出行问题，受益群众164户599人，其中脱贫户及监测户15户42人</t>
  </si>
  <si>
    <t>长500米、宽3.5米</t>
  </si>
  <si>
    <t>脱贫12户35人监测户2户3人</t>
  </si>
  <si>
    <t xml:space="preserve"> 2024年洋州街道贯溪村七组香橼产业园坡间道路硬化项目</t>
  </si>
  <si>
    <t>贯溪村七组香橼产业园道路硬化长1000米，宽3.5米，厚0.18米</t>
  </si>
  <si>
    <t>此项目属于公益性资产，产权属于村集体所有，建成后移交给村集体进行管理维护，改善七组101户336人农户生产生活条件，提升生产受益、务工受益，户增收200元，其中脱贫户11户35人，监测户1户6人</t>
  </si>
  <si>
    <t>贯溪村七组香橼产业园道路硬化长1000米，宽3.5米，厚0.18米，改善七组101户336人农户生产生活条件，提升生产受益、务工受益，户增收200元，其中脱贫户11户35人，监测户1户6人</t>
  </si>
  <si>
    <t>新建产业道路长≥1000米，宽≥3.5米，厚≥0.18米</t>
  </si>
  <si>
    <t>带动群众≥101户336人</t>
  </si>
  <si>
    <t>保障并101户336人生产生活出行10年</t>
  </si>
  <si>
    <t>2024年洋州办贯溪村三组香菇产业园道路硬化项目</t>
  </si>
  <si>
    <t>贯溪村三组香菇产业园道路硬化长300米，宽3.5米，厚0.18米</t>
  </si>
  <si>
    <t>此项目属于公益性资产，产权属于村集体所有，建成后移交给村集体进行管理维护，改善二组、三组134户农户出行条件，提升生产受益、务工受益，户增收100元，其中脱贫户20户64人，监测户1户4人</t>
  </si>
  <si>
    <t>贯溪村三组香菇产业园道路硬化长300米，宽3.5米，厚0.18米，改善二组、三组134户农户出行条件，提升生产受益、务工受益，户增收100元，其中脱贫户20户64人，监测户1户4人</t>
  </si>
  <si>
    <t>新建产业道路长≥300米，宽≥3.5米，厚≥0.18米</t>
  </si>
  <si>
    <t>带动群众≥135户453人</t>
  </si>
  <si>
    <t>保障并135户453人生产生活出行20年</t>
  </si>
  <si>
    <t>2024年洋州街道贯溪村一组果园坡间道路硬化项目</t>
  </si>
  <si>
    <t>贯溪村一组果园道路（长青局招待所至王宝柱房后）硬化长1000米，宽3.5米，厚0.18米；护坡砌护长100米，高2米</t>
  </si>
  <si>
    <t>此项目属于公益性资产，产权属于村集体所有，建成后移交给村集体进行管理维护，改善一组123户农户生产生活条件，提升生产受益、务工受益，户增收100元，其中脱贫户13户33人</t>
  </si>
  <si>
    <t>一组果园道路（长青局招待所至王宝柱房后）硬化长1000米，宽3.5米，厚0.18米；护坡砌护长100米，高2米，改善一组123户农户生产生活条件，提升生产受益、务工受益，户增收100元，其中脱贫户13户33人</t>
  </si>
  <si>
    <t>硬化道路长≥1000米，宽≥3.5米，厚≥0.18米</t>
  </si>
  <si>
    <t>带动群众≥123户403人</t>
  </si>
  <si>
    <t>保障并123户403人生产生活出行10年</t>
  </si>
  <si>
    <t>2024年洋州街道贯溪村九组优质稻米田间道路硬化项目</t>
  </si>
  <si>
    <t>贯溪村九组农田道路硬化长600米，宽3.5米，厚0.18米</t>
  </si>
  <si>
    <t>此项目属于公益性资产，产权属于村集体所有，建成后移交给村集体进行管理维护，改善九组82户农户生产生活条件，提升生产受益农户增收100元，其中脱贫户7户15人</t>
  </si>
  <si>
    <t>贯溪村九组农田道路硬化长600米，宽3.5米，厚0.18米，改善九组82户农户生产生活条件，提升生产受益农户增收100元，其中脱贫户7户15人</t>
  </si>
  <si>
    <t>新建产业道路长≥600米，宽≥3.5米，厚≥0.18米</t>
  </si>
  <si>
    <t>带动群众≥82户247人</t>
  </si>
  <si>
    <t>保障并82户247人生产生活出行10年</t>
  </si>
  <si>
    <t>2024年洋州街道西南坝社区2组、3组产业园道路硬化项目</t>
  </si>
  <si>
    <t>南坝社区2组、3组道路硬化0.18*3.5*250</t>
  </si>
  <si>
    <t>此项目属于公益性资产，产权属于洋州街道西南坝社区，建成后移交给村集体进行管理维护，改善2组、3组97户362人种植面积出行条件，提升生产环境，受益群众97户362人，其中脱贫户及监测户21户79人。</t>
  </si>
  <si>
    <t>南坝社区道路硬化0.18*3.5*250，改善2组、3组97户362人种植面积出行条件，提升生产环境，受益群众97户362人，其中脱贫户及监测户21户79人。</t>
  </si>
  <si>
    <t>长250米，宽3.5米，厚0.18米</t>
  </si>
  <si>
    <t>2024年洋州街道西南坝社区4组产业园道路硬化项目</t>
  </si>
  <si>
    <t>西南坝社区4组道路硬化0.18*3.5*500</t>
  </si>
  <si>
    <t>此项目属于公益性资产，产权属于洋州街道西南坝社区，建成后移交给村集体进行管理维护，改善4组68户248人种植面积出行条件，提升生产环境，受益群众68户248人，其中脱贫户及监测户10户35人。</t>
  </si>
  <si>
    <t>道路硬化0.18*3.5*500，改善4组68户248人种植面积出行条件，提升生产环境，受益群众68户248人，其中脱贫户及监测户10户35人。</t>
  </si>
  <si>
    <t>长500米，宽3.5米，厚0.18米</t>
  </si>
  <si>
    <t>2024年洋州街道西南坝社区6组7组道路硬化项目</t>
  </si>
  <si>
    <t>西南坝社区6组7组机耕道路硬化长420米，宽3.5米，厚0.18米</t>
  </si>
  <si>
    <t>此项目属于公益性资产，产权归西南坝社区所有，建成后移交给村集体进行管理维护。改善农村生产生活交通运输条件，解决村民生产生活及出行难问题，方便群众农业生产发展并降低农产品运输成本，提高群众满意度，直接受益总人口121户361人，其中脱贫户17户60人。项目拟采取以工代赈模式开展，拟带动10人参与务工，人均增收1300元。</t>
  </si>
  <si>
    <t>西南坝社区6组7组机耕道路硬化长420米，宽3.5米，厚0.18米，改善农村生产生活交通运输条件，解决村民生产生活及出行难问题，方便群众农业生产发展并降低农产品运输成本，提高群众满意度，直接受益总人口121户361人，其中脱贫户17户60人。项目拟采取以工代赈模式开展，拟带动10人参与务工，人均增收1300元。</t>
  </si>
  <si>
    <t>长420米，宽3.5米，厚0.18米</t>
  </si>
  <si>
    <t>2024年洋县洋州街道何家村黑谷产业园区道路硬化项目</t>
  </si>
  <si>
    <t>何家村二组黑谷产业园区道路硬化685米宽3.5厚0.18米</t>
  </si>
  <si>
    <t>此项目属于公益性资产，产权属于洋州办何家村二组，建成后移交给村集体进行管理维护，解决群众生产生活交通问题，受益群众230户786人，其中脱贫户及监测户30户101人。</t>
  </si>
  <si>
    <t>何家村二组黑谷产业园区道路硬化685米宽3.5厚0.18米，解决群众生产生活交通问题，受益群众230户786人，其中脱贫户及监测户30户101人。</t>
  </si>
  <si>
    <t>二组产业园道路硬化长≥685m,宽≥3.5m,厚≥0.18m</t>
  </si>
  <si>
    <t>带动群众230户786人增收≥300元</t>
  </si>
  <si>
    <t>提升生产生活出行≥230户786人，其中脱贫户30户101人</t>
  </si>
  <si>
    <t>2024年洋州街道梁家村二组、五组稻虾种养基地产业园道路硬化项目</t>
  </si>
  <si>
    <t>梁家村二组、五组产业园道路长1000米*3*0.18</t>
  </si>
  <si>
    <t>梁家村二组、五组产业园道路长1000米*3*0.18，解决群众生产生活出行问题，受益群众396户945人，其中脱贫户及监测户74户262人</t>
  </si>
  <si>
    <t>产业园道路硬化长≥2000m,宽≥3m,厚≥0.18m</t>
  </si>
  <si>
    <t>带动群众410户1533人增收≥500元</t>
  </si>
  <si>
    <t>提升生产生活出行≥410户1533人，其中脱贫户74户262人</t>
  </si>
  <si>
    <t>2024年洋州街道木瓜园村七组道路硬化项目</t>
  </si>
  <si>
    <t>木瓜园村七组道路硬化长400米、宽3米、厚0.18米</t>
  </si>
  <si>
    <t>此项目属于公益性资产，产权归木瓜园村所有，建成后移交给村集体进行管理维护。改善农村生产生活交通运输条件，解决村民生产生活及出行难问题，方便群众农业生产发展并降低农产品运输成本，提高群众满意度，直接受益总人口200户700人，其中脱贫户5户17人，项目拟采取以工代赈模式开展，拟带动10人参与务工，人均增收1300元。</t>
  </si>
  <si>
    <t>木瓜园村七组道路硬化长400米、宽3米、厚0.18米改善农村生产生活交通运输条件，解决村民生产生活及出行难问题，方便群众农业生产发展并降低农产品运输成本，提高群众满意度，直接受益总人口200户700人，其中脱贫户5户17人，项目拟采取以工代赈模式开展，拟带动10人参与务工，人均增收1300元。</t>
  </si>
  <si>
    <t>长400米、宽3米、厚0.18米</t>
  </si>
  <si>
    <t>2024年溢水镇上溢水村黑谷产业园区道路建设项目</t>
  </si>
  <si>
    <t>修复硬化道路长1468米，宽3米，厚0.18米</t>
  </si>
  <si>
    <t>项目属于公益性资产，产权归村集体所有，建成后移交给村集体进行管理维护。改善生产发展条件，增加年产量，降低生产发展投入成本,解决群众发展产业所需运输问题，受益群众554户1751人，其中脱贫户6户10人，项目拟采取以工代赈方式开展，预计带动务工人数10人（其中脱贫户及监测户2人），发放劳务报酬12.8万元，人均务工增收5000元。</t>
  </si>
  <si>
    <t>硬化道路长度≥1468米</t>
  </si>
  <si>
    <t>项目补助85.3万元</t>
  </si>
  <si>
    <t>2024年溢水镇垭垥村银杏种植面积区道路硬化项目</t>
  </si>
  <si>
    <t>硬化道路长950米宽2.5米厚0.18米排水沟渠650米</t>
  </si>
  <si>
    <t>公益性资产，产权归村集体所有建成后移交给村集体管理维护改善生产生活条件解决群众生产出行困难问题;受益群众34户150人（其中脱贫户18户58人），项目拟采取以工代赈方式开展，预计带动务工人数11人（其中脱贫户及监测户3人），发放劳务报酬5万元，人均务工增收4546元。</t>
  </si>
  <si>
    <t>带动生产力</t>
  </si>
  <si>
    <t>道路项目属于公益性资产产权归村集体所有，建成后移交给村集体管理维护，增加年产量降低生产投入的成本。受益群众34户150人（其中脱贫户18户58人），项目拟采取以工代赈方式开展，预计带动务工人数11人（其中脱贫户及监测户3人），发放劳务报酬5万元，人均务工增收4546元。</t>
  </si>
  <si>
    <t>硬化道路950米</t>
  </si>
  <si>
    <t>受益群众34户150人（其中脱贫户18户58人）</t>
  </si>
  <si>
    <t>工程使用年限20年</t>
  </si>
  <si>
    <t>2024年洋县溢水镇窑坪村四组中药材基地道路硬化项目</t>
  </si>
  <si>
    <t>道路硬化长1400米，宽3.5米，厚0.18米；砌护200立方米，安装φ500管涵2处长18米。</t>
  </si>
  <si>
    <t>道路项目属于公益性资产产权归村集体所有，建成后移交给村集体管理维护，增加年产量降低生产投入的成本，方便出行及产业发展，受益总人口83户243人，其中脱贫户39户129人；该项目拟采取以工代赈方式开展，预计带动务工人数20人（其中脱贫户及监测户6人），发放劳务报酬12.9万元，人均务工增收7575元。</t>
  </si>
  <si>
    <t>道路硬化长1400米，宽3.5米，厚0.18米；砌护200立方米，安装φ500管涵2处长18米。道路项目属于公益性资产产权归村集体所有，建成后移交给村集体管理维护，增加年产量降低生产投入的成本，方便出行及产业发展，受益总人口83户243人，其中脱贫户39户129人；该项目拟采取以工代赈方式开展，预计带动务工人数20人（其中脱贫户及监测户6人），发放劳务报酬12.9万元，人均务工增收7575元。</t>
  </si>
  <si>
    <t>硬化道路≥1400米</t>
  </si>
  <si>
    <t>受益总人口83户243人，其中脱贫户39户129人，</t>
  </si>
  <si>
    <t>纸坊街道文同村2024年产业园道路硬化项目</t>
  </si>
  <si>
    <t>道路硬化2.5公里，宽3米，厚0.18米。</t>
  </si>
  <si>
    <t>此项目属于公益性资产，产权归文同村所有，建成后移交给村集体进行管理维护。改善交通运输生产生活条件，方便130户500人（其中已脱贫户20户63人）生活出行出行并降低农产品运输成本，项目拟采取以工代赈方式开展，预计带动务工人数38人，发放劳务报酬（15%）6万元，人均务工增收1570元</t>
  </si>
  <si>
    <t>方便群众生产出行</t>
  </si>
  <si>
    <t>解决130户500人生产出行</t>
  </si>
  <si>
    <t>水库移民办</t>
  </si>
  <si>
    <t>纸坊街道韩家湾村2024年一事一议项目</t>
  </si>
  <si>
    <t>二、四组产业路硬化长400米，宽3米，厚0.18米</t>
  </si>
  <si>
    <t>纸坊办-韩家湾</t>
  </si>
  <si>
    <t>此项目属于公益性资产，产权归韩家湾村所有，建成后移交给村集体进行管理维护。改善交通运输条件，方便群众生产发展并降低农产品运输成本，受益群众94户375人，其中已脱贫户5户12人，项目拟采取以工代赈方式开展，预计带动务工人数10人（其中脱贫户及监测户2人），发放劳务报酬（15%）2.25万元，人均务工增收2250元</t>
  </si>
  <si>
    <t>二、四组产业路硬化长400米</t>
  </si>
  <si>
    <t>硬化道路段长≥400米，宽≥3米，厚≥0.18米</t>
  </si>
  <si>
    <t>√</t>
  </si>
  <si>
    <t>环境提升户数≥94户</t>
  </si>
  <si>
    <t>纸坊办韩家湾村</t>
  </si>
  <si>
    <t>纸坊街道韩家湾村2024年六、七组杂粮产业园道路硬化项目</t>
  </si>
  <si>
    <t>六、七组产业路硬化长900米，宽3米。厚0.18米</t>
  </si>
  <si>
    <t>此项目属于公益性资产，产权归韩家湾村所有，建成后移交给村集体进行管理维护。改善交通运输条件，方便群众生产发展并降低农产品运输成本，受益群众109户340人，其中已脱贫户6户13人，项目拟采取以工代赈方式开展，预计带动务工人数24人（其中脱贫户及监测户3人），发放劳务报酬（15%）5.7万元，人均务工增收2375元</t>
  </si>
  <si>
    <t>六、七组产业路硬化900米</t>
  </si>
  <si>
    <t>硬化道路段长≥900米，宽≥3米，厚≥0.18米</t>
  </si>
  <si>
    <t>项目投资≥38万元</t>
  </si>
  <si>
    <t>环境提升户数≥109户</t>
  </si>
  <si>
    <t>纸坊街道孟浴村2024年二四六组产业园道路硬化项目</t>
  </si>
  <si>
    <t>硬化二组产业园道路0.5公里、四组产业园道路0.5公里、六组产业园道路0.5公里，全长1.5公里，宽3米，厚0.18米</t>
  </si>
  <si>
    <t>此项目属于公益性资产，产权归孟浴村所有，建成后移交给村集体进行管理维护。改善交通运输条件，方便群众生产发展并降低农产品运输成本，受益群众64户204人，其中已脱贫户23户74人，项目拟采取以工代赈方式开展，预计带动务工人数12人（其中脱贫户及监测户7人），发放劳务报酬3万元，人均务工增收2500元</t>
  </si>
  <si>
    <t>解决二组.四组、六组64户204人，以及低收入农户19户58人生产运输问题</t>
  </si>
  <si>
    <t>产业园道路硬化1.5公里</t>
  </si>
  <si>
    <t>纸坊街道上坪村2024年产业园道路硬化项目</t>
  </si>
  <si>
    <t>路面硬化长1公里，宽3米。</t>
  </si>
  <si>
    <t>此项目属于公益性资产，产权归上坪村所有，建成后移交给村集体进行管理维护。改善交通运输条件，方便群众生产发展并降低农产品运输成本，受益群众110户435人，其中已脱贫户7户11人，项目拟采取以工代赈方式开展，预计带动务工人数10人（其中脱贫户及监测户3人），发放劳务报酬（15%）2.25万元，人均务工增收2600元</t>
  </si>
  <si>
    <t>改善产业园道路建设</t>
  </si>
  <si>
    <t>方便群众</t>
  </si>
  <si>
    <t>投资≧60万元</t>
  </si>
  <si>
    <t>纸坊街道周家坎村2024年有机稻米产业园道路硬化项目</t>
  </si>
  <si>
    <t>一.二.三.五.六组有机稻米.黑谷种植面积产业园道路硬化2500米</t>
  </si>
  <si>
    <t>此项目属于公益性资产，产权归周家坎村村所有，建成后移交给村集体进行管理维护。改善交通运输条件，方便群众生产发展并降低农产品运输成本，受益群众423户1524人，其中已脱贫户.监测户17户39人。</t>
  </si>
  <si>
    <t>带动生产、提高群众经济</t>
  </si>
  <si>
    <t>纸坊街道草坝村2024年一组“一事一议”产业园道路硬化项目</t>
  </si>
  <si>
    <t>修建长度300米，宽度3米产业园道路</t>
  </si>
  <si>
    <t>长300米，宽3米</t>
  </si>
  <si>
    <t>纸坊街道草坝村、文同村2024年有机产业园区道路破损修复项目</t>
  </si>
  <si>
    <t>修复改造道路 1.3里3500 m，浆砌石260立方米，U40灌溉渠道道230米及其他绿化美化配套设施等</t>
  </si>
  <si>
    <t>纸坊办-草坝村、文同村</t>
  </si>
  <si>
    <t>此项目属于公益性资产，产权归草坝村、文同村所有，建成后移交给村集体进行管理维护。改善交通运输条件，改善发展生产条件，美化环境，受益群众575户2050人，其中已脱贫户6户14人，监测户2户4人。</t>
  </si>
  <si>
    <t>2024年洋县金水镇金水村产业园道路硬化项目</t>
  </si>
  <si>
    <t>硬化道路长1.6公里，宽4.5米，厚0.18米</t>
  </si>
  <si>
    <t>该项目属于公益性资产，产权归金水村所有，建成后移交给村集体进行管理维护。改善交通运输条件，保障并群众出行安全，受益群众51户178人，其中已脱贫户38户135人。项目拟采取以工代赈方式开展，预计带动务工人数15人（其中脱贫户及监测户5人），发放劳务报酬（15%）13.37万元，人均务工增收89000元.</t>
  </si>
  <si>
    <t>项目投资资金≧89.6万元</t>
  </si>
  <si>
    <r>
      <rPr>
        <sz val="10"/>
        <color rgb="FF000000"/>
        <rFont val="仿宋"/>
        <charset val="134"/>
      </rPr>
      <t>工程设计使用年限</t>
    </r>
    <r>
      <rPr>
        <sz val="10"/>
        <color rgb="FF000000"/>
        <rFont val="SimSun"/>
        <charset val="134"/>
      </rPr>
      <t>≧</t>
    </r>
    <r>
      <rPr>
        <sz val="10"/>
        <color rgb="FF000000"/>
        <rFont val="仿宋"/>
        <charset val="134"/>
      </rPr>
      <t>15年</t>
    </r>
  </si>
  <si>
    <t>纸坊街道西岭村2024年产业园区道路硬化</t>
  </si>
  <si>
    <t>西岭村五组道路硬化长1500米，宽3米，厚0.18米水泥路</t>
  </si>
  <si>
    <t>西岭村五组梨树坡</t>
  </si>
  <si>
    <t>此项目属于公益性资产，产权归西岭村所有，建成后移交给村集体进行管理维护。方便群众发展生产，受益群众290人、其中已脱贫户10户30人。</t>
  </si>
  <si>
    <t>解决290人的道路出行问题</t>
  </si>
  <si>
    <t>项目投资45万</t>
  </si>
  <si>
    <t>五组81户人全部受益</t>
  </si>
  <si>
    <t>质量合格率大于或者等于100%</t>
  </si>
  <si>
    <t>西岭村</t>
  </si>
  <si>
    <t>④农村供水保障并设施建设</t>
  </si>
  <si>
    <t>2024年洋县八里关镇八里关村粮站移民点供水巩固提升工程</t>
  </si>
  <si>
    <t>新建水源池1座、过滤池1座、10T蓄水池1座、管理房1座、安装10T净化设备1套、消毒设备1套及配套输水管网</t>
  </si>
  <si>
    <t>项目建成后解决粮站移民点及周边群众安全饮水问题，供水受益人口180户437人，其中脱贫群众46户115人，监测户14户44人，户均增收200元</t>
  </si>
  <si>
    <t>新建水源池≥1座
过滤池≥1座、10T蓄水池≥1座、管理房≥1座、安装10T净化设备≥1套、消毒设备≥1套</t>
  </si>
  <si>
    <t>项目投资≥29.51万元</t>
  </si>
  <si>
    <t>带动脱贫户、监测户受益农户数≥46户</t>
  </si>
  <si>
    <t>2025年洋县黄金峡镇渭门村二组、三组小型农田水利设施项目</t>
  </si>
  <si>
    <t>浆砌石渠堰350米，渠堰底部宽0.8米，渠堰两侧高1.8米；扩宽涵洞长3米，高度1米，修建施工便道净宽3米、长400余米</t>
  </si>
  <si>
    <t>此项目属于公益性项目，该项目建设后资产属于村股份经济合作社资产。改善农田灌溉条件，方便群众生产，解决40亩农田灌溉问题，受益群众46户161人，其中已脱贫户16户56人，项目拟采取以工代赈方式开展，预计带动务工人数18人（其中脱贫户及监测户6人），发放劳务报酬（15%）3.75万元，人均务工增收2000元</t>
  </si>
  <si>
    <t>带动生产，帮助产品销售</t>
  </si>
  <si>
    <t>改善农田灌溉条件，方便群众生产，解决40亩农田灌溉问题，受益群众46户161人，其中已脱贫户16户56人，项目拟采取以工代赈方式开展，预计带动务工人数18人（其中脱贫户及监测户6人），发放劳务报酬（15%）3.75万元，人均务工增收2000元</t>
  </si>
  <si>
    <t>浆砌石渠堰≥350米，扩宽涵洞≥3米</t>
  </si>
  <si>
    <t>每米补助680元</t>
  </si>
  <si>
    <t>受益群众≥46户，
已脱贫户≥16户</t>
  </si>
  <si>
    <t>2024年洋县关帝镇白刘村八组、十一组饮水安全巩固提升项目</t>
  </si>
  <si>
    <t>八组新建蓄水池1个，水源井1座，管道4500米；十一组新建蓄水池1个，更换饮水管道4000米</t>
  </si>
  <si>
    <t>项目属于公益性资产，产权归白刘村所有，建成后移交给村集体进行管理维护。改善生产生活条件，方便86户434人（其中已脱贫户41户103人），项目拟采取以工代赈方式开展，预计带动务工人数32人（其中脱贫户及监测户21人），发放劳务报酬（15%）4.4万元，人均务工增收1300元</t>
  </si>
  <si>
    <t>蓄水池1个，水源井1座，管道4500米；十一组新建蓄水池1个，更换饮水管道4000米</t>
  </si>
  <si>
    <t>项目投资≧29.8万元</t>
  </si>
  <si>
    <t>人均务工增收1300元</t>
  </si>
  <si>
    <t>2024年洋县关帝镇杆柏村五组饮水安全巩固提升项目</t>
  </si>
  <si>
    <t>杆柏村五组新建水源池、过滤池、蓄水池1个，6分水管1000米</t>
  </si>
  <si>
    <t>项目属于公益性资产，项目建成后产权归杆柏村所有，由村进行维护管理，解决5组村民小组，全村20户89人的人均饮水问题，提升群众生活质量及满意度。</t>
  </si>
  <si>
    <t>五组新建水源池、过滤池、蓄水池1个，6分水管1000米</t>
  </si>
  <si>
    <t>新建水源池、过滤池、蓄水池1个，6分水管1000米</t>
  </si>
  <si>
    <t>项目投资≥3.5万</t>
  </si>
  <si>
    <t>群众务工人均增收200元</t>
  </si>
  <si>
    <t>安全饮水</t>
  </si>
  <si>
    <t>2024年关帝镇李家店村移民点饮水安全巩固提升项目</t>
  </si>
  <si>
    <t>高2.5米、直径2.5米蓄水池和宽1.2米、长2.53格污水净化池，50管1500米、1寸管1500米，4分管1000自来水水管</t>
  </si>
  <si>
    <t>项目属于公益性资产，产权归李家店村所有，建成后移交给村集体进行管理维护。解决52户193人，其中脱贫户32户100人饮水安全。</t>
  </si>
  <si>
    <t>项目投资≧11万元</t>
  </si>
  <si>
    <t>2024年洋县关帝镇铁河街村饮水安全巩固提升项目</t>
  </si>
  <si>
    <t>新建水池一个直径3米、高3米、壁厚10公分、水头砌护20米、下底1.5米、上底1米、高1米</t>
  </si>
  <si>
    <t>项目属于公益性资产，产权铁河街村所有，建成后移交给村集体进行管理维护。使村民安全饮水，受益群众258户759人，其中脱贫99户298人。</t>
  </si>
  <si>
    <t>2024年洋县华阳镇汉坝村二、五、九组饮水安全巩固提升项目</t>
  </si>
  <si>
    <t>汉坝村二、五、九
组共铺设2寸
自来水管网
1500米；建蓄水池盖板一个：长3米，宽2米，厚0.06米</t>
  </si>
  <si>
    <t>项目属于公益性资产，项目建成后产权归汉坝村所有，由村进行维护管理。通过供水巩固提升改善73户176人安全饮水，其中中已脱贫户22户66人。</t>
  </si>
  <si>
    <t>巩固提升群众安全饮水</t>
  </si>
  <si>
    <t>汉坝村二、五、九
组共铺设2寸
自来水管网
1500米；建蓄水池盖板一个：长3米，宽2米，厚0.06米。通过供水巩固提升改善73户176人安全饮水，其中中已脱贫户22户66人。</t>
  </si>
  <si>
    <t>共铺设水管长度≥1500
米</t>
  </si>
  <si>
    <t>项目投资6万元</t>
  </si>
  <si>
    <t>带动脱贫户、监测户≥22户</t>
  </si>
  <si>
    <t>带动脱贫户、监测户受益人数≥66人</t>
  </si>
  <si>
    <t>2024年洋县华阳镇红石窑村2组饮水安全巩固提升项目</t>
  </si>
  <si>
    <t>红石窑村2组改建水源地1处，共铺设供水管道2000米。</t>
  </si>
  <si>
    <t>项目属于公益性资产，项目建成后产权归汉坝村所有，由村进行维护管理。通过供水巩固提升改善15户53人安全饮水条件其中脱贫人口5户13人</t>
  </si>
  <si>
    <t>红石窑村2组改建水源地1处，共铺设供水管道2000米。通过供水巩固提升改善15户53人安全饮水条件其中脱贫人口5户13人</t>
  </si>
  <si>
    <t>共铺设水管长度≥2000
米</t>
  </si>
  <si>
    <t>带动脱贫户、监测户≥5户</t>
  </si>
  <si>
    <t>带动脱贫户、监测户受益人数≥13人</t>
  </si>
  <si>
    <t>2024年槐树关镇白路村饮水安全巩固提升工程</t>
  </si>
  <si>
    <t>新建大口井1座，9m²泵房1座，10m³蓄水池1座，共铺设φ20-φ50PE管道4500m，安装机电设备1套，0.4kv输电线路0.05km，5T/h净水设备1套</t>
  </si>
  <si>
    <t>项目属于公益性资产，项目建成后产权归白路村所有，由村进行维护管理，巩固提升饮水质量，改善50户190人生活饮水条件，其中脱贫户及监测户7户13人。</t>
  </si>
  <si>
    <t>新建大口井1座，9m²泵房1座，10m³蓄水池1座，共铺设φ20-φ50PE管道4500m，安装机电设备1套，0.4kv输电线路0.05km，5T/h净水设备1套。巩固提升饮水质量，改善50户190人生活饮水条件，其中脱贫户及监测户7户13人。</t>
  </si>
  <si>
    <t>新建大口井≥1座</t>
  </si>
  <si>
    <t>受益脱贫户、监测户＞13人</t>
  </si>
  <si>
    <t>2024年槐树关镇洛川村饮水安全巩固提升工程</t>
  </si>
  <si>
    <t>更换水管5000米及水源地砌挡墙20米，修复水池4座等</t>
  </si>
  <si>
    <t>项目属于公益性资产，项目建成后产权归洛川村所有，由村进行维护管理。解决全村15个村民小组436户1361人的人畜饮水质量。</t>
  </si>
  <si>
    <t>更换水管5000米及水源地砌挡墙20米，修复水池4座等。解决全村15个村民小组436户1361人的人畜饮水质量。</t>
  </si>
  <si>
    <t>修复蓄水池≥4座</t>
  </si>
  <si>
    <t>受益脱贫户、监测户＞788人</t>
  </si>
  <si>
    <t>2024年槐树关镇闫山村饮水安全巩固提升工程</t>
  </si>
  <si>
    <t>5、6组1座圆柱型蓄水修建，直径4m，深4.5m，砌护厚24cm</t>
  </si>
  <si>
    <t>1.项目属于基础设施建设，建成后产权归闫山村集体所有。
2.项目建成后，将改善原有供水设施因天旱导致的出水不足、不断出现断水的严重现象，保障并村民基础饮水安全，确保“两不愁三保障并”不出任何问题。</t>
  </si>
  <si>
    <t>5、6组1座圆柱型蓄水修建，直径4m，深4.5m，砌护厚24cm。将改善原有供水设施因天旱导致的出水不足、不断出现断水的严重现象，保障并村民基础饮水安全，确保“两不愁三保障并”不出任何问题。</t>
  </si>
  <si>
    <t>修复蓄水池≥1座</t>
  </si>
  <si>
    <t>受益脱贫户、监测户＞18人</t>
  </si>
  <si>
    <t>2024年槐树关镇万春村饮水安全巩固提升工程</t>
  </si>
  <si>
    <t>三、四、八组新建大口井2个，蓄水池1座，新共铺设管网3000m，供水管道3500m及配套设施</t>
  </si>
  <si>
    <t>项目属于公益性资产，项目建成后产权归万春村所有，由村进行维护管理。提升三个村民小组饮水质量，受益群众560人，其中脱贫户及监测户173人。</t>
  </si>
  <si>
    <t>新建大口井2个，蓄水池1座，新共铺设管网3000m，供水管道3500m及配套设施。提升三个村民小组饮水质量，受益群众560人，其中脱贫户及监测户173人。</t>
  </si>
  <si>
    <t>新建大口井≥2个</t>
  </si>
  <si>
    <t>受益脱贫户、监测户＞173人</t>
  </si>
  <si>
    <t>2024年槐树关镇北沟村饮水安全巩固提升工程</t>
  </si>
  <si>
    <t>修建水源地水井深4米、宽3米、抽水设备及配套设施、蓄水池深6米、宽2米、2000米填埋管。</t>
  </si>
  <si>
    <t>此项目属于公益性资产，产权归北沟村所有，建成后移交给村集体进行管理维护。改善四组农户安全饮水问题。受益群众36户112人其中已脱贫户9户23人。</t>
  </si>
  <si>
    <t>修建水源地水井深4米、宽3米、抽水设备及配套设施、蓄水池深6米、宽2米、2000米填埋管。改善四组农户安全饮水问题。受益群众36户112人其中已脱贫户9户23人。</t>
  </si>
  <si>
    <t>填埋管道≥2000米</t>
  </si>
  <si>
    <t>112</t>
  </si>
  <si>
    <t>23</t>
  </si>
  <si>
    <t>2024年槐树关镇蔡河村饮水安全巩固提升工程</t>
  </si>
  <si>
    <t>蔡河村四组新建蓄水池一座3米*3.5米</t>
  </si>
  <si>
    <t>此项目属于公益性资产，产权归蔡河村所有，建成后移交给村集体进行管理维护。改善农户饮水条件。受益群众145人，其中脱贫户及监测户36人。</t>
  </si>
  <si>
    <t>修建蓄水池一座3米*3.5米。改善农户饮水条件。受益群众145人，其中脱贫户及监测户36人。</t>
  </si>
  <si>
    <t>修建蓄水池≥1个</t>
  </si>
  <si>
    <t>项目补助金额≥12万元</t>
  </si>
  <si>
    <t>受益脱贫户、监测户＞36人</t>
  </si>
  <si>
    <t>2024年槐树关镇二郎村饮水安全巩固提升工程</t>
  </si>
  <si>
    <t>巩固提升类</t>
  </si>
  <si>
    <t>项目属于公益性资产，项目建成后产权归二郎所有，由村进行维护管理，巩固提升饮水质量，改善187户585人生活饮水条件，其中脱贫户及监测户105人。</t>
  </si>
  <si>
    <t>新建大口井1座，9m²泵房1座，10m³蓄水池1座，共铺设φ20-φ50PE管道4500m，安装机电设备1套，0.4kv输电线路0.05km，5T/h净水设备1套。巩固提升饮水质量，改善187户585人生活饮水条件，其中脱贫户及监测户105人。</t>
  </si>
  <si>
    <t>2024年槐树关镇麻底村饮水安全巩固提升工程</t>
  </si>
  <si>
    <t>加设现有2处水井净化设施及部分管网改造</t>
  </si>
  <si>
    <t>项目属于公益性资产，项目建成后产权归麻底村所有，由麻底村维护管理，巩固提升饮水质量，改善1054人饮水条件，其中脱贫人口和监测对象人数608人。</t>
  </si>
  <si>
    <t>加设现有2处水井净化设施及部分管网改造。巩固提升饮水质量，改善1054人饮水条件，其中脱贫人口和监测对象人数608人。</t>
  </si>
  <si>
    <t>加设净水设施≥2处</t>
  </si>
  <si>
    <t>受益脱贫户、监测户＞608人</t>
  </si>
  <si>
    <t>2024年槐树关镇马沟、苏王饮水安全巩固提升工程</t>
  </si>
  <si>
    <t>马沟村：新建集水井1个，新建蓄水池1座，共铺设φ25-φ32PE管道800m；苏王村：苏王村二组、九组修复水源地1个，管道600米</t>
  </si>
  <si>
    <t>项目属于公益性资产，项目建成后产权分别归马沟村、苏王村所有，由村集体维护管理。建成后巩固提升本村饮水质量，保证全村群众生活卫生及安全饮水。受益群众802人，其中脱贫户及监测户341人。</t>
  </si>
  <si>
    <t>马沟村：新建集水井1个，新建蓄水池1座，共铺设φ25-φ32PE管道800m；苏王村：苏王村二组、九组修复水源地1个，管道600米。建成后巩固提升本村饮水质量，保证全村群众生活卫生及安全饮水。受益群众802人，其中脱贫户及监测户341人。</t>
  </si>
  <si>
    <t>新建蓄水池≥1座</t>
  </si>
  <si>
    <t>项目补助金额≥6.1</t>
  </si>
  <si>
    <t>2024年槐树关镇万岭村饮水安全巩固提升工程</t>
  </si>
  <si>
    <t>万岭村二、三、四、五、六、七、移民点水管维修、设备维护</t>
  </si>
  <si>
    <t>项目属于公益性资产，项目建成后产权归万岭村所有，由万岭村维护管理。建成后巩固提升本村饮水质量，保证全村群众生活卫生及安全饮水。受益群众1098人，其中脱贫户及监测户238人。</t>
  </si>
  <si>
    <t>万岭村二、三、四、五、六、七、移民点水管维修、设备维护。建成后巩固提升本村饮水质量，保证全村群众生活卫生及安全饮水。受益群众1098人，其中脱贫户及监测户238人。</t>
  </si>
  <si>
    <t>水管维修≥6处</t>
  </si>
  <si>
    <t>2024年槐树关镇杨翟村饮水安全巩固提升工程</t>
  </si>
  <si>
    <t>水源池一座、蓄水池一个管网2000米</t>
  </si>
  <si>
    <t>此项目属于公益性资产，产权归杨翟村所有，建成后移交给村集体进行管理维护。改善五组人畜饮水及农田灌溉等问题。受益群众29户102人，其中脱贫及监测户35人。</t>
  </si>
  <si>
    <t>水源池一座、蓄水池一个管网2000米。改善五组人畜饮水及农田灌溉等问题。受益群众29户102人，其中脱贫及监测户35人。</t>
  </si>
  <si>
    <t>新建水源池≥1座</t>
  </si>
  <si>
    <t>项目补助金额≥7.5万元</t>
  </si>
  <si>
    <t>受益脱贫户、监测户＞35人</t>
  </si>
  <si>
    <t>35</t>
  </si>
  <si>
    <t>2024年槐树关镇槐树关村饮水安全巩固提升工程</t>
  </si>
  <si>
    <t>购置净水设施一套，共铺设管道，安装水泵及蓄水池维修</t>
  </si>
  <si>
    <t>此项目属于公益性资产，产权归槐树关村所有，建成后移交给村集体进行管理维护。项目建成后有效改善群众饮水质量，保证群众生活卫生及安全饮水，受益群众70户272人，其中脱贫及监测户15户49人。</t>
  </si>
  <si>
    <t>购置净水设施一套，共铺设管道，安装水泵及蓄水池维修。项目建成后有效改善群众饮水质量，保证群众生活卫生及安全饮水，受益群众70户272人，其中脱贫及监测户15户49人。</t>
  </si>
  <si>
    <t>净水设施≥1套</t>
  </si>
  <si>
    <t>2024年洋县黄安镇王台村饮水安全巩固提升项目</t>
  </si>
  <si>
    <t>消毒设施2套，自动上水设施1套。</t>
  </si>
  <si>
    <t>项目属于公益性资产，项目建成后产权归王台村所有，由村进行维护管理。该项目改善生产发展条件，方便群众生产发展灌溉，降低生产发展投入成本，受益群众90户325人，其中脱贫户25户82人，监测对象1户3人</t>
  </si>
  <si>
    <t>改善生产发展条件，方便群众生产发展灌溉，降低生产发展投入成本，受益群众90户325人，其中脱贫户25户82人，监测对象1户3人</t>
  </si>
  <si>
    <t>新建消毒设施≧2套；自动上水设施≧1套</t>
  </si>
  <si>
    <t>项目投资≧6万元</t>
  </si>
  <si>
    <t>预防疾病发生</t>
  </si>
  <si>
    <t>2024年洋县黄安镇程河村饮水安全巩固提升项目</t>
  </si>
  <si>
    <t>四组建大口井一眼6米*8米、蓄水池一个，机房一座及配套设施。</t>
  </si>
  <si>
    <t>项目属于公益性资产，项目建成后产权归程河村所有，由村进行维护管理。该项目改善生产发展条件，方便群众生产发展灌溉，降低生产发展投入成本，受益群众33户105人，其中脱贫户7户18人</t>
  </si>
  <si>
    <t>四组建大口井一眼6米*8米、蓄水池一个，机房一座及配套设施；改善生产发展条件，方便群众生产发展灌溉，降低生产发展投入成本，受益群众33户105人，其中脱贫户7户18人</t>
  </si>
  <si>
    <t>新建大口井≧一眼；新建蓄水池≧一个</t>
  </si>
  <si>
    <t>2024年洋县黄安镇鹅项村饮水安全巩固提升项目</t>
  </si>
  <si>
    <t>鹅项村人畜饮水管网改造，建大口井一眼8米*10米、10立方米蓄水池一个，机房一座及配套设施。</t>
  </si>
  <si>
    <t>鹅项村人畜饮水管网改造；改善生产发展条件，方便群众生产发展灌溉，降低生产发展投入成本，受益群众241户902人，其中脱贫户72户254人，监测对象5户21人</t>
  </si>
  <si>
    <t>2024年洋县黄家营镇黄家营村供水工程</t>
  </si>
  <si>
    <t>债台组修建水井一处，管道长100米</t>
  </si>
  <si>
    <t>此项目属于公益性资产，产权属于村集体所有，建成后移交给村集体进行管理维护。项目建成后可改善饮水条件，解决群众生产灌溉问题，受益群众423户1373人，其中脱贫户41户125人</t>
  </si>
  <si>
    <t>管道长≥100米</t>
  </si>
  <si>
    <t>项目投资7万元</t>
  </si>
  <si>
    <t>解决群众生产生活≥413户，1373人</t>
  </si>
  <si>
    <t>2024年洋县黄家营镇庞湾村供水工程</t>
  </si>
  <si>
    <t>老庄滚水坝加固60米长，宽1.5米，高1米</t>
  </si>
  <si>
    <t>此项目属于公益性资产，产权属于村集体所有，建成后移交给村集体进行管理维护。项目建成后可改善饮水条件，解决群众生产灌溉问题，受益群众71户196人，其中脱贫户19户51人</t>
  </si>
  <si>
    <t>水坝加固长≥60米、宽≥1.5米、高≥1米</t>
  </si>
  <si>
    <t>项目投资≥17万</t>
  </si>
  <si>
    <t>带动群众≥71户，196人</t>
  </si>
  <si>
    <t>2024年洋县黄家营镇周家沟村苏沟人饮修复工程</t>
  </si>
  <si>
    <t>苏沟组新建抽水井、抽水蓄水池一座1.5米*2*2米</t>
  </si>
  <si>
    <t>项目建成后可此项目属于公益性资产，产权属于村集体所有，建成后移交给村集体进行管理维护。改善饮水条件，解决群众生产灌溉问题，受益群众43户132人，其中脱贫户12户26人</t>
  </si>
  <si>
    <t>抽水井一座高≥1.5米，长≥2米，宽≥2米</t>
  </si>
  <si>
    <t>带动群众316132其中脱贫户26人</t>
  </si>
  <si>
    <t>2024年洋县黄家营镇真符村供水工程</t>
  </si>
  <si>
    <t>修建真符村农村供水保障并5处。</t>
  </si>
  <si>
    <t>此项目属于公益性资产，产权属于村集体所有，建成后移交给村集体进行管理维护。项目建成后可改善饮水条件，解决群众生产灌溉问题，受益群众433户1346人，其中脱贫户43户130人</t>
  </si>
  <si>
    <t>供水保障并≥5处</t>
  </si>
  <si>
    <t>带动群众≥406户</t>
  </si>
  <si>
    <t>2024年洋县黄家营镇真符村罗家沟人饮工程</t>
  </si>
  <si>
    <t>新建水井一口，管网修复1100米。</t>
  </si>
  <si>
    <t>水井1座，官网修复≥1100米</t>
  </si>
  <si>
    <t>2024年洋县黄金峡镇北沟村四组、二组饮水安全巩固提升工程</t>
  </si>
  <si>
    <t>二、四组安全饮水管网共铺设1280米，新建2个引水井，2个蓄水池。</t>
  </si>
  <si>
    <t>项目属于公益性资产，项目建成后产权归北沟村所有，由村进行维护管理。提升北沟村四组、二组65户224人饮水标准，其中脱贫户32户112人；其中受益脱贫户12户42人。项目拟采取以工代赈方式开展，预计带动务工人数13人（其中脱贫户及监测户2人），发放劳务报酬（15%）2.7万元，人均务工增收2000元。</t>
  </si>
  <si>
    <t>提升北沟村四组、二组65户224人饮水标准，其中脱贫户32户112人；其中受益脱贫户12户42人。项目拟采取以工代赈方式开展，预计带动务工人数13人（其中脱贫户及监测户2人），发放劳务报酬（15%）2.7万元，人均务工增收2000元。</t>
  </si>
  <si>
    <t>管道长≥1280米，
饮水井≥2个，蓄水池≥2个</t>
  </si>
  <si>
    <t>受益群众≥65户</t>
  </si>
  <si>
    <t>2024年洋县黄金峡镇渭门村七组饮水安全巩固提升工程</t>
  </si>
  <si>
    <t>共铺设管道3000米，建设水池1个</t>
  </si>
  <si>
    <t>此项目属于公益性项目，该项目建设后资产属于村股份经济合作社资产。解决人畜饮水问题，方便群众生产发展，受益群众38户168人，其中已脱贫户7户23人，项目拟采取以工代赈方式开展，预计带动务工人数23人（其中脱贫户及监测户9人），发放劳务报酬（15%）4.5万元，人均务工增收1950元</t>
  </si>
  <si>
    <t>1、解决人畜饮水问题，方便群众生产发展，受益群众38户168人，其中已脱贫户7户23人；2、带动务工人数23人（其中脱贫户及监测户9人），发放劳务报酬（15%）4.5万元，人均务工增收1950元</t>
  </si>
  <si>
    <t>共铺设管道≥3公里，水池≥1个</t>
  </si>
  <si>
    <t>受益群众≥38户
已脱贫户≥7户</t>
  </si>
  <si>
    <t>2024年洋县黄金峡镇新铺村六组、八组安全饮水项目</t>
  </si>
  <si>
    <t>六组、八组安全饮水管道2500余米，新建蓄水池4个</t>
  </si>
  <si>
    <t>此项目属于公益性项目，该项目建设后资产属于村股份经济合作社资产，并由村股份经济合作社管护。改善群众饮水条件，受益群众190户575人，其中已脱贫户41户125人，项目拟采取以工代赈方式开展，预计带动务工人数16人（其中脱贫户及监测户7人），发放劳务报酬（15%）3.3万元，人均务工增收1950元</t>
  </si>
  <si>
    <t>1、改善群众饮水条件，受益群众190户575人，其中已脱贫户35户125人；2、带动务工人数16人（其中脱贫户及监测户7人），发放劳务报酬（15%）3.3万元，人均务工增收1950元</t>
  </si>
  <si>
    <t>安装安全饮水管道≥2500米，新建蓄水池≥4个</t>
  </si>
  <si>
    <t>受益脱贫户≥41户
一般户≥149户</t>
  </si>
  <si>
    <t>2024年洋县黄金峡镇中沟村一组、四组、六组饮水安全巩固提升工程</t>
  </si>
  <si>
    <t>在一组、四组、六组修建水源池1处，共铺设管网3600米，建蓄水池1座。</t>
  </si>
  <si>
    <t>此项目属于公益性项目，该项目建设后资产属于村股份经济合作社资产。改善人畜饮水条件，方便群众生产生活，受益群众57户205人，其中已脱贫户22户78人，项目拟采取以工代赈方式开展，预计带动务工人数18人（其中脱贫户及监测户5人），发放劳务报酬（15%）3.24万元，人均务工增收1800元。</t>
  </si>
  <si>
    <t>1、改善人畜饮水条件，方便群众生产生活，受益群众57户205人，其中已脱贫户22户205人；2、带动务工人数18人（其中脱贫户及监测户5人），发放劳务报酬（15%）3.24万元，人均务工增收1800元</t>
  </si>
  <si>
    <t>修建水源池≥1处，共铺设管网≥3600米，建蓄水池≥1座</t>
  </si>
  <si>
    <t>每公里补助6万元</t>
  </si>
  <si>
    <t>受益群众≥57户，已脱贫户≥22户</t>
  </si>
  <si>
    <t>2024年洋县黄金峡镇韩庄村三组饮水安全巩固提升工程</t>
  </si>
  <si>
    <t>新建水井一个，蓄水池一个，水管2000米，解决三组33户115人饮水问题</t>
  </si>
  <si>
    <t>项目属于公益性资产，项目建设成后产权归韩庄村所有，由村进行维护管理。解决韩庄村三组水利设施不完善问题，解决群众33户115人饮水问题，其中受益脱贫户12户42人。项目拟采取以工代赈方式开展，预计带动务工人数4人（其中脱贫户及监测户1人），发放工资0.75万元，人均务工增收2000元。</t>
  </si>
  <si>
    <t>解决韩庄村三组水利设施不完善问题，解决群众33户115人饮水问题，其中受益脱贫户12户42人。项目拟采取以工代赈方式开展，预计带动务工人数4人（其中脱贫户及监测户1人），发放工资0.75万元，人均务工增收2000元。</t>
  </si>
  <si>
    <t>新建水井≥1个，蓄水池≥1个，水管≥2000米</t>
  </si>
  <si>
    <t>每人补助800元</t>
  </si>
  <si>
    <t>2023年洋县黄金峡镇杨庄村九组饮水安全巩固提升工程</t>
  </si>
  <si>
    <t>新建水源池1个，管道1200米、Ø32水管320米。</t>
  </si>
  <si>
    <t>项目属于公益性资产，项目建设成后产权归杨庄村所有，由村进行维护管理。完善杨庄村八组水利设施，提升44户148人饮水条件.其中脱贫户28户98人。项目拟采取以工代赈方式开展，预计带动务工人数5人（其中脱贫户1人），发放工资1.2万元，人均务工增收2400元。</t>
  </si>
  <si>
    <t>完善杨庄村八组水利设施，提升44户148人饮水条件.其中脱贫户28户98人。项目拟采取以工代赈方式开展，预计带动务工人数5人（其中脱贫户1人），发放工资1.2万元，人均务工增收2400元。</t>
  </si>
  <si>
    <t>管道改进≥1200米；Ø32水管≥320米</t>
  </si>
  <si>
    <t>项目投资8万元</t>
  </si>
  <si>
    <t>带动群众户数≥44户</t>
  </si>
  <si>
    <t>2023年洋县黄金峡镇渭门村一、五组饮水安全巩固提升工程</t>
  </si>
  <si>
    <t>新建水井3个，蓄水池3个，水管8000米。</t>
  </si>
  <si>
    <t>项目属于公益性资产，项目建设成后产权归渭门村所有，由村进行维护管理，便利138户485人饮水，其中脱贫户69户243人。项目拟采取以工代赈方式开展，预计带动务工人数21人（其中脱贫户15人），发放工资6万元，人均务工增收2800元。</t>
  </si>
  <si>
    <t>便利138户485人饮水，其中脱贫户69户243人。项目拟采取以工代赈方式开展，预计带动务工人数21人（其中脱贫户15人），发放工资6万元，人均务工增收2800元。</t>
  </si>
  <si>
    <t>水井≥3个；蓄水池≥3个；水管长度≥8000米</t>
  </si>
  <si>
    <t>带动群众人数≥485人</t>
  </si>
  <si>
    <t>2024年洋县黄金峡镇商坪村三组饮水安全巩固提升工程</t>
  </si>
  <si>
    <t>新建蓄水池30立方米，水源池20立方米，架设管网1500米</t>
  </si>
  <si>
    <t>此项目属于公益性项目，该项目建设后资产属于村股份经济合作社资产。改善周边群众，及群众饲养的牲畜的饮水条件，受益群众42户150人，其中已脱贫户20户70人，项目拟采取以工代赈方式开展，预计带动务工人数15人（其中脱贫户及监测户5人），发放劳务报酬（15%）3万元，人均务工增收2000元</t>
  </si>
  <si>
    <t>改善周边群众，及群众饲养的牲畜的饮水条件，受益群众42户150人，其中已脱贫户20户70人，项目拟采取以工代赈方式开展，预计带动务工人数15人（其中脱贫户及监测户5人），发放劳务报酬（15%）3万元，人均务工增收2000元</t>
  </si>
  <si>
    <t>新建蓄水池≥30立方米，水源池≥20立方米，架设管网≥1500米</t>
  </si>
  <si>
    <t>受益群众≥42户
已脱贫户≥20户</t>
  </si>
  <si>
    <t>2024年洋县金水镇草坝河村、牛角坝村、周家台村、金水村等四个村人畜饮水项目</t>
  </si>
  <si>
    <t>1、新修水源池2个，修复蓄水池1座，更换自来水管道2500米；2、共铺设10650米饮水管道及水源池建设2个；3、管网改造2000米、修复蓄水池1座。新建蓄水池2个、新建过滤池1个。</t>
  </si>
  <si>
    <t>金水镇—草坝河村、牛角坝村、周家台村、金水村</t>
  </si>
  <si>
    <t>此项目属于公益性资产，产权属于草坝河村、牛角坝村、周家台村、金水村所有，建成后移交给村集体进行管理维护。项目建成后可改善饮水条件，巩固提升解决群众人畜饮水问题，受益群众180户540人，其中脱贫户50户155人.</t>
  </si>
  <si>
    <t>项目投资≧30.25万元</t>
  </si>
  <si>
    <t>改善生活条件</t>
  </si>
  <si>
    <t>提高群众满意度</t>
  </si>
  <si>
    <t>2024年洋县金水镇张家庄村饮水巩固提升工程</t>
  </si>
  <si>
    <t>新建蓄水池1座，共铺设φ20-φ50PE管道3450m，入户71户水表＋水表井，C30通道路面恢复45立方。</t>
  </si>
  <si>
    <t>金水镇—张家庄村</t>
  </si>
  <si>
    <t>此项目属于公益性资产，产权属张家庄村所有，建成后移交给村集体进行管理维护。项目建成后可改善饮水条件，巩固提升解决群众人畜饮水问题，受益群众30户91人，其中脱贫户13户35人.</t>
  </si>
  <si>
    <t>项目投资资金≧22.5万元</t>
  </si>
  <si>
    <t>2024年1月--2024年6月</t>
  </si>
  <si>
    <t>2024年洋县金水镇张坪村一组人饮项目</t>
  </si>
  <si>
    <t>三相抽水泵站、水源池、蓄水池各一个，管网3000米及其消毒设施。</t>
  </si>
  <si>
    <t>该项目属于公益性资产，产权归张坪村所有，建成后移交给村集体进行管理维护。改善群众生产生活条件，保障并群众饮水，巩固提升解决户人畜饮水问题，受益群众38户133人，其中脱贫户15户45人.</t>
  </si>
  <si>
    <t>2024年龙亭镇陈靳村4组饮水安全巩固提升项目</t>
  </si>
  <si>
    <t>陈靳村新建水源井1口，共铺设管道90米，蓄水井1口，水井设施房1间，护坡砌护21立方，新增三箱抽水机电设备3套</t>
  </si>
  <si>
    <t>项目属公益性资产，建成后资产归陈靳村所有，交由陈靳村进行管理维护。可改善人畜饮水条件，方便群众生产发展并提高饮水质量，受益群众52户159人，其中已脱贫户13户36人，三类人群1户5人。</t>
  </si>
  <si>
    <t>新建水源井1口，共铺设管道90米，蓄水井1口，水井设施房1间，护坡砌护21立方，新增三箱抽水机电设备3套。受益群众52户159人，其中已脱贫户13户36人，三类人群1户5人。</t>
  </si>
  <si>
    <t>新建水源井≥1口，共铺设管道≥90米，蓄水井≥1口，</t>
  </si>
  <si>
    <t>受益群众人数≥52户159人</t>
  </si>
  <si>
    <t>受益脱贫户及监测户人数≥14户41人</t>
  </si>
  <si>
    <t>2024年龙亭镇邓家沟村二、三组饮水安全巩固提升项目</t>
  </si>
  <si>
    <t>邓家沟村二组、三组更换水泵两台，50管道</t>
  </si>
  <si>
    <t>此项目属公益性资产，建成后资产归邓家沟村所有，交由邓家沟村进行管理维护。可改善邓家沟村二、三组人畜饮水，方便群众生产、生活，受益群众135户425人，其中已脱贫户8户17人。</t>
  </si>
  <si>
    <t>二组、三组更换水泵两台，50管道可改善邓家沟村二、三组人畜饮水，方便群众生产、生活，受益群众135户425人，其中已脱贫户8户17人。</t>
  </si>
  <si>
    <t>更换水泵两台，50管道</t>
  </si>
  <si>
    <t>受益群众人数≥135户425人</t>
  </si>
  <si>
    <t>受益脱贫户及监测户人数≥8户17人</t>
  </si>
  <si>
    <t>2024年龙亭镇柳山村七至八组饮水安全巩固提升项目</t>
  </si>
  <si>
    <t>柳山村新建蓄水池1个；修复水塔1个</t>
  </si>
  <si>
    <t>项目属于公益性资产，项目建成后产权归属柳山村村集体所有，交由柳山村进行管理维护。通过该项目的实施，解决了两个小组群众202户671人均饮水问题，提升群众满意度，其中脱贫户110户388人、监测对象5户15人。</t>
  </si>
  <si>
    <t>蓄水池1个；修复水塔1个。通过该项目的实施，解决了两个小组群众202户671人均饮水问题，提升群众满意度，其中脱贫户110户388人、监测对象5户15人。</t>
  </si>
  <si>
    <t>新建蓄水池≥1个；修复水塔≥1个</t>
  </si>
  <si>
    <t>13万元</t>
  </si>
  <si>
    <t>受益群众≥202户671人</t>
  </si>
  <si>
    <t>2024年龙亭镇镇江村五六组饮水安全巩固提升项目</t>
  </si>
  <si>
    <t>镇江村深口井一眼、埋设主管道1700米</t>
  </si>
  <si>
    <t>项目属公益性资产，建成后资产归镇江村所有，交由镇江村进行管理维护。可解决农户饮水问题，受益群众83户272人安全饮水，其中已脱贫户10户32人，三类人群1户3人。</t>
  </si>
  <si>
    <t>深口井一眼、埋设主管道1700米。可解决农户饮水问题，受益群众83户272人安全饮水，其中已脱贫户10户32人，三类人群1户3人。</t>
  </si>
  <si>
    <t>新建深口井≥一眼、埋设主管道≥1700米</t>
  </si>
  <si>
    <t>项目总成本29万元</t>
  </si>
  <si>
    <t>受益人口数≥83户272人</t>
  </si>
  <si>
    <t>受益脱贫户及监测户≥11户35人</t>
  </si>
  <si>
    <t>2024年龙亭镇老君庙村二组、六至八组饮水安全巩固提升项目</t>
  </si>
  <si>
    <t>老君庙村更换50管道3500米，20管道3000米，32管3000米以及配套设施。</t>
  </si>
  <si>
    <t>龙亭镇-老君庙村</t>
  </si>
  <si>
    <t>项目属公益性资产，建成后资产归老君庙村所有，交由老君庙村进行管理维护。可改善人畜饮水条件，方便群众生产发展，受益群众210户673人，其中已脱贫户76户231人，三类人群2户5人。</t>
  </si>
  <si>
    <t>更换50管道3500米，20管道3000米，32管3000米以及配套设施。可改善人畜饮水条件，方便群众生产发展，受益群众210户673人，其中已脱贫户76户231人，三类人群2户5人。</t>
  </si>
  <si>
    <t>更换50管道≥3500米，20管道≥3000米，32管≥3000米以及配套设施。</t>
  </si>
  <si>
    <t>项目总成本9.7万元</t>
  </si>
  <si>
    <t xml:space="preserve">受益群众≥210户673人
</t>
  </si>
  <si>
    <t>受益脱贫户及监测户人数≥78户236人</t>
  </si>
  <si>
    <t>2024年龙亭镇高家沟村饮水安全巩固提升项目</t>
  </si>
  <si>
    <t>对高家沟村现有的安全饮水进行提升改造，打井1口，购置水泵1个，全村水表386个，共铺设主管道6000米，水管7600米（下户管），主管水井阀门10个，管道开挖8000米。</t>
  </si>
  <si>
    <t>项目属于公益性资产，项目建成后产权归属于高家沟村集体所有，由高家沟村运行经营。受益农户386户1302人，其中脱贫户33户104人、监测对象3户11人。</t>
  </si>
  <si>
    <t>打井1口，购置水泵1个，全村水表386个，共铺设主管道6000米，水管7600米（下户管），主管水井阀门10个，管道开挖8000米。受益农户386户1302人，其中脱贫户33户104人、监测对象3户11人。</t>
  </si>
  <si>
    <t>打井≥1口，购置水泵≥1个，全村水表386个，共铺设主管道≥6000米，水管≥7600米</t>
  </si>
  <si>
    <t>88≥万元</t>
  </si>
  <si>
    <t>该项目的实施改变现有状况，提升全村饮水安全，提高生活质量和满意率</t>
  </si>
  <si>
    <t>2024年茅坪镇长坝村一、二五组饮水安全巩固提升工程</t>
  </si>
  <si>
    <t>新建蓄水池2处、水源地改造3处、改建蓄水池1处、抽水机井1座、管道共铺设3000米</t>
  </si>
  <si>
    <t>此项目属于公益性资产，产权归长坝村村所有，建成后移交给村集体进行管理维护。改善人畜饮水条件，保证群众饮水质量，受益农户104户312人其中受益脱贫户、监测户35户105人</t>
  </si>
  <si>
    <t>新建蓄水池2处、水源地改造3处、改建蓄水池1处、抽水机井1座、管道共铺设3000米；改善人畜饮水条件，保证群众饮水质量，受益农户104户312人其中受益脱贫户、监测户35户105人</t>
  </si>
  <si>
    <t>受益农户≥104户312人，其中受益脱贫户、监测户≥35户105人</t>
  </si>
  <si>
    <t>2024年洋县茅坪镇茅坪村8.9组饮水安全巩固提升工程</t>
  </si>
  <si>
    <t>水源地进行改建，对老化管线进行更换计3500米</t>
  </si>
  <si>
    <t>项目属于公益性资产，产权归茅坪村所有，建成后移交给村集体进行管理维护。改善后改善群众用水质量，方便群众生产生活。提高该组群众两不愁三保障并。受益群众18户75人，其中已脱贫户12户35人，监测户3户7人</t>
  </si>
  <si>
    <t>水源地进行改建，对老化管线进行更换计3500米；改善后改善群众用水质量，方便群众生产生活。提高该组群众两不愁三保障并。受益群众18户75人，其中已脱贫户12户35人，监测户3户7人</t>
  </si>
  <si>
    <t>管路更换≥3500米</t>
  </si>
  <si>
    <t>受益农户≥18户75人，其中受益脱贫户、监测户≥15户42人</t>
  </si>
  <si>
    <t>2024年洋县茅坪镇东村十组饮水安全巩固提升工程</t>
  </si>
  <si>
    <t>新共铺设63PE管2500米、32PE管3980米、25PE管4600米、20PE管7800米、购买抽水机电设备一套，架设三相动力电900米，新建大口井一眼，安装水表一共59户共59支，新建 50立方水蓄水池一座。</t>
  </si>
  <si>
    <t>此项目属于公益性资产，产权归东村村所有，建成后移交给村集体进行管理维护。通过实施该项目解决43户114人饮水浑浊问题，保障并安全饮水，其中受益脱贫户、监测户11户39人。</t>
  </si>
  <si>
    <t>新共铺设63PE管2500米、32PE管3980米、25PE管4600米、20PE管7800米、购买抽水机电设备一套，架设三相动力电900米，新建大口井一眼，安装水表一共59户共59支，新建 50立方水蓄水池一座。通过实施该项目解决43户114人饮水浑浊问题，保障并安全饮水，其中受益脱贫户、监测户11户39人。</t>
  </si>
  <si>
    <t>新建蓄水池≥1座，新建打水井≥1个</t>
  </si>
  <si>
    <t>项目投资≥42.8万</t>
  </si>
  <si>
    <t>茅坪镇东村</t>
  </si>
  <si>
    <t>2024年洋县茅坪镇朝阳村饮水安全巩固提升工程</t>
  </si>
  <si>
    <t>朝阳村二、三、五、六、七、八、十、十一、十二、十三组更换饮水管道8200米，建储水池6处，饮水池6个。</t>
  </si>
  <si>
    <t>此项目属于公益性资产，产权归朝阳村所有，建成后移交给村集体进行管理维护。改善10个组人畜饮水条件，保证群众饮水质量，受益群众226户832人，其中已脱贫户128户384人，监测对象8户25人</t>
  </si>
  <si>
    <t>改善群众饮水需求，提高安全饮水质量</t>
  </si>
  <si>
    <t>朝阳村二、三、五、六、七、八、十、十一、十二、十三组更换饮水管道8200米，建储水池6处，饮水池6个；改善10个组人畜饮水条件，保证群众饮水质量，受益群众226户832人，其中已脱贫户128户384人，监测对象8户25人</t>
  </si>
  <si>
    <t>改造饮水管道≥8200米</t>
  </si>
  <si>
    <t>项目完成及时率96%</t>
  </si>
  <si>
    <t>带动务工，人均增收≥600元</t>
  </si>
  <si>
    <t>受益农户≥128户384人，其中受益脱贫户、监测户≥8户25人</t>
  </si>
  <si>
    <t>受益农户满意度≥96%</t>
  </si>
  <si>
    <t>2024年洋县茅坪镇新华村饮水安全巩固提升工程</t>
  </si>
  <si>
    <t>1组、3组、8组、13组人畜饮水管道修复4800米；
11组新建饮水池2个，管道共铺设2300米</t>
  </si>
  <si>
    <t>此项目属于公益性资产，产权归新华村所有，建成后移交给村集体进行管理维护。项目建成后改善饮水条件，受益人口 115户345人，其中脱贫 47户141人</t>
  </si>
  <si>
    <t>1组、3组、8组、13组人畜饮水管道修复4800米；11组新建饮水池2个，管道共铺设2300米。项目建成后改善饮水条件，受益人口 115户345人，其中脱贫 47户141人</t>
  </si>
  <si>
    <t>管道修复长度≥4800米，新建饮水池≥2个，管道共铺设≥2300米</t>
  </si>
  <si>
    <t>受益农户≥115户345人，其中受益脱贫户、监测户≥47户141人</t>
  </si>
  <si>
    <t>2024年洋县马畅镇倪家沟村饮水安全巩固提升工程</t>
  </si>
  <si>
    <t>3组、4组，5组，6组饮水管网主管道5650米，管径63，下户管道6140管径25，共铺设及配套设施（水表、阀门等）改造</t>
  </si>
  <si>
    <t>项目属于公益性资产，产权归倪家沟村所有，建成后移交给村集体进行管理维护，解决群众饮水问题，保障并饮水安全。受益总人数1297人，其中脱贫户94户345人</t>
  </si>
  <si>
    <t>3组、4组，5组，6组饮水管网主管道5650米，管径63，下户管道6140管径25，共铺设及配套设施（水表、阀门等）改造。解决群众饮水问题，保障并饮水安全。受益总人数1297人，其中脱贫户94户345人</t>
  </si>
  <si>
    <t>改建饮水管网长≥11790米，</t>
  </si>
  <si>
    <t>项目投资≥52万元</t>
  </si>
  <si>
    <t>受益脱贫户数≥94户</t>
  </si>
  <si>
    <t>群众满意度≥100%</t>
  </si>
  <si>
    <t>2024年1至3月</t>
  </si>
  <si>
    <t>2024年洋县马畅镇野猪沟村饮水安全巩固提升工程</t>
  </si>
  <si>
    <t>野猪沟村1、6组116户380人供水管网改造</t>
  </si>
  <si>
    <t>项目属公益性资产，产权归野猪沟村所有，建成后移交给村集体进行管理维护，解决群众饮水问题，保障并饮水安全。直接受益116户380人，其中脱贫户及监测户114人。</t>
  </si>
  <si>
    <t>野猪沟村1、6组116户380人供水管网改造。解决群众饮水问题，保障并饮水安全。直接受益116户380人，其中脱贫户及监测户114人。</t>
  </si>
  <si>
    <t>完成野猪沟村1-6组116户380人供水管网改造</t>
  </si>
  <si>
    <t>受益116户380人，其中脱贫29户114人，监测户4户15人</t>
  </si>
  <si>
    <t>2024年洋县马畅镇高堡村防洪抗旱水库坝体砌护维修</t>
  </si>
  <si>
    <t>维修产业园区水库坝体长500米，高2米、四周砌护</t>
  </si>
  <si>
    <t>项目属于公益性资产，产权归高堡村所有，建成后移交给村集体进行管理维护，解决群众灌溉，农业生产安全问题，直接受益800人，其中脱贫人口181人。</t>
  </si>
  <si>
    <t>基础设施建设助推产业发展</t>
  </si>
  <si>
    <t>维修产业园区水库坝体长500米，高2米、四周砌护。解决群众灌溉，农业生产安全问题，直接受益800人，其中脱贫人口181人。</t>
  </si>
  <si>
    <t>长≧500米，高≧2米</t>
  </si>
  <si>
    <t>户均可增收≥100元</t>
  </si>
  <si>
    <t>2024年洋县马畅镇留村村象坡池塘堤坝加固清淤改造工程</t>
  </si>
  <si>
    <t>砌护坝面总长280米及坝顶加固，坡面宽8米。</t>
  </si>
  <si>
    <t>项目属于公益性资产，产权归留村村所有，建成后移交给村集体进行管理维护，解决600亩耕地灌溉问题，直接受益人口2406人，其中脱贫人口259人。</t>
  </si>
  <si>
    <t>砌护坝面总长280米及坝顶加固，坡面宽8米。解决600亩耕地灌溉问题，直接受益人口2406人，其中脱贫人口259人。</t>
  </si>
  <si>
    <t>完成砌护坝面总长280米及坝顶加固，坡面宽8米。</t>
  </si>
  <si>
    <t>解决600亩耕地灌溉问题</t>
  </si>
  <si>
    <t>2024年洋县马畅镇倪家沟村蔡家沟水库溢洪道加固项目</t>
  </si>
  <si>
    <t>蔡家沟水库溢洪道进口左岸滑坡加固长760米，宽1米，高1.5米，砌片石挡墙。渠底混凝土（含部分段开挖）</t>
  </si>
  <si>
    <t>项目属于公益性资产，产权归倪家沟村所有，建成后移交给村集体进行管理维护，加固水库溢洪道，排除安全隐宽，增加群众农业收入，受益总人数685人，其中脱贫户89户320人</t>
  </si>
  <si>
    <t>蔡家沟水库溢洪道进口左岸滑坡加固长760米，宽1米，高1.5米，砌片石挡墙。渠底混凝土（含部分段开挖）。加固水库溢洪道，排除安全隐宽，增加群众农业收入，受益总人数685人，其中脱贫户89户320人</t>
  </si>
  <si>
    <t>新建浆砌石长≥30米</t>
  </si>
  <si>
    <t>受益脱贫户数≥89户</t>
  </si>
  <si>
    <t xml:space="preserve">2024年度洋县磨子桥镇罗坝村人畜饮水项目
</t>
  </si>
  <si>
    <t>新建人畜饮水水源地4处、水源池4座，供水管道5000米</t>
  </si>
  <si>
    <t>此项目属于公益性资产，产权归罗坝村所有，受益群众200户，630人，其中脱贫户70户216人</t>
  </si>
  <si>
    <t>解决饮水</t>
  </si>
  <si>
    <t>2024年张家坝村池塘清淤加固项目</t>
  </si>
  <si>
    <t>对灌溉用3座池塘进行清淤加固</t>
  </si>
  <si>
    <t>此项目属于公益性资产，产权归张家坝村所有，受益群众370户，1133人，其中脱贫户94户354人</t>
  </si>
  <si>
    <t xml:space="preserve">带动群众自主发展农业增收，确保基本农田灌溉安全
</t>
  </si>
  <si>
    <t>3座池塘</t>
  </si>
  <si>
    <t>6个月</t>
  </si>
  <si>
    <t>2024年洋县戚氏街道后村七组、八组、九组渠道衬砌项目</t>
  </si>
  <si>
    <t>七组、八组、九组渠道砌护长500米，高3米。四组、五组、六组共铺设40U型渠长800米。</t>
  </si>
  <si>
    <t>此项目属于公益性资产，产权属于戚氏街道后村村所有，建成后移交给村集体进行管理维护。改善群众农业生产灌溉条件，受益群众450户1575人，其中已脱贫户22户58人，三类人群2户8人。</t>
  </si>
  <si>
    <t>七组、八组、九组渠道砌护长500米，高3米。四组、五组、六组共铺设40U型渠长800米。改善群众农业生产灌溉条件，受益群众450户1575人，其中已脱贫户22户58人，三类人群2户8人。</t>
  </si>
  <si>
    <t>渠道砌护长≥500米，高≥3米。共铺设40U型渠长≥800米。</t>
  </si>
  <si>
    <t>项目建设预算投资≥82.2万元</t>
  </si>
  <si>
    <t>受益群众≥450户1575人，其中已脱贫户≥22户58人，三类人群≥2户8人。</t>
  </si>
  <si>
    <t>2024年洋县戚氏街道龙王沟村8组渠道衬砌</t>
  </si>
  <si>
    <t>砼现浇道路渠道：长900米，宽1米，高1.2米。</t>
  </si>
  <si>
    <t>此项目属于公益性资产，产权属于戚氏街道龙王沟村所有，建成后移交给村集体进行管理维护。解决群众农田灌溉问题，提升防洪防汛能力，受益群众265户890人，其中脱贫户及监测户68户185人。</t>
  </si>
  <si>
    <t>砼现浇道路渠道：长900米，宽1米，高1.2米。解决群众农田灌溉问题，提升防洪防汛能力，受益群众265户890人，其中脱贫户及监测户68户185人。</t>
  </si>
  <si>
    <t>砼现浇道路渠道长≥900米</t>
  </si>
  <si>
    <t>项目建设预算投资≥36万元</t>
  </si>
  <si>
    <t>受益群众≥265户890人，受益脱贫户≥68户185人</t>
  </si>
  <si>
    <t>2024年洋县戚氏街道龙王沟村一组下河渠道修复</t>
  </si>
  <si>
    <t>U60型渠道修复360米（含渠道衬砌20米）</t>
  </si>
  <si>
    <t>此项目属于公益性资产，产权属于戚氏街道龙王沟村所有，建成后移交给村集体进行管理维护。有效解决群众灌溉问题，提升防洪防汛能力，受益群众82户260人，其中脱贫户及监测户12户32人。</t>
  </si>
  <si>
    <t>U60型渠道修复360米（含渠道衬砌20米），有效解决群众灌溉问题，提升防洪防汛能力，受益群众82户260人，其中脱贫户及监测户12户32人。</t>
  </si>
  <si>
    <t>渠道修复长≥360米</t>
  </si>
  <si>
    <t>项目建设预算投资≥5万元</t>
  </si>
  <si>
    <t>受益群众≥82户260人，其中脱贫户及监测户≥12户32人。</t>
  </si>
  <si>
    <t>2024年洋县戚氏街道山后村通村路排水渠共铺设项目</t>
  </si>
  <si>
    <t xml:space="preserve"> 共铺设60U型排水渠道11公里</t>
  </si>
  <si>
    <t>此项目属于公益性资产，产权属于戚氏街道山后村所有，建成后移交给村集体进行管理维护。该项目的实施有效保障并水泥路面免遭水毁及道路使用年限，受益群众408户1328人，其中受益脱贫户89户255人。</t>
  </si>
  <si>
    <t>共铺设60U型排水渠道11公里，该项目的实施有效保障并水泥路面免遭水毁及道路使用年限，受益群众408户1328人，其中受益脱贫户89户255人。</t>
  </si>
  <si>
    <t>共铺设60U型排水渠道长≥11公里</t>
  </si>
  <si>
    <t>项目建设预算投资≥143万元</t>
  </si>
  <si>
    <t>2024年洋县戚氏街道上赵村饮水安全巩固提升工程</t>
  </si>
  <si>
    <t>安装自来水净化设施一套</t>
  </si>
  <si>
    <t>戚氏街道-上赵村六组</t>
  </si>
  <si>
    <t>此项目属于公益性资产，产权属于上赵村所有。建成后移交给村集体进行管理维护。改善群众饮用水水质问题，提高饮用水质量，受益群众315户1150人，其中脱贫户和监测对象65户220人</t>
  </si>
  <si>
    <t>安装自来水净化设施一套。改善群众饮用水水质问题，提高饮用水质量，受益群众315户1150人，其中脱贫户和监测对象65户220人。</t>
  </si>
  <si>
    <t>安装自来水净化设施≥1套</t>
  </si>
  <si>
    <t>受益群众3≥15户1150人，其中脱贫户和监测对象≥65户220人</t>
  </si>
  <si>
    <t>2024年洋县戚氏街道石羊村饮水安全巩固提升工程</t>
  </si>
  <si>
    <t>1-6组管网改造3千米</t>
  </si>
  <si>
    <t>此项目属于公益性资产，产权属于上赵村所有。建成后移交给村集体进行管理维护。巩固提升330户1114人，其中脱贫户27户78人安全饮水。</t>
  </si>
  <si>
    <t>1-6组管网改造3千米，巩固提升330户1114人，其中脱贫户27户78人安全饮水。</t>
  </si>
  <si>
    <t>管网改造≥3千米</t>
  </si>
  <si>
    <t>项目建设预算总投资≥95万</t>
  </si>
  <si>
    <t>受益人口330户1114人，其中脱贫人口27户78人。</t>
  </si>
  <si>
    <t>2024年桑溪镇夭庄村饮水安全巩固提升工程</t>
  </si>
  <si>
    <t>新建大口井1座，建设水源池2个（每个5m³），蓄水池3个（分别为15m³、8m³、10m³），管道50管型2000米，32型管道5000米，,25型管道3000米。</t>
  </si>
  <si>
    <t>此项目属于公益性资产，产权归夭庄村所有，建成后移交给村集体进行管理维护。解决120户370人饮水困难问题，其中脱贫户及监测户27户97人。</t>
  </si>
  <si>
    <t>工增加收入，改善村民生活条件</t>
  </si>
  <si>
    <t>蓄水池≥3处；水源池≥2处；管道长≥1000m</t>
  </si>
  <si>
    <t>工程设计使用年限≧5年</t>
  </si>
  <si>
    <t>2024年桑溪镇李家庄村饮水安全巩固提升工程</t>
  </si>
  <si>
    <t>更换全村饮水管道8000长，管型：32管材。</t>
  </si>
  <si>
    <t>此项目属于公益性资产，产权归李家庄村所有，建成后移交给村集体进行管理维护。提升全村157户578人饮水安全保障并，其中脱贫户67户196人。</t>
  </si>
  <si>
    <t>管道长≥8000米</t>
  </si>
  <si>
    <t>2024年桑溪镇湘子村饮水安全巩固提升工程</t>
  </si>
  <si>
    <t>建设水源池2个，蓄水池2个（每个水源池每个5立方米），管道32管型2500米，25型管道900米。</t>
  </si>
  <si>
    <t>水源池≥2；蓄水池≥5</t>
  </si>
  <si>
    <t>项目投资≥136万元</t>
  </si>
  <si>
    <t>2024年桑溪镇临江村饮水安全巩固提升工程</t>
  </si>
  <si>
    <t>更换1组、5组饮水管道12公里长，管型：25管材。</t>
  </si>
  <si>
    <t>项目属于公益性资产，项目建成后产权归临江村所有，由村进行维护管理，巩固提升饮水质量。改善103户435人生活饮水条件，其中脱贫户及监测户47户141人。</t>
  </si>
  <si>
    <t>更换1组、5组饮水管道≧12公里长，管型：25管材。</t>
  </si>
  <si>
    <t>2024年桑溪镇桑溪沟村饮水安全巩固提升工程</t>
  </si>
  <si>
    <t>1、桑溪街安全饮水过滤工程，在原旧蓄水池底部增加焦炭，石子及过滤布程序进行过滤；2、二组人饮水项目工程，饮水管道32型管材3000米，建水源池，蓄水池各一座；3、五组至三组附近共铺设管道40型(2000米)，32型管材(2000米)共计4000米，新建水源池，蓄水池一座。</t>
  </si>
  <si>
    <t>此项目属于公益性资产，产权属桑溪沟村所有，建成后移交给村集体进行管理维护。改善群众生活用水条件，受益群众300户1100人，其中已脱贫户56户172人，解决300户1100人暴雨水质浑浊，用水安全问题</t>
  </si>
  <si>
    <t>桑溪街安全饮水过滤工程，在原旧蓄水池底部增加焦炭，石子及过滤布程序进行过滤，</t>
  </si>
  <si>
    <t>蓄水池过滤部件更换≥1个；管道长≥7000米</t>
  </si>
  <si>
    <t>2024年洋县谢村镇夏家村供水巩固提升工程</t>
  </si>
  <si>
    <t>水源大口井1眼，水质净化、消毒设备1台，水厂一座，安装D20-50PE管道3.8m</t>
  </si>
  <si>
    <t>谢村镇-夏家村</t>
  </si>
  <si>
    <t>项目属于公益性资产，产权归夏家村所有，改善群众饮水安全质量，受益群众85户273人，其中脱贫户25户82人</t>
  </si>
  <si>
    <t>解决85户273人生活饮水问题，其中脱贫户25户82人</t>
  </si>
  <si>
    <t>水源大口井1眼，水质净化、消毒设备1台，水厂一座，安装D20-50PE管道3.8km</t>
  </si>
  <si>
    <t>新建饮水井≥1座；水质净化、消毒设备≥1台≥水厂一座</t>
  </si>
  <si>
    <t>项目投资≥28.3万元</t>
  </si>
  <si>
    <t>解决群众生产生活≥85户</t>
  </si>
  <si>
    <t>5个月</t>
  </si>
  <si>
    <t>2024年洋县洋州街道平溪村饮水安全巩固提升工程</t>
  </si>
  <si>
    <t>平溪村全村内新增D140PE管道300m，D110PE管道1200m，D90PE管道800m，D63PE管道3600m，D50PE管道4200m，D32PE管道6300m，D20PE管道10400m</t>
  </si>
  <si>
    <t>此项目属于公益性资产，项目建成后产权归平溪村所有，由村进行维护管理。提升改造站房、管网，提高群众生活用水质量。受益群众840户2924人，其中脱贫户及监测户114户358人。</t>
  </si>
  <si>
    <t>基础设施建设改善群众生活品质</t>
  </si>
  <si>
    <t>平溪村村内新增D140PE管道300m，D110PE管道1200m，D90PE管道800m，D63PE管道3600m，D50PE管道4200m，D32PE管道6300m，D20PE管道10400m，提升改造站房、管网，提高群众生活用水质量。受益群众840户2924人，其中脱贫户及监测户114户358人。</t>
  </si>
  <si>
    <t>2924人饮水安全</t>
  </si>
  <si>
    <t>项目投资≥156万元</t>
  </si>
  <si>
    <t>带动群众≥831户</t>
  </si>
  <si>
    <t>2024年洋州街道贯溪村饮水安全巩固提升工程</t>
  </si>
  <si>
    <t>贯溪村一组人饮工程管网改造长度2000米，新建30m³蓄水塔1座</t>
  </si>
  <si>
    <t>洋州街道贯溪村一组</t>
  </si>
  <si>
    <t>此项目属于公益性资产，产权属于村集体所有，建成后移交给村集体进行管理维护，巩固提升123户403人饮水安全质量，受益群众123户403人，其中脱贫户及监测户9户33人。</t>
  </si>
  <si>
    <t>贯溪村一组人饮工程管网改造长度2000米，新建30m³蓄水塔1座，巩固提升123户403人饮水安全质量，受益群众123户403人，其中脱贫户及监测户9户33人。</t>
  </si>
  <si>
    <t>自来水管网改造、新建设水塔设备</t>
  </si>
  <si>
    <t>解决群众饮水问题≥123户</t>
  </si>
  <si>
    <t>2024年洋州街道何家村饮水安全巩固提升工程</t>
  </si>
  <si>
    <t>何家村三组人饮水塔进行加固修缮</t>
  </si>
  <si>
    <t>洋州街道何家村三组</t>
  </si>
  <si>
    <t>此项目属于公益性资产，产权属于洋州办何家村三组，建成后移交给村集体进行管理维护，解决群众饮水安全问题，受益群众115户425人，其中脱贫户及监测户19户145人”</t>
  </si>
  <si>
    <t>提升脱贫成果</t>
  </si>
  <si>
    <t>三组人饮水塔进行加固修缮，解决群众饮水安全问题，受益群众115户425人，其中脱贫户及监测户19户145人”</t>
  </si>
  <si>
    <t>加固修缮三组饮水水塔</t>
  </si>
  <si>
    <t>解决群众饮水问题≥101户</t>
  </si>
  <si>
    <t>2024年洋县洋州街道云阳村饮水安全巩固提升工程</t>
  </si>
  <si>
    <t>云阳村二组、五组建设18米高，储水10立方米水塔一座。人饮、灌溉水井3口，深70米。</t>
  </si>
  <si>
    <t>洋州街道云阳村二组、五组</t>
  </si>
  <si>
    <t>此项目属于公益性资产，产权属于洋州街道云阳村，建成后移交给村集体进行管理维护，解决158户628人水压不足问题，200亩土地灌溉。每户增收200元受益群众158户628人，其中：脱贫户及三类人群9户31人</t>
  </si>
  <si>
    <t>云阳村二组、五组建设18米高，储水10立方米水塔一座。人饮、灌溉水井3口，深70米。解决158户628人水压不足问题，200亩土地灌溉。每户增收200元受益群众158户628人，其中：脱贫户及三类人群9户31人</t>
  </si>
  <si>
    <t>建设18米高，储水10立方米水塔一座。人饮、灌溉水井3口，深70米。≧4个</t>
  </si>
  <si>
    <t>解决158户628人水压不足问题，200亩土地灌溉。每户增收≥200元</t>
  </si>
  <si>
    <t>2024年洋县洋州街道东联村饮水安全巩固提升工程</t>
  </si>
  <si>
    <t>东联村13组及108沿线自来水管道建设</t>
  </si>
  <si>
    <t>东联村13组</t>
  </si>
  <si>
    <t>此项目属于公益性资产，产权属于洋州街道东联村，建成后移交给村集体进行管理维护，解决13组村民及108沿线住户饮水安全，受益群众60户240人，其中脱贫户及监测户6户25人</t>
  </si>
  <si>
    <t>确保13组村民及108沿线住户饮水安全，巩固乡村振兴成果。解决13组村民及108沿线住户饮水安全，受益群众60户240人，其中脱贫户及监测户6户25人</t>
  </si>
  <si>
    <t>项目投资≥58.5万元</t>
  </si>
  <si>
    <t>每年产出价值5万，确保村民用水安全</t>
  </si>
  <si>
    <t>确保13组村民及108沿线住户饮水安全，巩固乡村振兴成果。</t>
  </si>
  <si>
    <t>东联村7组，10组抗旱机井2眼并配套，</t>
  </si>
  <si>
    <t>东联村7组，10组</t>
  </si>
  <si>
    <t>此项目属于公益性资产，产权属于洋州街道东联村，建成后移交给村集体进行管理维护，解决村民农业灌溉用水问题。受益群众112户386人，其中脱贫户及监测户21户69人</t>
  </si>
  <si>
    <t>新建东联村7组，10组抗旱机井2眼并配套，解决村民农业灌溉用水问题。解决村民农业灌溉用水问题。受益群众112户386人，其中脱贫户及监测户21户69人</t>
  </si>
  <si>
    <t>投资15万建设方便群众生产并提升村容村貌</t>
  </si>
  <si>
    <t>确保旱季安全生产让7.10组村民生产安全有保障并。</t>
  </si>
  <si>
    <t>2024年洋县洋州街道西南坝社区饮水安全巩固提升工程</t>
  </si>
  <si>
    <t>西南坝社区二组至七组建设抽水基站3个</t>
  </si>
  <si>
    <t>此项目属于公益性资产，产权属于洋州街道西南坝社区，建成后移交给村集体进行管理维护，改善400户，1500余人水田灌溉问题，受益群众400户1500人，其中脱贫户及监测户70户270人。</t>
  </si>
  <si>
    <t>西南坝社区二组至七组建设抽水基站3个，改善400户，1500余人水田灌溉，改善400户，1500余人水田灌溉问题，受益群众400户1500人，其中脱贫户及监测户70户270人。</t>
  </si>
  <si>
    <t>3个</t>
  </si>
  <si>
    <t>2024年洋县溢水镇药树坝村四组椴木香菇产业园区防洪砌护项目</t>
  </si>
  <si>
    <t>片石砌护挡墙600立方</t>
  </si>
  <si>
    <t xml:space="preserve">项目属于公益性资产，产权归村集体所有，建成后移交给村集体进行管理维护。改善生产发展条件，提高抗洪能力，降低生产发展投入成本,解决群众发展产业防洪安全问题，受益群众42户119人，其中脱贫户27户80人，项目拟采取以工代赈方式开展，预计带动务工人数8人（其中脱贫户及监测户2人），发放劳务报酬4.25万元，人均务工增收4000元。   </t>
  </si>
  <si>
    <t>片石砌护挡墙≧600立方</t>
  </si>
  <si>
    <t>项目补助28.2万元</t>
  </si>
  <si>
    <t>受益群众≧42户119人</t>
  </si>
  <si>
    <t>2024年溢水镇岭底村水毁道路修复项目</t>
  </si>
  <si>
    <t>修复悬空破损道路清理修复塌方悬空16处；破除路面262平方，新硬化275平方，砌护280方</t>
  </si>
  <si>
    <t>项目属于公益性资产，产权归村集体所有，建成后移交给村集体进行管理维护。通过该项目解决生产生活出行安全问题，受益群众313户，1027人，其中脱贫户88户，234人，三类人群6户，10人；项目拟采取以工代赈方式开展，预计带动务工人数9人（其中脱贫户及监测户2人），发放劳务报酬2.85万元，人均务工增收3100元。</t>
  </si>
  <si>
    <t>修复悬空≥16处</t>
  </si>
  <si>
    <t>项目补助资金19万元</t>
  </si>
  <si>
    <t>受益群众≥313户，1027人，受益低收入人群数量≥88户，234人，三类人群6户，10人</t>
  </si>
  <si>
    <t>2024年洋县溢水镇时家坡村郝家沟水库清淤项目</t>
  </si>
  <si>
    <t>郝家沟水库清淤20000方，坝砌护宽60米，高16.5米</t>
  </si>
  <si>
    <t>项目属于公益性资产，产权归村集体所有，建成后移交给村集体进行管理维护。改善生产发展条件，增加年产量，降低生产发展投入成本,解决群众发展产业所需运输问题，受益群208户689人，其中已脱贫户85户295人，项目拟采取以工代赈方式开展，预计带动务工人数10人（其中脱贫户及监测户3人），发放劳务报酬22.5万元，人均务工增收22500元。</t>
  </si>
  <si>
    <t>水库清淤≥20000方</t>
  </si>
  <si>
    <t>项目补助金额150万元</t>
  </si>
  <si>
    <t>2024年洋县溢水镇时家坡村中草药产业园配套水利设施项目</t>
  </si>
  <si>
    <t>新建拦河堰长14米，宽1.5米，高3米；U30渠道衬砌长1150米；蓄水池塘清淤一座，迎水坝硬化200平方</t>
  </si>
  <si>
    <t>项目属于公益性资产，产权归村集体所有，建成后移交给村集体进行管理维护。改善生产发展条件，增加年产量，降低生产发展投入成本,解决群众发展产业所需灌溉问题，受益群众受益群众208户689人，其脱贫户83户283人，项目拟采取以工代赈方式开展，预计带动务工人数8人（其中脱贫户及监测户2人），发放劳务报酬4.2万元，人均务工增收5000元。</t>
  </si>
  <si>
    <t>新建拦河堰长≥14米</t>
  </si>
  <si>
    <t>项目补助金额27.775万元</t>
  </si>
  <si>
    <t>2024年洋县溢水镇时家坡村杂粮产业园配套设施项目</t>
  </si>
  <si>
    <t>新建过水路面长13米，宽3米，高4米；平板桥2座，总长21米，宽3米，高5米</t>
  </si>
  <si>
    <t>项目属于公益性资产，产权归村集体所有，建成后移交给村集体进行管理维护。改善生产发展条件，降低生产发展投入成本,解决群众发展产业所需运输问题，受益群众群众208户689人，其脱贫户83户283人，项目拟采取以工代赈方式开展，预计带动务工人数10人（其中脱贫户及监测户1人），发放劳务报酬5.55万元，人均务工增收5000元。</t>
  </si>
  <si>
    <t xml:space="preserve">项目属于公益性资产，产权归村集体所有，建成后移交给村集体进行管理维护。改善生产发展条件，降低生产发展投入成本,解决群众发展产业所需运输问题，受益群众群众208户689人，其脱贫户83户283人，项目拟采取以工代赈方式开展，预计带动务工人数10人（其中脱贫户及监测户1人），发放劳务报酬5.55万元，人均务工增收5000元。                                        </t>
  </si>
  <si>
    <t>新建桥梁桥≥2座</t>
  </si>
  <si>
    <t>项目补助金额37万元</t>
  </si>
  <si>
    <t>2024年在溢水镇大庄坡村三组四组五组灌溉渠道道滚水坝衬砌建设配套设施。</t>
  </si>
  <si>
    <t>建设滚水坝一处、U型30渠道1000米，长：18M，宽：上宽1M 、下宽1.5M、高1M，基础深1.5M。</t>
  </si>
  <si>
    <t>项目属于公益性资产，项目建成后产权归大庄坡村所有，由村进行维护管理。该项目改善生产发展条件，增加年产量。降低生产发展投入成本，受益群众71户260人，其中脱贫户（监测对象）23户73人，项目拟采取以工代赈方式开展，预计带动务工人数 12（其中脱贫户及监测户 3人）项目资金（15%）30000元，人均务工增收2500元。</t>
  </si>
  <si>
    <t>建设拦水坝≥1座</t>
  </si>
  <si>
    <t>2024年溢水镇西山村池塘维修加固项目</t>
  </si>
  <si>
    <t>浆砌片石挡墙663.78m³，新建斗门一座，φ300圆管涵2处。</t>
  </si>
  <si>
    <t>溢水镇西山村四组</t>
  </si>
  <si>
    <t>项目属于公益性资产，产权归村集体所有，建成后移交给村集体进行管理维护。改善生产发展条件，增加年产量，降低生产发展投入成本,解决群众发展产业所需灌溉问题，受益群众47户218人，其中已脱贫户17户96人，项目拟采取以工代赈方式开展，预计带动务工人数12人（其中脱贫户及监测户3人），发放劳务报酬5.1万元，人均务工增收4000元。</t>
  </si>
  <si>
    <t>浆砌片石挡墙663.78m³，新建斗门一座，φ300圆管涵2处</t>
  </si>
  <si>
    <t>项目补助金额36.7万元</t>
  </si>
  <si>
    <t>受益群众≧233户837人</t>
  </si>
  <si>
    <t>2024年溢水镇木家村通村主干道路修复项目</t>
  </si>
  <si>
    <t>清理滑塌方2495立方米；M7.5浆砌片石1027.8立方米（砌护一长26米，高5.3米，上宽1.2米；砌护二长11米，高3.2米，上宽0.8米；砌护三长24.5米，高5.7米，上宽1.3米，砌护四长13.8米，高4.6米，上宽1.3米）；砌护收顶防水65平方米；道路面板损毁破除1.64立方米，路基回填面板修复196.5立方米</t>
  </si>
  <si>
    <t>溢水镇—木家村</t>
  </si>
  <si>
    <t>项目属于公益性资产，产权归村集体所有，建成后移交给村集体进行管理维护。解决村民交通出行安全问题，受益群众66户217人，其中脱贫户35户114人，监测户4户8人。该项目拟采取以工代赈方式开展，预计带动务工人数14人（其中脱贫户及监测户5人），发放劳务报酬9万元，人均务工增收6400元。</t>
  </si>
  <si>
    <t>片石砌护≥1027.8立方米</t>
  </si>
  <si>
    <t>项目补助金额59.6万元</t>
  </si>
  <si>
    <t>受益群众66户217人，其中脱贫户35户114人，监测户4户8人。</t>
  </si>
  <si>
    <t>改善出行条件</t>
  </si>
  <si>
    <t>洋县溢水镇2024年
以工代赈项目</t>
  </si>
  <si>
    <t>药树坝村：新建7墩长27米，宽度3.5米过水路面一座，硬化道路长185米，宽度3米，厚度18cm；路基换填（砂夹石273m³），浆砌片石挡墙47.7m³；挖除旧混凝土面板96㎡，φ300圆管涵2处。  西河村：1组、7组新建M7.5浆砌片石挡墙长367米，高2.85米，浆砌片石砌筑706m³。                     时家坡村：3组、4组新建M7.5浆砌片石挡墙长71.3米，高4.3米，M7.5浆砌片石挡墙砌筑共计586.51m³，破除路面77.5㎡，修复路面177.5㎡，φ300圆管涵2处。                               西山村：新建道路硬化全长70米，宽度3米，厚度18cm，砂砾垫层245㎡；浆砌片石挡墙96.83m³；路面破除、清运1760㎡，10cm厚C15混凝土基层1760㎡，修复18cm厚路面1760㎡</t>
  </si>
  <si>
    <t>溢水镇——药树坝村、时家坡村、西河村、西山村</t>
  </si>
  <si>
    <t>项目属于公益性资产，产权归村集体所有，建成后移交给村集体进行管理维护。改善生产发展条件，增加年产量，降低生产发展投入成本,解决群众发展产业所需灌溉问题，受益群众受益群众221户602人，其中脱贫户82户251人，项目拟采取以工代赈方式开展，预计带动务工人数42人（其中脱贫户及监测户8人），发放劳务报酬36.8万元，人均务工增收5000元。</t>
  </si>
  <si>
    <t>药树坝村：新建7墩长27米，宽度3.5米过水路面一座，硬化道路长185米，宽度3米，厚度18cm；路基换填（砂夹石273m³），浆砌片石挡墙47.7m³；挖除旧混凝土面板96㎡，φ300圆管涵2处。  西河村：1组、7组新建M7.5浆砌片石挡墙长367米，高2.85米，浆砌片石砌筑706m³。                     时家坡村：3组、4组新建M7.5浆砌片石挡墙长71.3米，高4.3米，M7.5浆砌片石挡墙砌筑共计586.51m³，破除路面77.5㎡，修复路面177.5㎡，φ300圆管涵2处。                               西山村：新建道路硬化全长70米，宽度3米，厚度18cm，砂砾垫层245㎡；浆砌片石挡墙96.83m³；路面破除、清运1760㎡，10cm厚C15混凝土基层1760㎡，修复18cm厚路面1760㎡。项目属于公益性资产，产权归村集体所有，建成后移交给村集体进行管理维护。改善生产发展条件，增加年产量，降低生产发展投入成本,解决群众发展产业所需灌溉问题，受益群众受益群众221户602人，其中脱贫户82户251人，项目拟采取以工代赈方式开展，预计带动务工人数42人（其中脱贫户及监测户8人），发放劳务报酬36.8万元，人均务工增收5000元。</t>
  </si>
  <si>
    <t>片石砌护≥586.51立方米</t>
  </si>
  <si>
    <t>项目补助160万元</t>
  </si>
  <si>
    <t>受益群众受益群众221户602人，其中脱贫户82户251人</t>
  </si>
  <si>
    <t>改善居住环境</t>
  </si>
  <si>
    <t>代赈办</t>
  </si>
  <si>
    <t>2024年溢水镇花园村
四组通组路修复项目</t>
  </si>
  <si>
    <t>挡墙砌护130立方米方；修复路面1200平方米，厚0.18米，</t>
  </si>
  <si>
    <t>此项目属于公益性资产，产权归花园村所有，建成后移交给村集体进行管理维护。改善农村生产生活交通运输条件，解决村民生产生活及出行难问题，方便群众农业生产发展并降低农产品运输成本，提高群众满意度，直接受益总人口158户432人，其中脱贫户及监测对象52户178人，项目拟采取以工代赈模式开展，拟带动10人参与务工，人均增收2000元。</t>
  </si>
  <si>
    <t>挡墙砌护130立方米方；修复路面1200平方米，厚0.18米。此项目属于公益性资产，产权归花园村所有，建成后移交给村集体进行管理维护。改善农村生产生活交通运输条件，解决村民生产生活及出行难问题，方便群众农业生产发展并降低农产品运输成本，提高群众满意度，直接受益总人口158户432人，其中脱贫户及监测对象52户178人，项目拟采取以工代赈模式开展，拟带动10人参与务工，人均增收2000元。</t>
  </si>
  <si>
    <t>砌护挡墙≥130立方米；
修复路面≥1200平方米</t>
  </si>
  <si>
    <t>2024年1月至2024年12月</t>
  </si>
  <si>
    <t>2024年洋县溢水镇安全饮水水源巩固提升工程</t>
  </si>
  <si>
    <t>岭底村;水源池2座，蓄水池1座，安装D20-32PE管道2.3km。刘庄村：水源池2座，安装D20-32PE管道0.9km。后坝河村：水源池2座，安装D25-32PE管道2km。西河村：水源池2座，安装D25-32PE管道0.9km。溢水集镇：加固大口井2眼，修复围墙20m，修复D125-140PE管网0.2km</t>
  </si>
  <si>
    <t>溢水镇-岭底村、刘庄村、后坝河村、西河村、溢水集镇</t>
  </si>
  <si>
    <t>此项目属于公益性资产，产权归花园村所有，建成后移交给村集体进行管理维护。改善群众饮水安全质量，受益群众1489户4115人，其中脱贫户146户438人,项目拟采取以工代赈模式开展，拟带动10人参与务工，人均增收2000元。</t>
  </si>
  <si>
    <t>建水源池≥7座，建大口井≥2座，安装管道≥6.27km</t>
  </si>
  <si>
    <t>持续改善群众安全饮水质量</t>
  </si>
  <si>
    <t>受益群众1489户4115人，其中脱贫户146户438人</t>
  </si>
  <si>
    <t>2024年洋县溢水镇窑坪村范窑路水毁道路修复项目</t>
  </si>
  <si>
    <t>道路排水渠砌护硬化长170米、宽0.5米、高0.7米</t>
  </si>
  <si>
    <t>项目属于公益性资产，项目建成后产权村集体所有，由村进行维护管理。改善人均环境质量，全面提升人民群众满意度、幸福感，受益总人口83户243人，其中脱贫户39户129人；项目拟采取以工代赈方式开展，预计带动务工人数2人（其中脱贫户及监测户1人），发放劳务报酬0.4万元，人均务工增收2000元。</t>
  </si>
  <si>
    <t>新建排水渠≥170米</t>
  </si>
  <si>
    <t>项目补助金额2.6万元</t>
  </si>
  <si>
    <t>户均受益增加≥2000元</t>
  </si>
  <si>
    <t>纸坊街道文同村2024年饮水安全巩固提升工程</t>
  </si>
  <si>
    <t>文同村五组：新建水源井1座，10T蓄水池1座，管网共铺设2公里，配套机电设备，消毒设备1套。</t>
  </si>
  <si>
    <t>项目属于公益性资产，项目建成后产权归文同村所有，由村进行维护管理。通过供水巩固提升，改善32户119人群众安全饮水条件，其中脱贫户受益7户16人。</t>
  </si>
  <si>
    <t>解决人畜饮水</t>
  </si>
  <si>
    <t>解决32户群众安全饮水</t>
  </si>
  <si>
    <t>2024年纸坊办白石村人饮工程村内支管道管网改造</t>
  </si>
  <si>
    <t>φ5cm水管9800米，φ2cm水管12000米，φ3.3cm水管15000米</t>
  </si>
  <si>
    <t>纸坊办-白石村</t>
  </si>
  <si>
    <t>此项目属于公益性资产，产权归白石村所有，建成后移交给村集体进行管理维护。改善群众生产生活条件，受益252户,2个移民点、2个单位1120人饮水问题。其中已脱贫户26户74人，项目拟采取以工代赈方式开展，预计带动务工人数10人（其中脱贫户及监测户3人），发放劳务报酬（15%）2万元，人均务工增收2000元</t>
  </si>
  <si>
    <t>提升人畜饮水</t>
  </si>
  <si>
    <t>提升252户饮水安全</t>
  </si>
  <si>
    <t>纸坊办白石村</t>
  </si>
  <si>
    <t>2024</t>
  </si>
  <si>
    <t>纸坊街道王庄村2024年饮水安全工程</t>
  </si>
  <si>
    <t>建水源池一个，埋设主管道6公里，一至五组各组支管道5公里。</t>
  </si>
  <si>
    <t>该项目属于公益性项目，改善人畜饮水条件，解决因季节性缺水问题，受益群众244户614人，其中已脱贫户41户91人，预计带动务工人数15人（其中脱贫户及监测户6人），发放工资2.万元，人均务工增收600元</t>
  </si>
  <si>
    <t>带动群众务工增收，15户17人</t>
  </si>
  <si>
    <t>解决一组至五组群众生活用水。</t>
  </si>
  <si>
    <t>提升饮水质量</t>
  </si>
  <si>
    <t>纸坊街道冉家村2024年村饮水安全巩固提升工程</t>
  </si>
  <si>
    <t>安装570户计量表、水柱立杆部件、水龙头、水闸阀门及水管等（每户预算737元），共计42万元。</t>
  </si>
  <si>
    <t>此项目属于公益性资产，产权归冉家村所有，建成后移交给村集体进行管理维护。解决570户2068人生活用水，受益脱贫户及监测对象150户482人，预计带动务工人数15人（其中脱贫户及监测户8人），发放工资（15%）4.5万元，人均务工增收800元</t>
  </si>
  <si>
    <t>解决用水管理</t>
  </si>
  <si>
    <t>解决570户2068人生活用水</t>
  </si>
  <si>
    <t>纸坊街道清凉村2024年青蛙沟大塘除险加固工程</t>
  </si>
  <si>
    <t>塘坝迎水坡面衬砌1000平米，塘内清淤500立方</t>
  </si>
  <si>
    <t>纸坊办-清凉村</t>
  </si>
  <si>
    <t>此项目属于公益性资产，产权归清凉村所有，建成后移交给村集体进行管理维护。提高防洪抗旱能力，受益群众50户230人，其中已脱贫户8户23人，项目拟采取以工代赈方式开展，预计带动务工人数30人（其中脱贫户及监测户8人），发放劳务报酬（15%）6.75万元，人均务工增收2250元</t>
  </si>
  <si>
    <t>方便群众灌溉</t>
  </si>
  <si>
    <t>项目投资45万元，塘坝迎水坡面衬砌1000平米，塘内清淤500立方</t>
  </si>
  <si>
    <t>解决50户农田灌溉</t>
  </si>
  <si>
    <t>纸坊街道冯岭村2024年人畜饮水项目</t>
  </si>
  <si>
    <t>改造2、3、5组管网8000米</t>
  </si>
  <si>
    <t>纸坊办-冯岭村</t>
  </si>
  <si>
    <t>此项目属于公益性资产，产权归冯岭村所有，建成后移交给村集体进行管理维护，解决村民吃水安全，受益群众153户550人，其中已脱贫户9户29人</t>
  </si>
  <si>
    <t>改善人畜饮水稳定问题</t>
  </si>
  <si>
    <t>冯岭村供水改造工程32万元</t>
  </si>
  <si>
    <t>全村155户全部受益</t>
  </si>
  <si>
    <t>项目投资32万元</t>
  </si>
  <si>
    <t>冯岭村</t>
  </si>
  <si>
    <t>纸坊街道草坝村2024年抗旱机井建设项目</t>
  </si>
  <si>
    <t>建设抗旱机井4个及设施配套，机井口径0.4米，深度60米</t>
  </si>
  <si>
    <t>此项目属于公益性资产，建成后产权归草坝村集体所有，提高农业生产保障并水平，促进产业增收，受益群众575户2050人，其中已脱贫户6户14人，监测户2户4人。</t>
  </si>
  <si>
    <t>农作物物抗旱，带动产业增收</t>
  </si>
  <si>
    <t>项目投资32万元，建设抗旱机井4口</t>
  </si>
  <si>
    <t>机井4口，口径0.4米，深度60米</t>
  </si>
  <si>
    <t>促进有机产业发展，带动产业增收</t>
  </si>
  <si>
    <t>2024年2月至3月</t>
  </si>
  <si>
    <t>西岭村一、五、六、七饮水安全巩固提升工程组</t>
  </si>
  <si>
    <t>西岭村一、五、六、七组更换管道6000米。</t>
  </si>
  <si>
    <t>西岭村一、五、六、七组</t>
  </si>
  <si>
    <t>此项目属于公益性资产，产权归西岭村所有，建成后移交给村集体进行管理维护。受益287户851人，其中已脱贫户64户1100人、改善人畜饮水条件。</t>
  </si>
  <si>
    <t>解决-、五、六、七组851人畜生活用水。</t>
  </si>
  <si>
    <t>项目投资29万，西岭村一、五、六、七组更换管道6000米</t>
  </si>
  <si>
    <t>解决四个组的人饮水条件</t>
  </si>
  <si>
    <t>项目投资29万</t>
  </si>
  <si>
    <t>2024年度洋县槐树关镇供水巩固提升工程</t>
  </si>
  <si>
    <t>共铺设管道5270m，新建水源池2座，蓄水池3座</t>
  </si>
  <si>
    <t>周湾村、月蔡村、马沟村、苏王村</t>
  </si>
  <si>
    <t>此项目属于公益性资产，产权归村集体所有，建成后移交给村集体进行管理维护。改善群众饮水安全质量，解决195户691人饮水问题，其中脱贫户25人</t>
  </si>
  <si>
    <t>改善195户691人饮水问题，其中脱贫户25人</t>
  </si>
  <si>
    <t>解决安全饮水人数≥691人</t>
  </si>
  <si>
    <t>验收合格率≥100%</t>
  </si>
  <si>
    <t>受益群众≥195户</t>
  </si>
  <si>
    <t>2024.3-2024.9</t>
  </si>
  <si>
    <t>2024年度洋县金水镇供水巩固提升工程</t>
  </si>
  <si>
    <t>新建大口井3座，9m²泵房2座，新建5m³蓄水池1座，新建拦水堰1座，共铺设管道5790m，安装机电设备1套，0.4kv输电线路0.05km，购置次氯酸钠发生器1台，购置5m³/h净化设备1套</t>
  </si>
  <si>
    <t>金水村、酉水村</t>
  </si>
  <si>
    <t>此项目属于公益性资产，产权归属金水村、酉水村所有，建成后移交给村集体进行管理维护。项目建成后可改善饮水条件，巩固提升解决群众人畜饮水问题，解决90户265人饮水问题，其中脱贫户31户92人</t>
  </si>
  <si>
    <t>项目投资≥47.9万元</t>
  </si>
  <si>
    <t>受益群众≥90户</t>
  </si>
  <si>
    <t>洋县农村饮水工程建设指挥部办公室</t>
  </si>
  <si>
    <t>2024年度洋县金水镇张庄、大地等村供水巩固提升工程</t>
  </si>
  <si>
    <t>新建水源池1座，新建蓄水池2座，共铺设φ20-φ50PE管道7500m，入户71户</t>
  </si>
  <si>
    <t>张庄村、周家台村、大地村</t>
  </si>
  <si>
    <t>此项目属于公益性资产，产权归属金水村、酉水村所有，建成后移交给村集体进行管理维护。项目建成后可改善饮水条件，巩固提升解决群众人畜饮水问题，受益150户435人饮水问题，其中脱贫户51户152人</t>
  </si>
  <si>
    <t>项目投资≥34.4万元</t>
  </si>
  <si>
    <t>受益群众≥150户</t>
  </si>
  <si>
    <t>2024年度洋县桑溪镇供水巩固提升工程</t>
  </si>
  <si>
    <t>新建水源池7座，水源井1座，蓄水池3座，共铺设管网14.2km，购置次氯酸钠消毒器1台，修建拦水堰10m</t>
  </si>
  <si>
    <t>临江村、夭庄村、李家庄村、湘子村</t>
  </si>
  <si>
    <t>此项目属于公益性资产，产权归临江村、夭庄村、李家庄村、湘子村所有，建成后移交给村集体进行管理维护。改善群众饮水安全质量，解决165户549人饮水问题，其中脱贫户25人。</t>
  </si>
  <si>
    <t>改善165户549人饮水问题，其中脱贫户25人</t>
  </si>
  <si>
    <t>解决安全饮水人数≥549人</t>
  </si>
  <si>
    <t>项目投资≥51.6万元</t>
  </si>
  <si>
    <t>受益群众≥165户</t>
  </si>
  <si>
    <t>2024年洋县洋州街道贯溪村1组供水巩固提升工程</t>
  </si>
  <si>
    <t>新建30T蓄水池1座，管网6.1km，配套机电设备</t>
  </si>
  <si>
    <t>此项目属于公益性资产，产权属于洋州街道贯溪村，建成后移交给村集体进行管理维护，改善群众饮水安全质量，解决124户407人饮水问题，其中脱贫户25人</t>
  </si>
  <si>
    <t>基础设施推动</t>
  </si>
  <si>
    <t>改善124户407人饮水条件，其中脱贫户25人</t>
  </si>
  <si>
    <t>解决安全饮水人数≥407人</t>
  </si>
  <si>
    <t>完工及时率≥100%</t>
  </si>
  <si>
    <t>项目投资≥34.97万元</t>
  </si>
  <si>
    <t>受益群众≥124户</t>
  </si>
  <si>
    <t>2024年洋县洋州街道东联村13组供水巩固提升工程</t>
  </si>
  <si>
    <t>安装智能水表155套，共铺设管网6.2km，配套机电设备</t>
  </si>
  <si>
    <t>洋州街道东联村</t>
  </si>
  <si>
    <t>此项目属于公益性资产，产权属于洋州街道东联村，改善群众饮水安全质量，解决155户543人饮水问题，其中脱贫户21人</t>
  </si>
  <si>
    <t>改善155户543人饮水条件，其中脱贫户21人</t>
  </si>
  <si>
    <t>解决安全饮水人数≥543人</t>
  </si>
  <si>
    <t>项目投资≥59.85万元</t>
  </si>
  <si>
    <t>受益群众≥155户</t>
  </si>
  <si>
    <t>2024年洋县关帝镇供水巩固提升工程</t>
  </si>
  <si>
    <t>李家店村：水源污水净化池2座，10T蓄水池1座，管网共铺设3.6km。铁河街村：水源拦水坝加固一处。杆柏村：新建水源池1座，过滤池1座，共铺设管网1km。白刘村：新建水源井1座，10T蓄水池1座，共铺设管网4.5km</t>
  </si>
  <si>
    <t>李家店村、铁河街村、杆柏村、白刘村</t>
  </si>
  <si>
    <t>项目属于公益性资产，产权归村集体所有，建成后移交给村集体进行管理维护解决239户738人，其中脱贫户37人饮水问题</t>
  </si>
  <si>
    <t>改善239户738人饮水条件，其中脱贫户37人</t>
  </si>
  <si>
    <t>解决安全饮水人数≥738人</t>
  </si>
  <si>
    <t>项目投资≥38.41万元</t>
  </si>
  <si>
    <t>受益群众≥239户</t>
  </si>
  <si>
    <t>2024年洋县溢水镇西山村供水巩固提升工程</t>
  </si>
  <si>
    <t>加固大口井1座、入户智能化改造233户、安装D20-32PE管道11.7km</t>
  </si>
  <si>
    <t>溢水镇-西山村</t>
  </si>
  <si>
    <t>此项目属于公益性资产，产权归花园村所有，建成后移交给村集体进行管理维护。改善群众饮水安全质量，受益群众233户837人，其中脱贫户123户455人,项目拟采取以工代赈模式开展，拟带动10人参与务工，人均增收2000元。</t>
  </si>
  <si>
    <t>建大口井≥1座，安装管道≥11.7km</t>
  </si>
  <si>
    <t>项目补助金额29.7万元</t>
  </si>
  <si>
    <t>受益群众233户837人，其中脱贫户123户455人</t>
  </si>
  <si>
    <t>2024年洋县谢村镇谢村集镇水质提升工程</t>
  </si>
  <si>
    <t>安装50t/h软水处理器1台，管理房70m2</t>
  </si>
  <si>
    <t>谢村集镇</t>
  </si>
  <si>
    <t>项目属于公益性资产，产权归村集体所有，建成后移交给村集体进行管理维护，改善群众饮水安全质量，受益群众2785户9516人，其中脱贫户136户476人</t>
  </si>
  <si>
    <t>基础建设助推务工增收</t>
  </si>
  <si>
    <t>改善群众饮水质量，受益群众2785户9516人，其中脱贫户136户476人</t>
  </si>
  <si>
    <t>解决安全饮水人数≥9516人</t>
  </si>
  <si>
    <t>受益群众≥2785户</t>
  </si>
  <si>
    <t>2024年华阳镇华阳集镇供水巩固提升工程</t>
  </si>
  <si>
    <t>共铺设DN140管道1.58km</t>
  </si>
  <si>
    <t>华阳集镇</t>
  </si>
  <si>
    <t>项目属于公益性资产，产权归村集体所有，建成后移交给村集体进行管理维护，改善群众饮水安全质量，受益群众1325户7800人，其中脱贫户393户1161人</t>
  </si>
  <si>
    <t>改善群众饮水安全质量，受益群众1325户7800人，其中脱贫户114户400人</t>
  </si>
  <si>
    <t>解决安全饮水人数≥1325人</t>
  </si>
  <si>
    <t>项目投资≥16.55万元</t>
  </si>
  <si>
    <t>受益群众≥1325户</t>
  </si>
  <si>
    <t>黄家营镇庙坝村、真苻村供水巩固提升工程</t>
  </si>
  <si>
    <t>庙坝村元咀改造水源池一座，净水设备一套，管网共铺设2250M ；真苻村罗沟水源池一座，管道400米</t>
  </si>
  <si>
    <t>庙坝村元咀组、真符村罗沟组</t>
  </si>
  <si>
    <t>项目建成后可此项目属于公益性资产，产权属于村集体所有，建成后移交给村集体进行管理维护。改善饮水条件，解决群众生产灌溉问题，受益群众43户132人，其中脱贫户12户26人。</t>
  </si>
  <si>
    <t>改善96户340人饮水条件，其中脱贫户5户18人</t>
  </si>
  <si>
    <t>解决安全饮水人数≥340人</t>
  </si>
  <si>
    <t>项目投资≥12.5万元</t>
  </si>
  <si>
    <t>受益群众≥43户</t>
  </si>
  <si>
    <t>磨子桥镇供水巩固提升工程</t>
  </si>
  <si>
    <t>新建大口井一座、蓄水池一座、管网共铺设2KM</t>
  </si>
  <si>
    <t>改项目属于公益性资产，建成后产权归罗坝村所有，使全村42户148人饮水便利，其中低收入户6户20人受益</t>
  </si>
  <si>
    <t>改善42户148人饮水条件，其中脱贫户6人</t>
  </si>
  <si>
    <t>解决安全饮水人数≥148人</t>
  </si>
  <si>
    <t>受益群众≥42户</t>
  </si>
  <si>
    <t>黄安镇供水巩固提升工程</t>
  </si>
  <si>
    <t xml:space="preserve">刘家沟村管网改造9KM；法师新建水源池一座，管网共铺设300M；石关水源池二座，管网共铺设3KM及水源防护设施 </t>
  </si>
  <si>
    <t>刘家沟村、法师村、石关村</t>
  </si>
  <si>
    <t>项目属于公益性资产，项目建成后产权分别归刘家沟村、法师村、石关村所有，由村进行维护管理。该项目改善生产生活发展条件，方便群众生产发展灌溉，降低生产发展投入成本，受益群众285户942人，其中脱贫户92户264人</t>
  </si>
  <si>
    <t>改善生产生活发展条件，方便群众生产发展灌溉，降低生产发展投入成本，受益群众285户942人，其中脱贫户92户264人</t>
  </si>
  <si>
    <t>解决安全饮水人数≥942人</t>
  </si>
  <si>
    <t>项目投资≥38.1万元</t>
  </si>
  <si>
    <t>受益已脱贫户≥92户</t>
  </si>
  <si>
    <t>黄金峡镇供水巩固提升工程</t>
  </si>
  <si>
    <t>杨庄村改造蓄水池一座，共铺设管道400M；韩庄村新建水源池一座，共铺设管道600米；北沟村新建水源池二座，共铺设管道5800米；中沟村新建水源池3座，蓄水池3座，共铺设管道3600米。</t>
  </si>
  <si>
    <t xml:space="preserve">杨庄村、韩庄村、北沟村、中沟村
</t>
  </si>
  <si>
    <t>此项目属于公益性项目。改善周边群众的饮水条件，全面提升人民群众满意度、幸福感，受益群众217户734人，其中脱贫户87户304人。项目拟采取以工代赈方式开展，预计带动务工人数35人（其中脱贫户及监测户10人），发放劳务报酬（15%）7.35万元，人均务工增收2100元</t>
  </si>
  <si>
    <t>改善周边群众的饮水条件，全面提升人民群众满意度、幸福感，受益群众217户734人，其中脱贫户87户304人。项目拟采取以工代赈方式开展，预计带动务工人数35人（其中脱贫户及监测户10人），发放劳务报酬（15%）7.35万元，人均务工增收2100元</t>
  </si>
  <si>
    <t>解决安全饮水人数≥734人</t>
  </si>
  <si>
    <t>受益群众≥217户</t>
  </si>
  <si>
    <t>黄金峡镇渭门村供水巩固提升工程</t>
  </si>
  <si>
    <t>水源池3座，蓄水池3座，管网共铺设9700米</t>
  </si>
  <si>
    <t>此项目属于公益性项目。改善周边群众的饮水条件，全面提升人民群众满意度、幸福感，受益群众180户630人，其中脱贫户9户33人。项目拟采取以工代赈方式开展，预计带动务工人数25人（其中脱贫户及监测户10人），发放劳务报酬（15%）4.5万元，人均务工增收1800元</t>
  </si>
  <si>
    <t>改善周边群众的饮水条件，全面提升人民群众满意度、幸福感，受益群众180户630人，其中脱贫户9户33人。项目拟采取以工代赈方式开展，预计带动务工人数25人（其中脱贫户及监测户10人），发放劳务报酬（15%）4.5万元，人均务工增收1800元</t>
  </si>
  <si>
    <t>解决安全饮水人数≥630人</t>
  </si>
  <si>
    <t>受益群众≥180户</t>
  </si>
  <si>
    <t>2024年洋县戚氏街道石羊村1-6组供水巩固提升工程</t>
  </si>
  <si>
    <t>新建蓄水池1座，更换管网8.5km，更换水泵3台，配套消毒设备3套。</t>
  </si>
  <si>
    <t>石羊村</t>
  </si>
  <si>
    <t>项目属于公益性资产，产权归村集体所有，建成后移交给村集体进行管理维护解决334户1110人饮水问题</t>
  </si>
  <si>
    <t>改善334户1110人饮水条件，其中脱贫户80人</t>
  </si>
  <si>
    <t>解决安全饮水人数≥1110人</t>
  </si>
  <si>
    <t>受益群众≥334户</t>
  </si>
  <si>
    <t>2024年洋县龙亭镇杜村移民点供水巩固提升工程</t>
  </si>
  <si>
    <t>新建蓄水池1座，更换管网1.63km，配套机电设备。</t>
  </si>
  <si>
    <t>项目属于公益性资产，产权归村集体所有，建成后移交给村集体进行管理维护解决45户158人饮水问题</t>
  </si>
  <si>
    <t>改善45户158人饮水条件，其中脱贫户9人</t>
  </si>
  <si>
    <t>解决安全饮水人数≥158人</t>
  </si>
  <si>
    <t>项目投资≥13.0万元</t>
  </si>
  <si>
    <t>受益群众≥45户</t>
  </si>
  <si>
    <t>2024年八里关镇移民点项目供水巩固提升工程</t>
  </si>
  <si>
    <t>新建水源池1座、过滤池1座、10T蓄水池1座、管理房1座、安装10T净化设备1套、消毒设备1套、共铺设输水管网</t>
  </si>
  <si>
    <t>八里关</t>
  </si>
  <si>
    <t>项目属于公益性资产，产权归村集体所有，建成后移交给村集体进行管理维护解决八里关镇的文旅康养项目、镇政府和铧炉湾移民点75户400人饮水问题</t>
  </si>
  <si>
    <t>解决八里关镇的文旅康养项目、镇政府和铧炉湾移民点75户400人饮水问题，其中脱贫户20人</t>
  </si>
  <si>
    <t>解决安全饮水人数≥400人</t>
  </si>
  <si>
    <t>项目投资≥29.0万元</t>
  </si>
  <si>
    <t>受益群众≥75户</t>
  </si>
  <si>
    <t>2024年洋县纸坊街道西岭村供水巩固提升工程</t>
  </si>
  <si>
    <t>西岭村1、4、5组：水塔加固，更换管网5.1km，配套机电设备</t>
  </si>
  <si>
    <t>此项目属于公益性项目。改善周边群众的饮水条件，全面提升人民群众满意度、幸福感，受益群众248户829人，其中脱贫户28户103人。项目拟采取以工代赈方式开展，预计带动务工人数25人（其中脱贫户及监测户8人），发放劳务报酬（15%）4.3万元，人均务工增收1720元</t>
  </si>
  <si>
    <t>改善248户829人饮水条件，其中脱贫户42人</t>
  </si>
  <si>
    <t>解决安全饮水人数≥829人</t>
  </si>
  <si>
    <t>受益群众≥248户</t>
  </si>
  <si>
    <t>2024年洋县纸坊街道冉家村供水巩固提升工程</t>
  </si>
  <si>
    <t>更换管网20.17km</t>
  </si>
  <si>
    <t>冉家村</t>
  </si>
  <si>
    <t>此项目属于公益性项目。改善周边群众的饮水条件，全面提升人民群众满意度、幸福感，受益群众572户2068人，其中脱贫户28户103人。项目拟采取以工代赈方式开展，预计带动务工人数40人（其中脱贫户及监测户8人），发放劳务报酬（15%）7.8万元，人均务工增收1950元</t>
  </si>
  <si>
    <t>改善572户2068人饮水条件，其中脱贫户103人</t>
  </si>
  <si>
    <t>解决安全饮水人数≥2068人</t>
  </si>
  <si>
    <t>项目投资≥51.69万元</t>
  </si>
  <si>
    <t>受益群众≥527户</t>
  </si>
  <si>
    <t>2024年洋县纸坊街道冯岭村2、3、5组供水巩固提升工程</t>
  </si>
  <si>
    <t>更换管网15.2km</t>
  </si>
  <si>
    <t>此项目属于公益性项目。改善周边群众的饮水条件，全面提升人民群众满意度、幸福感，受益群众137户422人，其中脱贫户6户21人。项目拟采取以工代赈方式开展，预计带动务工人数35人（其中脱贫户及监测户8人），发放劳务报酬（15%）4.8万元，人均务工增收1370元</t>
  </si>
  <si>
    <t>改善137户422人饮水条件，其中脱贫户21人</t>
  </si>
  <si>
    <t>解决安全饮水人数≥422人</t>
  </si>
  <si>
    <t>项目投资≥32.24万元</t>
  </si>
  <si>
    <t>受益群众≥137户</t>
  </si>
  <si>
    <t>2024年洋县纸坊街道文同村5组供水巩固提升工程</t>
  </si>
  <si>
    <t>新建水源井1座，加固蓄水池1座，更换管网3.4km，架设线路800M,</t>
  </si>
  <si>
    <t>此项目属于公益性项目。改善周边群众的饮水条件，全面提升人民群众满意度、幸福感，受益群众81户310人，其中脱贫户13户30人。项目拟采取以工代赈方式开展，预计带动务工人数30人（其中脱贫户及监测户5人），发放劳务报酬（15%）3万元，人均务工增收1000元</t>
  </si>
  <si>
    <t>改善81户310人饮水条件，其中脱贫户16人</t>
  </si>
  <si>
    <t>解决安全饮水人数≥310人</t>
  </si>
  <si>
    <t>受益群众≥81户</t>
  </si>
  <si>
    <t>2024年洋县洋州街道平溪村供水巩固提升工程</t>
  </si>
  <si>
    <t>安装智能水表896套，共铺设管网30km，配套机电设备</t>
  </si>
  <si>
    <t>平溪村</t>
  </si>
  <si>
    <t>此项目属于公益性资产，项目建成后产权归平溪村所有，由村进行维护管理，解决896户3027人饮水问题</t>
  </si>
  <si>
    <t>改善896户3027人饮水条件，其中脱贫户152人</t>
  </si>
  <si>
    <t>解决安全饮水人数≥3027人</t>
  </si>
  <si>
    <t>项目投资≥140万元</t>
  </si>
  <si>
    <t>受益群众≥896户</t>
  </si>
  <si>
    <t>2024年洋县茅坪镇朝阳村1、2、6、8、11、12组供水巩固提升工程</t>
  </si>
  <si>
    <t>新建水源池6座、蓄水池6座、拦水坝1座、更换管网10.0km</t>
  </si>
  <si>
    <t>朝阳村</t>
  </si>
  <si>
    <t>此项目属于公益性资产，产权归朝阳村村所有，建成后移交给村集体进行管理维护。项目建成后改善饮水条件，解决251户857人饮水问题</t>
  </si>
  <si>
    <t>改善251户857人饮水条件，其中脱贫户452人</t>
  </si>
  <si>
    <t>解决安全饮水人数≥857人</t>
  </si>
  <si>
    <t>项目投资≥45.0万元</t>
  </si>
  <si>
    <t>受益群众≥251户</t>
  </si>
  <si>
    <t>2024年洋县茅坪镇东村10组供水巩固提升工程</t>
  </si>
  <si>
    <t>新建大口井一座、蓄水池一座、管理房1座、管网共铺设6.0KM，配套机电设备，架设线路900米</t>
  </si>
  <si>
    <t>此项目属于公益性资产，产权归东村村所有，建成后移交给村集体进行管理维护。项目建成后改善饮水条件，解决43户136人饮水问题</t>
  </si>
  <si>
    <t>改善43户136人饮水条件，其中脱贫户39人</t>
  </si>
  <si>
    <t>解决安全饮水人数≥136人</t>
  </si>
  <si>
    <t>项目投资≥32.0万元</t>
  </si>
  <si>
    <t>2024年洋县茅坪镇长坝村1、2、5组供水巩固提升工程</t>
  </si>
  <si>
    <t>长坝村1、2组新建大口井1眼、蓄水池1座、管理房1座、配套机电设备；5组新建水源池1座，共铺设输水管网2km</t>
  </si>
  <si>
    <t>长坝村</t>
  </si>
  <si>
    <t>此项目属于公益性资产，产权归长坝村村所有，建成后移交给村集体进行管理维护。项目建成后改善饮水条件，解决124户376人饮水问题</t>
  </si>
  <si>
    <t>改善124户376人饮水条件，其中脱贫户96人</t>
  </si>
  <si>
    <t>解决安全饮水人数≥376人</t>
  </si>
  <si>
    <t>项目投资≥18.0万元</t>
  </si>
  <si>
    <t>受益群众≥376户</t>
  </si>
  <si>
    <t>洋县江南城乡供水一体化工程</t>
  </si>
  <si>
    <t>新打6眼机井，水源地共设置2台10KV/0.4KV户外柱上变压器供电，埋设DN110PE100取水管道1.05km至水厂。对磨子桥水厂进行改扩建,新增次氯酸钠发生器1套及投加系统，新建方形钢筋混凝土500m³清水池2座。</t>
  </si>
  <si>
    <t>磨子桥镇
黄安镇</t>
  </si>
  <si>
    <t>项目属于公益性资产，产权归村集体所有，建成后移交给村集体进行管理维护改善群众饮水安全质量，受益群众14000户51000人，其中脱贫户850户3060人</t>
  </si>
  <si>
    <t>改善群众饮水安全质量，受益群众14000户51000人，其中脱贫户850户3060人</t>
  </si>
  <si>
    <t>巩固提升安全饮水人数≥51000人</t>
  </si>
  <si>
    <t>受益群众14000户51000人，其中脱贫户850户3060人</t>
  </si>
  <si>
    <t>2024年洋县农村饮水安全水质检测</t>
  </si>
  <si>
    <t>280个行政村（社区）的800处水源的水质检测工作,消毒、净化药剂配备</t>
  </si>
  <si>
    <t>全县</t>
  </si>
  <si>
    <t>项目属于公益性资产，产权归村集体所有，建成后移交给村集体进行管理维护巩固提升全县11.48万户农村人口饮水安全条件</t>
  </si>
  <si>
    <t>巩固提升全县11.48万户农村人口饮水安全条件</t>
  </si>
  <si>
    <t>解决安全饮水人数≥11.48万户</t>
  </si>
  <si>
    <t>受益群众≥11.48万户</t>
  </si>
  <si>
    <t>水利局
卫健局</t>
  </si>
  <si>
    <t>洋县疾病预防控制中心</t>
  </si>
  <si>
    <t>⑤农村电网建设（通生产用电、提高综合电压和供电可靠性）</t>
  </si>
  <si>
    <t>2024年洋县马畅镇双庙村农村电网建设项目</t>
  </si>
  <si>
    <t>一、二、三、八组通生产用电，全程1530米，架杆拉线</t>
  </si>
  <si>
    <t>项目属公益性资产，产权归双庙村所有，建成后移交给村集体进行管理维护。改善生产条件，提升群众生产安全。直接受益1746人其中脱贫户和监测户132人。</t>
  </si>
  <si>
    <t>一、二、三、八组通生产用电，全程1530米，架杆拉线。改善生产条件，提升群众生产安全。直接受益1746人其中脱贫户和监测户132人。</t>
  </si>
  <si>
    <t>电线路程≥1530米</t>
  </si>
  <si>
    <t>受益人数≥836人</t>
  </si>
  <si>
    <t>2024年洋县磨子桥镇石佛村电网改造</t>
  </si>
  <si>
    <t>石佛村村组电网改造</t>
  </si>
  <si>
    <t>此项目属于公益性资产，产权归石佛村所有，受益群众370户，1199人，其中脱贫户68户384人</t>
  </si>
  <si>
    <t>石佛村电网改造</t>
  </si>
  <si>
    <t>电力局</t>
  </si>
  <si>
    <t>⑥数字乡村建设（信息通信基础设施建设、数字化、智能化建设等）</t>
  </si>
  <si>
    <t>⑦高标准农田建设</t>
  </si>
  <si>
    <t>2024年洋县谢村镇0.9万亩高标准农田建设项目</t>
  </si>
  <si>
    <t>实施土地平整120亩；土壤改良0.9万亩；衬砌渠道16公里；新修田间道路12公里；农田防护与生态环境保护林3000株；科技培训1000人次。</t>
  </si>
  <si>
    <t>谢村镇大池村、东坡村、范坝村、后湾村、回龙村、江村村、老庙村、老庄村、六联村、前湾村、秋苗村、五间村、下溢水村、夏家村、小池村</t>
  </si>
  <si>
    <t>项目为公益性资产，建成后产权归项目所在村，由村组维护管理。工程使用年限不低于15年，受益群众不少于8372户26790人。</t>
  </si>
  <si>
    <t>新建高标准农田0.9万亩。土地平整120亩，土壤改良0.9万亩；衬砌渠道16公里；新修田间道路12公里；栽植农田防护林3000株；科技培训1000人次。</t>
  </si>
  <si>
    <t>项目建设面积≥0.9万亩</t>
  </si>
  <si>
    <t>项目（工程）完成及时率100</t>
  </si>
  <si>
    <t>项目产出投资≥1530万元</t>
  </si>
  <si>
    <t>农业综合机械化提高值36%，道路通达率达到95%，粮食产能增加80万公斤，增加农民收入总额401万元，公众满意度大于94%.</t>
  </si>
  <si>
    <t>受益农户≥8372户26790人，解决农田灌溉问题和防洪安全0.9万亩</t>
  </si>
  <si>
    <t>≥94%</t>
  </si>
  <si>
    <t>洋县农业农村局</t>
  </si>
  <si>
    <t xml:space="preserve">12个月 </t>
  </si>
  <si>
    <t>2024年洋县马畅镇0.9万亩高标准农田建设项目</t>
  </si>
  <si>
    <t>实施土地平整120亩；土壤改良0.9万亩；衬砌渠道13.2公里；新修田间道路11公里；农田防护与生态环境保护林3000株；科技培训1000人次。</t>
  </si>
  <si>
    <t>马畅镇大坝沟村、高堡村、留村村、倪家沟村、尚巨村、双庙村、野猪沟村</t>
  </si>
  <si>
    <t>项目为公益性资产，建成后产权归项目所在村，由村组维护管理。工程使用年限不低于15年，受益群众不少于3016户9561人。</t>
  </si>
  <si>
    <t>新建高标准农田0.9万亩。土地平整120亩；土壤改良0.9万亩；衬砌渠道13.2公里；新修田间道路11公里；农田防护林3000株；科技培训1000人次。</t>
  </si>
  <si>
    <t>农业综合机械化提高值34%，道路通达率达到94%，粮食产能增加75万公斤，增加农民收入总额143万元，公众满意度大于94%.</t>
  </si>
  <si>
    <t>受益农户≥3016户9561人，解决农田灌溉问题和防洪安全0.90万亩</t>
  </si>
  <si>
    <t>2024年洋县谢村镇1.2万亩高标准农田提质改造项目</t>
  </si>
  <si>
    <t>土壤改良1.2万亩；堰塘修复1座，衬砌渠道20公里；修建田间道路15公里</t>
  </si>
  <si>
    <t>谢村镇大池村、东坡村、杜家村、范坝村、后湾村、回龙村、江村村、老庙村、秋苗村、四红村、五间村、下溢水村、小池村</t>
  </si>
  <si>
    <t>项目为公益性资产，建成后产权归项目所在村，由村组维护管理。工程使用年限不低于15年，受益群众不少于8325户26559人。</t>
  </si>
  <si>
    <t>提质改造高标准农田1.2万亩。土壤改良1.2万亩；堰塘修复1座，衬砌渠道20公里；修建田间道路15公里</t>
  </si>
  <si>
    <t>项目建设面积≥1.2万亩</t>
  </si>
  <si>
    <t>项目产出投资≥1440万元</t>
  </si>
  <si>
    <t>农业综合机械化提高值36%，道路通达率达到94%，粮食产能增加106.8万公斤，增加农民收入总额398万元，公众满意度大于94%.</t>
  </si>
  <si>
    <t>受益农户≥8325户26559人，解决农田灌溉问题和防洪安全1.2万亩</t>
  </si>
  <si>
    <t>2024年洋县马畅镇0.8万亩高标准农田提质改造项目</t>
  </si>
  <si>
    <t>土壤改良0.8万亩；衬砌渠道10公里；修建田间道路8公里</t>
  </si>
  <si>
    <t>马畅镇安巷村、东社村、东湾村、高堡村、高路村、留村村、倪家沟村、双庙村、四兴村、野猪沟村</t>
  </si>
  <si>
    <t>项目为公益性资产，建成后产权归项目所在村，由村组维护管理。工程使用年限不低于15年，受益群众不少于4325户13765人。</t>
  </si>
  <si>
    <t>提质改造高标准农田0.8万亩。土壤改良0.8万亩；衬砌渠道10公里；修建田间道路8公里</t>
  </si>
  <si>
    <t>项目建设面积≥0.8万亩</t>
  </si>
  <si>
    <t>项目产出投资≥960万元</t>
  </si>
  <si>
    <t>农业综合机械化提高值36%，道路通达率达到94%，粮食产能增加71.3万公斤，增加农民收入总额178万元，公众满意度大于94%.</t>
  </si>
  <si>
    <t>受益农户≥4325户13765人，解决农田灌溉问题和防洪安全0.8万亩</t>
  </si>
  <si>
    <t>2.人均环境整治</t>
  </si>
  <si>
    <t>①农村卫生厕所改造（公共厕所）</t>
  </si>
  <si>
    <t>2024年洋县关帝镇鸭岭村公共厕所建设项目</t>
  </si>
  <si>
    <t>鸭岭村建设公共厕所1座、30平米及配套设施</t>
  </si>
  <si>
    <t>项目属于公益性资产，项目建成后产权归鸭岭村所有，建成后移交给村集体管理维护。可提升全村4个村民小组185户601人均环境卫生提升问题，其中脱贫户59户203人，监测户9户27人，全面提升群众生活质量及满意度</t>
  </si>
  <si>
    <t>公共服务提升</t>
  </si>
  <si>
    <t>务工增收500元</t>
  </si>
  <si>
    <t>2024年洋县关帝镇大西沟村人口聚居地公厕建设项目</t>
  </si>
  <si>
    <t>新建公厕1座，30平方米。</t>
  </si>
  <si>
    <t>项目属于公益性资产，建成后产权归大西沟村集体所有，建成后移交给村集体进行管理维护，受益群众176户512人，其中脱贫户86户286人。</t>
  </si>
  <si>
    <t>2024年洋县黄家营镇黄家营村公厕建设项目</t>
  </si>
  <si>
    <t>新建公厕1座50平米</t>
  </si>
  <si>
    <t>此项目属于公益性资产，产权属于村集体所有，建成后移交给村集体进行管理维护。提升人均环境质量，受益群众413户1385人，其中脱贫户102户334人</t>
  </si>
  <si>
    <t>人均环境提升</t>
  </si>
  <si>
    <t>公厕面积≥50平米</t>
  </si>
  <si>
    <t>解决群众入厕问题</t>
  </si>
  <si>
    <t>2024年洋县黄家营镇周家沟村公厕建设项目</t>
  </si>
  <si>
    <t>新建北沟组、周沟组公厕2个。</t>
  </si>
  <si>
    <t>此项目属于公益性资产，产权属于村集体所有，建成后移交给村集体进行管理维护。提升人均环境质量，受益群众102户316人，其中脱贫户38户103人</t>
  </si>
  <si>
    <t>公厕≥2个</t>
  </si>
  <si>
    <t>2024年洋县黄家营镇真符村公厕建设项目</t>
  </si>
  <si>
    <t>修建真符村内公共厕所3座</t>
  </si>
  <si>
    <t>此项目属于公益性资产，产权属于村集体所有，建成后移交给村集体进行管理维护。提升人均环境质量，受益群众412户1346人，其中脱贫户34户130人</t>
  </si>
  <si>
    <t>公厕≥3座</t>
  </si>
  <si>
    <t>2024年洋县黄金峡镇渭门村人口聚居地公厕建设项目</t>
  </si>
  <si>
    <t>新建村级公共厕所1座50平方米。</t>
  </si>
  <si>
    <t>此项目属于公益性项目。改善人均环境质量，全面提升人民群众满意度、幸福感，受益群众90户302人，其中脱贫户28户70人。项目拟采取以工代赈方式开展，预计带动务工人数20人（其中脱贫户及监测户10人），发放劳务报酬（15%）1.5万元，人均务工增收750元</t>
  </si>
  <si>
    <t>1.受益群众90户302人，其中脱贫户28户70人；2.带动务工人数20人（其中脱贫户及监测户10人），发放劳务报酬（15%）1.5万元，人均务工增收750元</t>
  </si>
  <si>
    <t>公共厕所≥50平方米</t>
  </si>
  <si>
    <t>受益群众≥80户
已脱贫户≥28户</t>
  </si>
  <si>
    <t>2024年洋县黄金峡镇杨庄村人口聚居地公厕建设项目</t>
  </si>
  <si>
    <t>此项目属于公益性项目，该项目建设后资产属于村股份经济合作社资产。改善人均环境质量，全面提升人民群众满意度、幸福感，受益群众80户242人，其中脱贫户28户70人。项目拟采取以工代赈方式开展，预计带动务工人数20人（其中脱贫户及监测户10人），发放劳务报酬（15%）1.5万元，人均务工增收750元</t>
  </si>
  <si>
    <t>1.受益群众80户242人，其中脱贫户28户70人；2.带动务工人数20人（其中脱贫户及监测户10人），发放劳务报酬（15%）1.5万元，人均务工增收750元</t>
  </si>
  <si>
    <t>2024年洋县金水镇张家庄村三组移民点改厕项目</t>
  </si>
  <si>
    <t>卫生公厕1个，45平方米</t>
  </si>
  <si>
    <t>张家庄村三组移民点</t>
  </si>
  <si>
    <t>项目属于公益性资产，项目建成后产权归张家庄村所有，由村进行维护管理。改善生活居住环境，提升群众生活幸福感，受益群众20户75人，其中已脱贫户12户48人</t>
  </si>
  <si>
    <t>项目投资≧9万元</t>
  </si>
  <si>
    <t>改善群众生活条件，提升群众生活居住的幸福感.</t>
  </si>
  <si>
    <t>2024年洋县金水镇站房村人均环境改造改厕项目</t>
  </si>
  <si>
    <t>站房村移民点建设25平方公共卫生厕所一座</t>
  </si>
  <si>
    <t>项目属于公益性资产，项目建成后产权归村集体所有，由村进行维护管理。改善生活居住环境，提升群众生活幸福感，受益群众25户75人，其中已脱贫户12户42人</t>
  </si>
  <si>
    <t>建设25平方公共卫生厕所一座</t>
  </si>
  <si>
    <t>提升群众生活居住条件</t>
  </si>
  <si>
    <t>改善人均环境</t>
  </si>
  <si>
    <t>2024年6月</t>
  </si>
  <si>
    <t>2024年磨子桥镇一心村新建公共厕所</t>
  </si>
  <si>
    <t>新建卫生厕所一座</t>
  </si>
  <si>
    <t>此项目属于公益性资产，产权归一心村所有，改善村民用厕难，用厕远的难题，方便群众受益群众97户313人，其中已脱贫户42户158人，项目拟采取以工代赈方式开展，预计带动务工人数15人（其中脱贫户及监测户3人），发放劳务报酬（15%）1.5万元，人均务工增收200元</t>
  </si>
  <si>
    <t>2024年洋县桑溪镇夭庄村移民点2座公厕改造</t>
  </si>
  <si>
    <t>改造面积180平方米。通水排水、安装坐便器、洗手盆、砌地面砖、墙面砖</t>
  </si>
  <si>
    <t>此项目属于公益性资产，产权归夭庄村所有，建成后移交给村集体进行管理维护。受益群众32户142人，其中脱贫户8户28人。</t>
  </si>
  <si>
    <t>改造面积≥180平方米</t>
  </si>
  <si>
    <t>2024年洋县桑溪镇湘子村公厕建设项目</t>
  </si>
  <si>
    <t>新建公厕一处，建设面积65平方米</t>
  </si>
  <si>
    <t>项目属于公益性资产，建成后产权归湘子村集体所有。项目建成后由村集体管理，受益总人口92户276人、其中脱贫户和监测对象40户109人。</t>
  </si>
  <si>
    <t>建设面积≥65㎡</t>
  </si>
  <si>
    <t>2024年谢村镇镇江村公厕项目</t>
  </si>
  <si>
    <t>人口聚集地新建50平方米公厕一座</t>
  </si>
  <si>
    <t>项目属于公益性资产，产权归镇江村所有，建成后移交给村集体进行管理维护。改善交通运输生产生活条件，解决两个村民小组群众出行问题。项目预计带动务工人数8人（其中脱贫户及监测户3人），发放劳务报酬（15%）1.5万元，人均务工增收2250元</t>
  </si>
  <si>
    <t>建设50平方米公厕1座</t>
  </si>
  <si>
    <t>建设50平方米厕所≥1座</t>
  </si>
  <si>
    <t>受益脱贫户、监测户≥731</t>
  </si>
  <si>
    <t>2024年洋县溢水镇人口聚集地新建公厕项目</t>
  </si>
  <si>
    <t>聚集地新建公厕一座32.5平方米</t>
  </si>
  <si>
    <t>项目属于公益性资产，项目建成后产权村集体所有，由村进行维护管理。提供公共厕所，全面提升人民群众满意度、幸福感受益群众554户，1751人，其中脱贫户6户，14人，三类人群4户，9人；项目拟采取以工代赈方式开展，预计带动务工人数4人（其中脱贫户及监测户1人），发放劳务报酬1万元，人均务工增收2500元。</t>
  </si>
  <si>
    <t>带动群众满意度、务工增收</t>
  </si>
  <si>
    <t>公共厕所≥32.5平方米</t>
  </si>
  <si>
    <t>项目补助6.5万元</t>
  </si>
  <si>
    <t>②农村污水治理</t>
  </si>
  <si>
    <t>2024年洋县关帝镇马坪村村民生活污水治理改造项目</t>
  </si>
  <si>
    <t>拟建设生活污水收
集管网4300米，
三处穿村污水改造
治理项目</t>
  </si>
  <si>
    <t>此项目属于公益性资产，产权属于马坪村，建成后移交给村集体进行管理维护，建成后可使全村215户725人
解决污水处理，污水浇地，洗衣洗澡厨
房泔水的排放</t>
  </si>
  <si>
    <t>建设生活污水收集管网4300米，三处穿村污水改造</t>
  </si>
  <si>
    <t>环保局</t>
  </si>
  <si>
    <t>马坪村三组、四组</t>
  </si>
  <si>
    <t>2024年度洋县槐树关镇周湾村四五组污水处理项目</t>
  </si>
  <si>
    <t>污水排放管道300米，污水处理池设备1套，净化设备1套</t>
  </si>
  <si>
    <t>此项目属于公益性资产，产权属于周湾村所有，建成后移交给村集体进行管理维护。保障并村庄清洁，改善人均环境，提升群众生活居住幸福感，提高人均环境质量，提高群众满意度。受益群众受益79户206人，其中脱贫人口受益62人。</t>
  </si>
  <si>
    <t>污水排放管道300米，污水处理池设备1套，净化设备1套。保障并村庄清洁，改善人均环境，提升群众生活居住幸福感，提高人均环境质量，提高群众满意度。受益群众受益79户206人，其中脱贫人口受益62人。</t>
  </si>
  <si>
    <t>排污管≥300米</t>
  </si>
  <si>
    <t>受益脱贫户、监测户＞62人</t>
  </si>
  <si>
    <t>2024年洋县黄金峡镇渭门村污水处理项目</t>
  </si>
  <si>
    <t>修建2个污水净化池，埋污水处理管道4500米。</t>
  </si>
  <si>
    <t>此项目属于公益性项目，该项目建设后资产属于村股份经济合作社资产。解决村内污水集中处理问题，受益群众120户217人，其中已脱贫户10户32人。项目拟采取以工代赈方式开展，预计带动务工人数7人（其中脱贫户及监测户2人），发放劳务报酬（15%）1.5万元，人均务工增收2500元</t>
  </si>
  <si>
    <t>解决村内污水集中处理问题，受益群众120户217人，其中已脱贫户10户32人。项目拟采取以工代赈方式开展，预计带动务工人数7人（其中脱贫户及监测户2人），发放劳务报酬（15%）1.5万元，人均务工增收2500元</t>
  </si>
  <si>
    <t>修建净水池≥2个，埋污水处理管道≥4500米</t>
  </si>
  <si>
    <t>受益群众≥120户
已脱贫户≥10户</t>
  </si>
  <si>
    <t>使用年限≥5年</t>
  </si>
  <si>
    <t>2024年洋县金水镇周家台村移民点人均环境治理项目。</t>
  </si>
  <si>
    <t>1、砌护长55米高6米大约410立方，回填大约780平方，污水清淤500方，排洪渠大约300立方</t>
  </si>
  <si>
    <t>该项目属于公益性资产，产权归周家台村所有，建成后移交给村集体进行管理维护。改善群众生活居住环境，受益75户256人，其中已脱贫户28户98人，项目拟采取以工代赈方式开展，预计带动务工人数15人（其中脱贫户及监测户5人），发放劳务报酬（15%）21.75万元，人均务工增收14000元</t>
  </si>
  <si>
    <t xml:space="preserve">1、砌护长55米高6米大约410立方，回填大约780平方，污水清淤500方，排洪渠大约300立方
</t>
  </si>
  <si>
    <t>项目投资≧145万元</t>
  </si>
  <si>
    <t>提升居住生活环境</t>
  </si>
  <si>
    <t>使用年限≧15年</t>
  </si>
  <si>
    <t>住建局</t>
  </si>
  <si>
    <t>2024年洋县金水镇大地村移民安置点人均环境治理项目</t>
  </si>
  <si>
    <t>建设污水管道2500米，沉淀池6个、污水净化池3个，净化设施1套.</t>
  </si>
  <si>
    <t>该项目属于公益性资产，产权归集体所有，建成后移交给村集体进行管理维护。改善生活居住环境，受益群众92户336人其中脱贫户32户96人，项目拟采取以工代赈方式开展，预计带动务工人数18（其中脱贫户及监测户5人），发放劳务报酬27万元，人均务工增收15000元。</t>
  </si>
  <si>
    <t>生态环境局</t>
  </si>
  <si>
    <t>2024年洋县戚氏街道山后村五组砌砖排水渠及渠面硬化项目</t>
  </si>
  <si>
    <t>砖砌排水渠长500米，宽1.5米.高1.3米及渠面硬化长500米，宽2米，厚0.18米</t>
  </si>
  <si>
    <t>此项目属于公益性资产，产权属于戚氏街道山后村所有。建成后移交给村集体进行管理维护。提升人均环境，提高群众居住幸福感及群众满意度；受益群众39户129人，其中受益脱贫户9户20人。</t>
  </si>
  <si>
    <t xml:space="preserve">砖砌排水渠长500米，宽1.5米.高1.3米及渠面硬化长500米，宽2米，厚0.18米，提升人均环境，提高群众居住幸福感及群众满意度；受益群众39户129人，其中受益脱贫户9户20人。
</t>
  </si>
  <si>
    <t>砖砌排水渠长≥500米，宽≥1.5米.高≥1.3米及渠面硬化长≥500米，宽≥2米，厚≥0.18米</t>
  </si>
  <si>
    <t>项目建设预算总投资≥53万</t>
  </si>
  <si>
    <t>受益群众≥39户129人，其中脱贫户≥9户20人。</t>
  </si>
  <si>
    <t>2024年洋县戚氏街道魏家庙村污水治理项目</t>
  </si>
  <si>
    <t>开挖共铺设污水排放管道长10公里及相关配套设施，进行全村污水集中净化处理。</t>
  </si>
  <si>
    <t>此项目属于公益性资产，产权归戚氏街道魏家庙村所有，建成后移交给村集体进行管护。解决全村污水乱排乱放问题，提升村民居住条件，受益群众552户1741人，其中脱贫户43户121人。</t>
  </si>
  <si>
    <t>开挖共铺设污水排放管道长10公里，进行全村污水集中净化处理。解决全村污水l乱排乱放问题，提升村民居住条件，受益群众552户1741人，其中脱贫户43户121人。</t>
  </si>
  <si>
    <t>开挖共铺设污水排放管道长≥10公里</t>
  </si>
  <si>
    <t>项目建设预算总投资680万</t>
  </si>
  <si>
    <t>受益群众≥552户1741人，其中脱贫户≥43户121人。</t>
  </si>
  <si>
    <t>2024年洋县戚氏街道陶岭村污水渠治理项目</t>
  </si>
  <si>
    <t>污水渠道砌护长1000米</t>
  </si>
  <si>
    <t>此项目属于公益性资产，产权归戚氏街道陶岭村所有，建成后移交给村集体进行管护。解决全村污水乱排乱放问题，提升村民居住条件，受益群众421户1740人，其中脱贫户59户196人。</t>
  </si>
  <si>
    <t>污水渠道砌护长1000米。解决全村污水乱排乱放问题，提升村民居住条件，受益群众424户1740人，其中脱贫户59户196人。</t>
  </si>
  <si>
    <t>污水渠砌护长≥1000米</t>
  </si>
  <si>
    <t>项目建设预算总投资≥30万</t>
  </si>
  <si>
    <t>受益群众421户1740人，其中受益脱贫户59户196人。</t>
  </si>
  <si>
    <t>2024年洋县桑溪镇金华村污水处理项目</t>
  </si>
  <si>
    <t>建设污水处理，及1000米污水管道</t>
  </si>
  <si>
    <t>项目属于公益性资产，建成后产权归金华村集体所有。改变环境。受益总人口316户1037人，其中脱贫户和监测对象123户323人，</t>
  </si>
  <si>
    <t>管道长≥1000米</t>
  </si>
  <si>
    <t>2024年度洋县桑溪镇桑溪沟村集镇街道污水处理建设项目</t>
  </si>
  <si>
    <t>桑溪沟村三组新建污水处理厂一座，污水处理池长15米，宽3米，高1.5米，共铺设管道4000米，监测井50个。</t>
  </si>
  <si>
    <t>此项目属于公益性资产，产权属桑溪沟村所有，建成后移交给村集体进行管理维护。改善集镇街道住户生产生活和环境条件，方便群众生产发展，受益群众471户1352人，其中已脱贫户88户258人，解决集镇街道污水处理难问题，受益群众1352余人</t>
  </si>
  <si>
    <t>污水处理厂≥1处；管道长≥4000米</t>
  </si>
  <si>
    <t>2024年谢村镇回龙村8组、9组排污水渠建设项目</t>
  </si>
  <si>
    <t>50型砖混砌护1800米</t>
  </si>
  <si>
    <t>此项目属于公益性资产，产权属于回龙村，建成后移交给村集体进行管理维护，解决污水排放难问题，受益群众362户635人，其中脱贫户及监测户34户28人</t>
  </si>
  <si>
    <t>带动16人务工，增收2.5万元</t>
  </si>
  <si>
    <t>50型砖混砌护≥1800米</t>
  </si>
  <si>
    <t>回龙村</t>
  </si>
  <si>
    <t>2024年谢村镇回龙村10组、14组排污水渠建设项目</t>
  </si>
  <si>
    <t>此项目属于公益性资产，产权属于回龙村，建成后移交给村集体进行管理维护，解决污水排放难问题，受益群众180户720人，其中脱贫户及监测户29户78人</t>
  </si>
  <si>
    <t>2024年谢村镇回龙村2组排污水渠建设项目</t>
  </si>
  <si>
    <t>50型砖混砌护900米</t>
  </si>
  <si>
    <t>此项目属于公益性资产，产权属于回龙村，建成后移交给村集体进行管理维护，解决回龙村2组污水排放难问题，受益群众98户362人，其中脱贫户及监测户24户72人</t>
  </si>
  <si>
    <t>带动10人务工，增收2万元</t>
  </si>
  <si>
    <t>50型砖混砌护≥900米</t>
  </si>
  <si>
    <t>2024年谢村镇回龙村9组排污水渠建设项目</t>
  </si>
  <si>
    <t>50型砖混砌护1000米</t>
  </si>
  <si>
    <t>此项目属于公益性资产，产权属于回龙村，建成后移交给村集体进行管理维护，解决回龙村九组污水排放难问题，受益群众68户182人，其中脱贫户及监测户15户48人</t>
  </si>
  <si>
    <t>50型砖混砌护≥1000米</t>
  </si>
  <si>
    <t>2024年洋县洋州街道白鹤村一组排污管网项目</t>
  </si>
  <si>
    <t>白鹤村一组黑波纹60CM管道，长700米.</t>
  </si>
  <si>
    <t>此项目属于公益性资产，产权属于洋州街道白鹤村，建成后移交给村集体进行管理维护，缓解白鹤村一组长期内涝问题。受益群众140户438人，其中脱贫户及监测户18户63人。</t>
  </si>
  <si>
    <t>白鹤村一组黑波纹60CM管道，长700米，缓解白鹤村一组长期内涝问题。受益群众140户438人，其中脱贫户及监测户18户63人。</t>
  </si>
  <si>
    <t>黑波纹60CM管道，长700米.</t>
  </si>
  <si>
    <t>方便农户生产生活出行，带动群众≥140户438人</t>
  </si>
  <si>
    <t>2024年洋县洋州街道东咀村1、2、3、4、5、6、7、9组污水管网改造工程项目</t>
  </si>
  <si>
    <t>东咀村1、2、3、4、5、6、7、9组污水管网改造，3850米长，D50管</t>
  </si>
  <si>
    <t>此项目属于公益性资产，产权属于洋州办东咀村，建成后移交给村集体进行管理维护，解决1、2、3、4、5、6、7、9组人均环境问题，受益农户数536户1839人，其中脱贫户49户125人</t>
  </si>
  <si>
    <t>东咀村1、2、3、4、5、6、7、9组污水管网改造，3850米长，D50管解决1、2、3、4、5、6、7、9组人均环境问题，受益农户数536户1839人，其中脱贫户49户125人</t>
  </si>
  <si>
    <t>3850米长，D50管</t>
  </si>
  <si>
    <t>脱贫46户122人监测户3户8人</t>
  </si>
  <si>
    <t>受益总人口83户243人，其中脱贫户39户129人，户均增收2000元；项目拟采取以工代赈方式开展，预计带动务工人数2人（其中脱贫户及监测户1人），发放劳务报酬0.4万元，人均务工增收2000元。</t>
  </si>
  <si>
    <t>1、受益总人口45户139人，其中脱贫户18户67人；2.劳务用工受益11户27人，其中脱贫户11户27人。3.提升人均环境</t>
  </si>
  <si>
    <t>白石村2024年排污管道修复整治工程</t>
  </si>
  <si>
    <t>白石村1—3组王渠四亩地至下沟桥修复排污管道长720米，砼渠底宽1.6米，浆砌石渠高1.3米，宽0.8米</t>
  </si>
  <si>
    <t>此项目属于公益性资产，产权归白石村所有，建成后移交给村集体进行管理维护。改善村容村貌，提升全村252户778人均环境质量，其中已脱贫户26户74人，项目拟采取以工代赈方式开展，预计带动务工人数7人（其中脱贫户及监测户3人），发放劳务报酬（15%）0.7万元，人均务工增收1000元</t>
  </si>
  <si>
    <t>提升人均环境</t>
  </si>
  <si>
    <t>基础设施建设推动</t>
  </si>
  <si>
    <t>修复整治灌溉渠道道长820米</t>
  </si>
  <si>
    <t>项目投资78万元</t>
  </si>
  <si>
    <t>环境提升户数≥120户</t>
  </si>
  <si>
    <t>纸坊街道纸坊街村2024年污水治理项目</t>
  </si>
  <si>
    <t>五组、六组修建下水道总长度1130米</t>
  </si>
  <si>
    <t>纸坊办-纸坊街村</t>
  </si>
  <si>
    <t>项目属于公益性资产，建成后产权归纸坊街村五、六组集体所有，总长度1130米，改善762人生产生活条件，并重点倾斜脱贫户。受益总人口60户210人，其中脱贫户16户68人</t>
  </si>
  <si>
    <t>项目投资120万元，修建下水道≥1130米。</t>
  </si>
  <si>
    <t>120万</t>
  </si>
  <si>
    <t>改善277户762人改善人均环境</t>
  </si>
  <si>
    <t>纸坊街村</t>
  </si>
  <si>
    <t>③农村垃圾治理</t>
  </si>
  <si>
    <t>2024年黄金峡镇垃圾治理项目</t>
  </si>
  <si>
    <t>购买机动垃圾收集车10辆，240升垃圾桶100个，新建垃圾收集厅9个</t>
  </si>
  <si>
    <t>此项目属于公益性项目，该项目建设后资产属于村股份经济合作社资产。解决村内垃圾集中处理问题，受益3292户10909人，其中脱贫户979户3190人，监测户83户262人。</t>
  </si>
  <si>
    <t>解决村内垃圾集中处理问题，受益3292户10909人，其中脱贫户979户3190人
，监测户83户262人。</t>
  </si>
  <si>
    <t>机动垃圾收集车≥辆，240升垃圾桶≥100个，新建垃圾收集厅≥9个</t>
  </si>
  <si>
    <t>受益群众≥120户
已脱贫户≥57户</t>
  </si>
  <si>
    <t>2024年黄金峡镇垃圾中转站建设项目</t>
  </si>
  <si>
    <t>新建垃圾压缩设施及附属用房，计划占地2亩。</t>
  </si>
  <si>
    <t>此项目属于公益性项目，该项目建设后资产属于村股份经济合作社资产，并由村股份经济合作社管护。解决村内垃圾无法集中处理问题，受益3292户10909人，其中脱贫户979户3190人，监测户83户262人。</t>
  </si>
  <si>
    <t>1、解决村内垃圾集中处理问题；2、受益3292户10909人，其中脱贫户979户3190人
，监测户83户262人。</t>
  </si>
  <si>
    <t>垃圾压缩设施占地≥2亩</t>
  </si>
  <si>
    <t>项目成本400万元</t>
  </si>
  <si>
    <t>受益群众≥3292户，
已脱贫户≥979户</t>
  </si>
  <si>
    <t>2024年洋县金水镇牛角坝村人均环境治理项目</t>
  </si>
  <si>
    <t>生活垃圾收集，购置拆除辆辆辆辆辆辆辆一辆。</t>
  </si>
  <si>
    <t>项目属于公益性资产，项目建成后产权归村集体所有，由村进行维护管理。改善人均环境，美化乡村，提升群众生活幸福感，受益群众80户278人，其中已脱贫户55户189人。</t>
  </si>
  <si>
    <t>生活垃圾收集，购置拆除辆辆辆辆辆辆辆≧1辆。</t>
  </si>
  <si>
    <t>提高村民生活质量</t>
  </si>
  <si>
    <t>2024年7月前</t>
  </si>
  <si>
    <t>2024年洋县茅坪镇朝阳村垃圾治理项目</t>
  </si>
  <si>
    <t>朝阳村一至十三组垃圾拆除辆辆辆辆辆辆辆2辆</t>
  </si>
  <si>
    <t>此项目属于公益性资产，产权归朝阳村所有，购买后移交给村集体进行管理维护。改善环境卫生运输条件，方便群众产生垃圾有效运输，受益群众303户1017人，其中已脱贫户148户488人，监测对象8户25人</t>
  </si>
  <si>
    <t>改善环境卫生运输条件，提高群众生活质量。</t>
  </si>
  <si>
    <t>购买垃圾车两台；改善环境卫生运输条件，方便群众产生垃圾有效运输，受益群众303户1017人，其中已脱贫户148户488人，监测对象8户25人</t>
  </si>
  <si>
    <t>新购买≥2台</t>
  </si>
  <si>
    <t>受益农户≥303户1017人，其中受益脱贫户、148户488人监测户≥8户25人</t>
  </si>
  <si>
    <t>2024年洋县桑溪镇垃圾治理项目</t>
  </si>
  <si>
    <t>1、镇级垃圾清流车3辆24万元：2、基础设施15.3万元①分类垃圾收集点：7个，10.5万元；②分类垃圾桶160个4.8万元：</t>
  </si>
  <si>
    <t>此项目属于公益性资产，产权归桑溪镇各村所有，建成后移交给村集体进行管理维护。提升全镇2543户8021人均环境质量。</t>
  </si>
  <si>
    <t>务工增加收入</t>
  </si>
  <si>
    <t>拆除辆辆辆辆辆辆辆≥3辆；垃圾收集点≥7处；分类垃圾桶≥160个</t>
  </si>
  <si>
    <t>纸坊街道孟浴村2024年人均环境卫生整治</t>
  </si>
  <si>
    <t>孟浴村辖区内环境卫生整治建设路边花园5个，村委会附近绿化美化50平方米</t>
  </si>
  <si>
    <t>此项目属于公益性资产，美化人均环境，助力乡村生态振兴，产权归孟浴村所有，建成后移交给村集体进行管理维护。受益群众246户660人，其中已脱贫户及监测户75户209人，预计带动务工人数30人（其中脱贫户及监测户23人），发放劳务报酬1.5万元，人均务工增收500元</t>
  </si>
  <si>
    <t>2024孟浴村环境卫生整治</t>
  </si>
  <si>
    <t>④村容村貌提升</t>
  </si>
  <si>
    <t>2024年洋县八里关镇环境治理项目</t>
  </si>
  <si>
    <t>路两侧种植面积百日菊(无土地方覆土）24公里，对八里关停车场，铧炉湾，龙溪三组，黑峡等人口密集地点进行美化绿化，</t>
  </si>
  <si>
    <t>八里关镇八里关村、龙溪村、黑峡村</t>
  </si>
  <si>
    <t>项目建成后改善八里关村生活条件，受益群众1156户3357人，其中已脱贫户330户927人，监测户31户94人，户均增收200元</t>
  </si>
  <si>
    <t>路两侧种植面积百日菊(无土地方覆土），对八里关停车场，铧炉湾，龙溪三组，黑峡等人口密集地点进行美化绿化，建设两个口袋文化公园。</t>
  </si>
  <si>
    <t>绿化种植面积百日菊≥24公里，口袋公园≥2个</t>
  </si>
  <si>
    <t>2024年洋县八里关镇绿化提升项目</t>
  </si>
  <si>
    <t>路修复砌护320立方米，街道绿化美化，民宿环岛环境提升</t>
  </si>
  <si>
    <t>路修复砌护≥320立方米</t>
  </si>
  <si>
    <t>2024年洋县八里关镇龙溪村6组人均环境治理项目</t>
  </si>
  <si>
    <t>广场修复砌护200立方米，道路周边砌护修复200立方米</t>
  </si>
  <si>
    <t>项目建成后改善龙溪村生活条件，受益群众25户75人，其中已脱贫户8户28人，监测户无，户均增收200元</t>
  </si>
  <si>
    <t>修复砌护≥400立方米</t>
  </si>
  <si>
    <t>带动脱贫户、监测户受益农户数≥8户</t>
  </si>
  <si>
    <t>2024年洋县八里关镇八里关村环境治理项目</t>
  </si>
  <si>
    <t>八里关村主干道环境综合提升，1、土建工程，电线入地800米，新建D800钢筋混凝土排水管800米，砖砌检查井4座，混凝土路缘石1600米，绿化栽种苗木等，亮化安装高太阳能路灯40盏。</t>
  </si>
  <si>
    <t>全面建设宜居、宜业、宜游的美丽乡村，提高城乡居民生活品质，促进生态文明和提升群众幸福感，项目建成后受益总人口665户1842人，其中已脱贫户330户927人，监测户31户94人，户均增收400元</t>
  </si>
  <si>
    <t>八里关村主干道环境综合提升，1、土建工程，电线入地800米，新建D800钢筋混凝土排水管800米，砖砌检查井4座，硬化沥青路面800米，混凝土路缘石1600米，绿化栽种苗木等，亮化安装高太阳能路灯40盏。</t>
  </si>
  <si>
    <t>新建D800钢筋混凝土排水管≥800米，D800钢筋混凝土排水管≥800米，砖砌检查井≥4座，硬化沥青路面≥800米，混凝土路缘石≥1600米，</t>
  </si>
  <si>
    <t>带动脱贫户、监测户受益农户数≥191户</t>
  </si>
  <si>
    <t>2024年洋县关帝镇鸭岭村环境整治项目</t>
  </si>
  <si>
    <t>鸭岭村人均环境美化、绿化工程，建设绿化带2.6公里、种植面积绿植，建设垃圾掩埋点2个。</t>
  </si>
  <si>
    <t>项目属于公益性资产，项目建成后产权归鸭岭村所有，建成后移交给村集体管理维护。可解决全村4个村民小组，185户601人，其中脱贫户,59户203人，监测户9户27人。人均环境美化绿化提升问题，提升群众生活质量及满意度。</t>
  </si>
  <si>
    <t>鸭岭村人均环境美化、绿化工程，建设绿化带2.6公里、种植面积绿植，建设垃圾掩埋点2个</t>
  </si>
  <si>
    <t>绿化带2.6公里，垃圾掩埋点2个</t>
  </si>
  <si>
    <t>生活条件改善、提高满意度</t>
  </si>
  <si>
    <t>2024年洋县关帝镇马坪村环境整治改善工程</t>
  </si>
  <si>
    <t>砌护石坎60米、绿化种植面积、花盆80个、苗木125棵、护栏225米，清理渠道淤泥1000米，人工费155工日15500元，机械费4500元</t>
  </si>
  <si>
    <t>此项目属于公益性资产，产权属于马坪村，建成后移交给村集体进行管理维护。可解决全村6个村民小组，304户945人、脱贫户90户270人，人均环境美化问题，提升群众生活质量及满意度。</t>
  </si>
  <si>
    <t>砌护石坎60米、绿化种植面积、花盆80个、苗木125棵、护栏225米，清理渠道淤泥1000米</t>
  </si>
  <si>
    <t>项目投资≧15.5万元</t>
  </si>
  <si>
    <t>2024年关帝镇李家店村河道疏浚项目</t>
  </si>
  <si>
    <t>铜车坝河道疏浚、砌护挡墙长100米、底宽1.5米、高2.5米、收顶1米，312.5立方米。硬化700平方米，疏浚河道巨石300立方米</t>
  </si>
  <si>
    <t>项目属于公益性资产，产权归李家店村所有，建成后由村集体进行管理维护，改善人均环境整治，增强群众宜居幸福感和安全。受益总人口254户781人，其中脱贫126户385人。</t>
  </si>
  <si>
    <t>河道疏浚、砌护挡墙长100米、底宽1.5米、高2.5米、收顶1米，312.5立方米。硬化700平方米，疏浚河道巨石300立方米</t>
  </si>
  <si>
    <t>砌护挡墙长100米、底宽1.5米、高2.5米、收顶1米，312.5立方米。硬化700平方米，疏浚河道巨石300立方米</t>
  </si>
  <si>
    <t>务工人均增收1000元</t>
  </si>
  <si>
    <t>增强群众宜居幸福感和安全</t>
  </si>
  <si>
    <t>2024年槐树关镇北沟村通组路绿化工程</t>
  </si>
  <si>
    <t>村3.5公里通组路两边栽种绿植</t>
  </si>
  <si>
    <t>项目属于公益性资产，项目建成后产权北沟村所有，由村集体进行维护管理。改善人均环境质量，全面提升人民群众满意度、幸福感，受益群众714人，其中受益脱贫户、监测户183人。</t>
  </si>
  <si>
    <t>村3.5公里通组路两边绿化。改善人均环境质量，全面提升人民群众满意度、幸福感，受益群众714人，其中受益脱贫户、监测户183人。</t>
  </si>
  <si>
    <t>绿化长度≥3.5公里</t>
  </si>
  <si>
    <t>2024年槐树关镇洛川村人均环境整治项目</t>
  </si>
  <si>
    <t>村主干道道路清理整治1000平米，绿化花草1000平米</t>
  </si>
  <si>
    <t>项目属于公益性资产，项目建成后产权归洛川村所有，由村集体进行维护管理。改善人均环境质量，全面提升人民群众满意度、幸福感，受益群众1361人，其中受益脱贫户、监测户788人。</t>
  </si>
  <si>
    <t>村主干道道路清理整治1000平米，绿化1000平米。改善人均环境质量，全面提升人民群众满意度、幸福感，受益群众1361人，其中受益脱贫户、监测户788人。</t>
  </si>
  <si>
    <t>绿化面积≥1000平方米</t>
  </si>
  <si>
    <t>2024年槐树关镇茶坊村人均环境整治项目</t>
  </si>
  <si>
    <t>村主干道路两边绿化3.5公里。分类垃圾亭6个，垃圾桶20个。</t>
  </si>
  <si>
    <t>项目属于公益性资产，项目建成后产权归茶坊村所有，由村集体进行维护管理。改善人均环境质量，全面提升人民群众满意度、幸福感，受益群众650人，其中受益脱贫户、监测户202人。</t>
  </si>
  <si>
    <t>村主干道路两边绿化3.5公里。分类垃圾亭6个，垃圾桶20个。改善人均环境质量，全面提升人民群众满意度、幸福感，受益群众650人，其中受益脱贫户、监测户202人。</t>
  </si>
  <si>
    <t>绿化≥3.5公里</t>
  </si>
  <si>
    <t>受益脱贫户、监测户≥202人</t>
  </si>
  <si>
    <t>2024年洋县槐树关镇麻底村人均环境提升项目</t>
  </si>
  <si>
    <t>绿化美化栽种花草2000平方米</t>
  </si>
  <si>
    <t>项目属于公益性资产，项目建成后产权归麻底村所有，由村进行维护管理。提升群众生活质量，美化环境受益农户296户1054人，其中脱贫户及监测户165户608人，项目拟采取以工代赈方式开展，预计带动务工人数20人（其中脱贫户及监测户13人），发放劳务报酬（15%）3万元，人均务工增收1500元。</t>
  </si>
  <si>
    <t>绿化美化2000平方米。提升群众生活质量，美化环境受益农户296户1054人，其中脱贫户及监测户165户608人，项目拟采取以工代赈方式开展，预计带动务工人数20人（其中脱贫户及监测户13人），发放劳务报酬（15%）3万元，人均务工增收1500元。</t>
  </si>
  <si>
    <t>绿化≥2000㎡</t>
  </si>
  <si>
    <t>2024年马转村人均环境整治项目</t>
  </si>
  <si>
    <t>槐茶路高速路以南两侧清理杂草，平整土地绿化300平方米。</t>
  </si>
  <si>
    <t>项目属于公益性资产，产权归马转村所有，建成后移交给村集体进行管理维护。美化了村级环境，提升了村民对环境整治的认知，强化了村民的环保意识。受益群众262户938人，其中脱贫户，监测户103户344人</t>
  </si>
  <si>
    <t>槐茶路高速路以南两侧清理杂草，平整土地绿化300平方米。美化了村级环境，提升了村民对环境整治的认知，强化了村民的环保意识。受益群众262户938人，其中脱贫户，监测户103户344人</t>
  </si>
  <si>
    <t>绿化≥300㎡</t>
  </si>
  <si>
    <t>项目补助金额≥19万元</t>
  </si>
  <si>
    <t>受益脱贫户、监测户≥344人</t>
  </si>
  <si>
    <t>2024年槐树关镇三里河村人均环境人提升项目</t>
  </si>
  <si>
    <t>村主干道路边栽植风景树200株、修建花园、修建垃圾池</t>
  </si>
  <si>
    <t>该项目属于公益性资产，项目建成后产权归三里河村所有，由村进行维护管理。该项目改善村容村貌、提升村内环境，受益群众52户143人，其中脱贫户(监测对象）7户23人，项目拟采取以工代赈方式开展，预计带动务工人数13人（其中脱贫户及监测户4人），发放劳务报酬（15%）2.25万元，人均务工增收1730元。</t>
  </si>
  <si>
    <t>村主干道路边栽植风景树、修建花园、修建垃圾池。该项目改善村容村貌、提升村内环境，受益群众52户143人，其中脱贫户(监测对象）7户23人，项目拟采取以工代赈方式开展，预计带动务工人数13人（其中脱贫户及监测户4人），发放劳务报酬（15%）2.25万元，人均务工增收1730元。</t>
  </si>
  <si>
    <t>栽植绿木≥200株</t>
  </si>
  <si>
    <t>受益脱贫户、监测户≥23人</t>
  </si>
  <si>
    <t>2024.3-2024.8</t>
  </si>
  <si>
    <t>2024年石门村人均环境整治提升项目</t>
  </si>
  <si>
    <t>路面修复长300米，宽4.5米，硬化路面长200米，3米，栽植绿化树木500株，装防护栏300米</t>
  </si>
  <si>
    <t>此项目属公益性资产，建成后产权归石门村集体所有，移交给村集体管理维护，能有效改善群众生活质量，拟采取以工代赈的形式，预计带动15户15人务工，（其中脱贫户及监测户11人，发放劳动报酬4.5万元，人均增收3000元。</t>
  </si>
  <si>
    <t>路面修复长300米，宽4.5米，硬化路面长200米，3米，栽植绿化树木500株，装防护栏300米。能有效改善群众生活质量，拟采取以工代赈的形式，预计带动15户15人务工，（其中脱贫户及监测户11人，发放劳动报酬4.5万元，人均增收3000元。</t>
  </si>
  <si>
    <t>栽植绿木≥500株</t>
  </si>
  <si>
    <t>受益脱贫户、监测户≥69人</t>
  </si>
  <si>
    <t>202年度槐树关镇万春村移民点美化亮化工程</t>
  </si>
  <si>
    <t>新建移民点李树清户至村委会路边新建花坛550米宽2米，绿化，栽种樱花树800株。安装路灯，30盏</t>
  </si>
  <si>
    <t>项目属于公益性资产，项目建成后产权万春村所有，由村集体进行维护管理。改善人均环境质量，全面提升人民群众满意度、幸福感，受益群众1371人，其中受益脱贫户、监测户158人。</t>
  </si>
  <si>
    <t>新建移民点李树清户至村委会路边新建花坛550米宽2米，绿化，栽种樱花树800株。安装路灯，30盏。改善人均环境质量，全面提升人民群众满意度、幸福感，受益群众1371人，其中受益脱贫户、监测户158人。</t>
  </si>
  <si>
    <t>新建花坛≥550m</t>
  </si>
  <si>
    <t>2024.1-2024.10</t>
  </si>
  <si>
    <t>20%公积金、20%公益金。60%为可分配受益，其中50%设防返贫救助金及脱贫、监测人口保险，剩余50%用于脱贫户、监测户和村内公共服务公益岗实现增收。</t>
  </si>
  <si>
    <t>2024年度洋县槐树关镇万岭村人均环境整治项目</t>
  </si>
  <si>
    <t>万山路108路至村委会段进行绿化修建花池5个（6M*1MI .)栽绿化树150棵，改厕100户</t>
  </si>
  <si>
    <t>项目属于公益性资产，项目建成后产权万岭村所有，由村集体进行维护管理。改善人均环境质量，全面提升人民群众满意度、幸福感，受益群众1098人，其中受益脱贫户、监测户238人。</t>
  </si>
  <si>
    <t>万山路108路至村委会段进行绿化修建花池5个（6M*1MI .)栽绿化树150棵，改厕100户。改善人均环境质量，全面提升人民群众满意度、幸福感，受益群众1098人，其中受益脱贫户、监测户238人。</t>
  </si>
  <si>
    <t>新建花坛≥5个</t>
  </si>
  <si>
    <t>受益脱贫户、监测户≥238人</t>
  </si>
  <si>
    <t>2024年度洋县槐树关镇王湾村人均环境提升项目</t>
  </si>
  <si>
    <t>王湾村一、二组水井边大队滩污水处理、三组水井周边环境改善、村主干道绿化3公里</t>
  </si>
  <si>
    <t>此项目属于公益性资产，产权归王湾村所有，污水处理涉及166户563人安全饮水质量，改善农村环境卫生受益群众219户741人，其中已脱贫户、监测户26户86人，监测户5户20人，村主干道绿化改善农村环境卫生，提升村容村貌。</t>
  </si>
  <si>
    <t>王湾村一、二组水井边大队滩污水处理、三组水井周边环境改善、村主干道绿化3公里。改善农村环境卫生受益群众219户741人，其中已脱贫户、监测户26户86人，监测户5户20人，村主干道绿化改善农村环境卫生，提升村容村貌。</t>
  </si>
  <si>
    <t>绿化长度≥3km</t>
  </si>
  <si>
    <t>项目验收合格率≥95％</t>
  </si>
  <si>
    <t>项目完成及时率≥95％</t>
  </si>
  <si>
    <t>项目补助资金≥60万元</t>
  </si>
  <si>
    <t>脱贫户和监测户总受益增加≥200元</t>
  </si>
  <si>
    <t>受益脱贫户和监测户≥106人</t>
  </si>
  <si>
    <t>受益群众满意率≥95％</t>
  </si>
  <si>
    <t>2024年度槐树关镇杨翟村通组路绿化工程</t>
  </si>
  <si>
    <t>村2.9公里通组路两边绿化、垃圾运送车辆、垃圾桶</t>
  </si>
  <si>
    <t>项目属于公益性资产，项目建成后产权归北沟村所有，由村进行维护管理。改善人均环境质量，全面提升人民群众满意度、幸福感，受益群众1186人，其中受益脱贫户、监测户183人。</t>
  </si>
  <si>
    <t>村2.9公里通组路两边绿化、垃圾运送车辆、垃圾桶。改善人均环境质量，全面提升人民群众满意度、幸福感，受益群众1186人，其中受益脱贫户、监测户183人。</t>
  </si>
  <si>
    <t>绿化长度≥2.9km</t>
  </si>
  <si>
    <t>项目补助资金≥12万元</t>
  </si>
  <si>
    <t>受益脱贫户和监测户≥183人</t>
  </si>
  <si>
    <t>槐树关镇月蔡村人均环境整治项目</t>
  </si>
  <si>
    <t>对2.5km道路沿线进行环境整治，绿化面积4000㎡。</t>
  </si>
  <si>
    <t>项目属于公益性资产，项目建成后产权归月蔡村所有，由村进行维护管理。改善人均环境质量，全面提升人民群众满意度、幸福感，受益群众1053人，其中受益脱贫户、监测户606人。</t>
  </si>
  <si>
    <t>对2.5km道路沿线进行环境整治，绿化面积4000㎡。改善人均环境质量，全面提升人民群众满意度、幸福感，受益群众1053人，其中受益脱贫户、监测户606人。</t>
  </si>
  <si>
    <t>绿化面积≥4000平方米</t>
  </si>
  <si>
    <t>项目补助资金≥15万元</t>
  </si>
  <si>
    <t>受益脱贫户和监测户≥606人</t>
  </si>
  <si>
    <t>2024年洋县黄安镇朴树村环境整治项目</t>
  </si>
  <si>
    <t>1、硬化道路1760平方米、
2、道沿石砌护720米
3、绿化3000平米，苗木栽植3200株，防护栏安装600米。</t>
  </si>
  <si>
    <t>此项目属于公益性资产，产权属于朴树村所有，建成后移交给村集体进行管理维护。改善村庄环境，提升群众生产生活质量，促进生态文明和提升群众幸福感，受益群众429户1423人，其中脱贫户103户348人,监测户4户14人</t>
  </si>
  <si>
    <t>1、硬化道路1760平方米、
2、道沿石砌护720米
3、绿化3000平米，苗木栽植3200株，防护栏安装600米；改善村庄环境，提升群众生产生活质量，促进生态文明和提升群众幸福感，受益群众429户1423人，其中脱贫户103户348人,监测户4户14人</t>
  </si>
  <si>
    <t>硬化道路≧1760平方米</t>
  </si>
  <si>
    <t>受益已脱贫户≧103户</t>
  </si>
  <si>
    <t>2024年洋县黄安镇黄安村环境整治项目</t>
  </si>
  <si>
    <t>1、硬化道路1100平方米、
2、道沿石砌护320米
3、绿化2000平米，苗木栽植2200株，防护栏安装400米。</t>
  </si>
  <si>
    <t>此项目属于公益性资产，产权属于黄安村所有，建成后移交给村集体进行管理维护。改善村庄环境，提升群众生产生活质量，促进生态文明和提升群众幸福感，受益群众425户1460人，其中脱贫户69户228人,监测户5户15人</t>
  </si>
  <si>
    <t>1、硬化道路1100平方米、
2、道沿石砌护320米
3、绿化2000平米，苗木栽植2200株，防护栏安装400米；改善村庄环境，提升群众生产生活质量，促进生态文明和提升群众幸福感，受益群众425户1460人，其中脱贫户69户228人,监测户5户15人</t>
  </si>
  <si>
    <t>硬化道路≧1100平方米</t>
  </si>
  <si>
    <t>受益已脱贫户≧69户</t>
  </si>
  <si>
    <t>2024年洋县黄安镇石家湾村环境整治项目</t>
  </si>
  <si>
    <t>对1公里村主干道进行绿化，栽种树木2000株，路沿石共铺设500平方米。</t>
  </si>
  <si>
    <t>此项目属于公益性资产，产权属于石家湾村所有，建成后移交给村集体进行管理维护。改善村庄环境，提升群众生产生活质量，促进生态文明和提升群众幸福感，受益群众149户537人，其中脱贫户43户145人,监测户2户6人</t>
  </si>
  <si>
    <t>对1公里村主干道进行绿化，栽种树木2000株，路沿石共铺设500平方米；改善村庄环境，提升群众生产生活质量，促进生态文明和提升群众幸福感，受益群众149户537人，其中脱贫户43户145人,监测户2户6人</t>
  </si>
  <si>
    <t>栽种树木≧2000株</t>
  </si>
  <si>
    <t>受益已脱贫户≧43户</t>
  </si>
  <si>
    <t>2024年洋县黄安镇刘家坝村村容村貌提升建设项目</t>
  </si>
  <si>
    <t>村主干道绿化2公里，苗木栽植5600株.</t>
  </si>
  <si>
    <t>此项目属于公益性资产，产权属于刘家坝村所有，建成后移交给村集体进行管理维护。改善村庄环境，提升群众生产生活质量，促进生态文明和提升群众幸福感，受益群众143户512人，其中脱贫户17户39人,监测户4户14人</t>
  </si>
  <si>
    <t>村主干道绿化2公里，苗木栽植5600株；改善村庄环境，提升群众生产生活质量，促进生态文明和提升群众幸福感，受益群众143户512人，其中脱贫户17户39人,监测户4户14人</t>
  </si>
  <si>
    <t>苗木栽植≧5600株</t>
  </si>
  <si>
    <t>2024年洋县黄安镇东村村容村貌提升建设项目</t>
  </si>
  <si>
    <t>1、道沿石砌护320米
2、绿化2000平米，苗木栽植2200株，防护栏安装400米。</t>
  </si>
  <si>
    <t>此项目属于公益性资产，产权属于东村所有，建成后移交给村集体进行管理维护。改善村庄环境，提升群众生产生活质量，促进生态文明和提升群众幸福感，受益群众414户1358人，其中脱贫户54户162人,监测户3户11人</t>
  </si>
  <si>
    <t>1、道沿石砌护320米
2、绿化2000平米，苗木栽植2200株，防护栏安装400米；改善村庄环境，提升群众生产生活质量，促进生态文明和提升群众幸福感，受益群众414户1358人，其中脱贫户54户162人,监测户3户11人</t>
  </si>
  <si>
    <t>苗木栽植≧2200株</t>
  </si>
  <si>
    <t>受益已脱贫户≧54户</t>
  </si>
  <si>
    <t>2024年洋县黄家营镇华沟村环境提升项目</t>
  </si>
  <si>
    <t>华沟村主干道砌花池长100米，绿化树1000棵</t>
  </si>
  <si>
    <t>此项目属于公益性资产，产权属于村集体所有，建成后移交给村集体进行管理维护。提升人均环境质量，受益群众403户1194人，其中脱贫户134户508人</t>
  </si>
  <si>
    <t>主干道砌花池100米，新栽绿化树≥1000株</t>
  </si>
  <si>
    <t>环境提升户数≥374户</t>
  </si>
  <si>
    <t>2024年洋县黄家营镇桃溪村环境提升项目</t>
  </si>
  <si>
    <t>庙黄路沿线桃溪段路边花池建设20个</t>
  </si>
  <si>
    <t>此项目属于公益性资产，产权属于村集体所有，建成后移交给村集体进行管理维护。提升人均环境质量，受益群众306户1267人，其中脱贫户126户349人</t>
  </si>
  <si>
    <t>花池个数≥20个</t>
  </si>
  <si>
    <t>项目投资≥19万元</t>
  </si>
  <si>
    <t>带动群1267人，其中脱贫人数349人。</t>
  </si>
  <si>
    <t>2024年洋县黄家营镇三岔村环境提升项目</t>
  </si>
  <si>
    <t>村主干道路边种植面积绿化树1300株长2600米</t>
  </si>
  <si>
    <t>此项目属于公益性资产，产权属于村集体所有，建成后移交给村集体进行管理维护。提升人均环境质量，受益群众35户105人，其中脱贫户12户38人。</t>
  </si>
  <si>
    <t>绿化道路≥2600米、绿化树≥1300株</t>
  </si>
  <si>
    <t>带动群众≥35户</t>
  </si>
  <si>
    <t>2024洋县黄家营镇周家沟村人均环境提升项目</t>
  </si>
  <si>
    <t>村庄绿化新、种植面积绿化树1500株</t>
  </si>
  <si>
    <t>此项目属于公益性资产，产权属于村集体所有，建成后移交给村集体进行管理维护。提升人均环境质量，受益群众126户316人，其中脱贫户36户103人</t>
  </si>
  <si>
    <t>村庄绿化新建花池8个、种植面积绿化树1500株</t>
  </si>
  <si>
    <t>花池≥8个、绿化树≥1500株</t>
  </si>
  <si>
    <t>2024年洋县黄金峡镇北沟村人均环境整治项目</t>
  </si>
  <si>
    <t>紫荆树600棵，红叶石兰300株</t>
  </si>
  <si>
    <t>此项目属于公益性项目，该项目建设后资产属于村股份经济合作社资产。改善人均环境质量，全面提升人民群众满意度、幸福感，受益群众253户873人，其中脱贫户74户246人</t>
  </si>
  <si>
    <t>改善人均环境质量，全面提升人民群众满意度、幸福感，受益群众253户873人，其中脱贫户74户246人</t>
  </si>
  <si>
    <t>紫荆树≥600棵
红叶石兰≥300株</t>
  </si>
  <si>
    <t>受益群众≥517户
已脱贫户≥184户</t>
  </si>
  <si>
    <t>2024年洋县黄金峡镇韩庄村整村村容村貌提升项目</t>
  </si>
  <si>
    <t>紫荆树1200棵，
红叶石兰300株</t>
  </si>
  <si>
    <t>此项目属于公益性项目，该项目建设后资产属于村股份经济合作社资产。改善人均环境质量，全面提升人民群众满意度、幸福感，受益群众369户1293人，其中脱贫户109户382人。项目拟采取以工代赈方式开展，预计带动务工人数7人（其中脱贫户及监测户1人），发放工资1.5万元，人均务工增收2000元。</t>
  </si>
  <si>
    <t>1、改善人均环境质量，全面提升人民群众满意度、幸福感；2、受益群众369户1293人，其中脱贫户109户382人，项目拟采取以工代赈方式开展，预计带动务工人数7人（其中脱贫户及监测户1人），发放工资1.5万元，人均务工增收2000元。</t>
  </si>
  <si>
    <t>受益群众≥369户
已脱贫户≥109户</t>
  </si>
  <si>
    <t>2024年洋县黄金峡镇新铺村六组人均环境整治项目</t>
  </si>
  <si>
    <t>绿化6公里，种植面积紫荆树800株红叶石兰800株，桂花树600株。</t>
  </si>
  <si>
    <t>此项目属于公益性项目，该项目建设后资产属于村股份经济合作社资产。改善人均环境质量，全面提升人民群众满意度、幸福感，受益群众36户95人，其中脱贫户5户16人</t>
  </si>
  <si>
    <t>绿化≥6公里，种植面积紫荆树≥800株，红叶石兰≥800株，桂花树≥600株</t>
  </si>
  <si>
    <t>项目补助15万</t>
  </si>
  <si>
    <t>2024年洋县黄金峡镇杨庄村人均环境提升项目</t>
  </si>
  <si>
    <t>紫荆树600棵，红叶石兰300株，樱花树300株</t>
  </si>
  <si>
    <t>此项目属于公益性项目，该项目建设后资产属于村股份经济合作社资产。改善人均环境质量，全面提升人民群众满意度、幸福感，受益群众57户199人，其中脱贫户19户66人。项目拟采取以工代赈方式开展，预计带动务工人数9人（其中脱贫户及监测户3人），发放劳务报酬（15%）2.23万元，人均务工增收2500元</t>
  </si>
  <si>
    <t>改善人均环境质量，全面提升人民群众满意度、幸福感，受益群众517户1726人，其中脱贫户184户614人。项目拟采取以工代赈方式开展，预计带动务工人数9人（其中脱贫户及监测户3人），发放劳务报酬（15%）2.23万元，人均务工增收2500元</t>
  </si>
  <si>
    <t>紫荆树≥600棵，
红叶石兰≥300株，樱花树≥300株</t>
  </si>
  <si>
    <t>受益群众≥57户
已脱贫户≥19户</t>
  </si>
  <si>
    <t>2024年洋县金水镇石桥村青龙垭（一组、五组）人均环境整治项目</t>
  </si>
  <si>
    <t>一组共铺设管道650米250厘米；五组共铺设管道500米250厘米，修建化粪池8个，硬化巷道道路400米，宽2.5米</t>
  </si>
  <si>
    <t>该项目属于公益性项目，建成后产权归属石桥村所有。改善生产生活居住条件；受益30户105人，其中脱贫户15户48人，项目拟采取以工代赈方式开展，预计带动务工人数9人（其中脱贫户及监测户3人），发放劳务报酬（15%）8.7万元，人均务工增收9600元。</t>
  </si>
  <si>
    <t>项目投资≧58万元</t>
  </si>
  <si>
    <t>2024年洋县金水镇张家庄村十组移民点绿化项目</t>
  </si>
  <si>
    <t>栽种红叶石兰100棵，小叶女贞4万棵</t>
  </si>
  <si>
    <t>张家庄村十组</t>
  </si>
  <si>
    <t>栽种红叶石兰100棵，小叶女贞2万棵</t>
  </si>
  <si>
    <t>2024年洋县金水镇关岭村铁石关绿化及公厕建设项目</t>
  </si>
  <si>
    <t>绿化500平方；砌挡墙长200米高1米，公厕1座50平方米</t>
  </si>
  <si>
    <t>项目属于公益性资产，项目建成后产权归村集体所有，由村进行维护管理。改善生活居住环境，提升群众生活幸福感，受益群众35户105人，其中已脱贫户15户48人</t>
  </si>
  <si>
    <t>新建公厕1所，绿化500平方；砌挡墙长200米高1米。</t>
  </si>
  <si>
    <t>改善群众居住环境</t>
  </si>
  <si>
    <t>2024年洋县金水镇楼房村二、三组人均环境卫生整治项目</t>
  </si>
  <si>
    <t>建15米*3米*2米化粪池一座、埋设各种管路1500米</t>
  </si>
  <si>
    <t>该项目属于公益性项目，建成后产权归属楼房村集体。改善生产生活居住条件；受益40户140人，其中脱贫户15户48人，项目拟采取以工代赈方式开展，预计带动务工人数9人（其中脱贫户及监测户3人），发放劳务报酬（15%）3.9万元，人均务工增收4000元。</t>
  </si>
  <si>
    <t>2023年龙亭镇人均环境提升项目</t>
  </si>
  <si>
    <t>对龙亭镇龙亭村、杜村村、三合村、杨家湾村、镇江村绿化美化及配套设施，栽植高杆红叶石楠85株，塔柏1100株，红叶石楠球300株；硬化路面160平方米，混播草坪1200平方米。</t>
  </si>
  <si>
    <t>此项目属于公益性资产，产权属村集体所有。建成后移交给村集体进行管理维护。提升人均环境，提高群众居住幸福感及群众满意度；受益群众459户1125人，其中受益脱贫户89户275人</t>
  </si>
  <si>
    <t>栽植高杆红叶石楠85株，塔柏1100株，红叶石楠球300株；硬化路面160平方米，混播草坪1200平方米。改善人均环境，建设美丽乡村，提升群众生活居住幸福感，受益群众459户，1125人。</t>
  </si>
  <si>
    <t>栽植雪松170≥株，高杆红叶石楠≥85株，塔柏≥1100株，红叶石楠球≥300株；硬化路面≥160平方米，混播草坪1200平方米。</t>
  </si>
  <si>
    <t>项目总成本59万元</t>
  </si>
  <si>
    <t>受益人口数≥1125人</t>
  </si>
  <si>
    <t>2024年龙亭镇鞍山村人均环境提升项目</t>
  </si>
  <si>
    <t>鞍山村道路两边绿化长1.9公里，安装太阳能路灯20盏</t>
  </si>
  <si>
    <t>该项目属于公益性资产，归鞍山村所有。建成后移交给村集体进行管理维护，促进乡村振兴建设。受益总人口  209户683人 ， 其 中 脱 贫 户  61户200人，三类人群1户1人。</t>
  </si>
  <si>
    <t>道路两边绿化长1.9公里，安装太阳能路灯20盏。受益总人口  209户683人 ， 其 中 脱 贫 户  61户200人，三类人群1户1人。</t>
  </si>
  <si>
    <t>绿化≥1.9公里</t>
  </si>
  <si>
    <t>总成本10万元</t>
  </si>
  <si>
    <t>2024年龙亭镇邓家沟村人均环境提升项目</t>
  </si>
  <si>
    <t>邓家沟村主干道路边栽植红叶石楠600株、桂花树100株。</t>
  </si>
  <si>
    <t>此项目属公益性资产，建成后资产归邓家沟村所有，交由邓家沟村进行管理维护。可改善邓家沟村4-7组人均环境，方便群众生产、生活，受益群众133户429人，其中已脱贫户8户17人。</t>
  </si>
  <si>
    <t>栽植红叶石楠600株、桂花树100株。。可改善邓家沟村4-7组人均环境，方便群众生产、生活，受益群众133户429人，其中已脱贫户8户17人。</t>
  </si>
  <si>
    <t>受益群众人数≥133户429人</t>
  </si>
  <si>
    <t>2024年龙亭镇杜村主干道环境整治排洪渠、绿化建设项目</t>
  </si>
  <si>
    <t>杜村村栽植绿化树木花草1600棵，修建主干道两边雨水排洪渠D50渠道1100米等</t>
  </si>
  <si>
    <t>项目属公益性资产，建成后资产归杜村村所有，交由杜村村进行管理维护。可改善人均环境条件，防灾减灾，提升群众满意度幸福感，受益群众720户2520人，其中已脱贫户138户476人，三类人群7户24人。</t>
  </si>
  <si>
    <t>栽植绿化树木花草1600棵，路边花坛1.6米*2.5米20个，修建主干道两边雨水排洪渠D50渠道1100米。受益群众720户2520人，其中已脱贫户138户476人，三类人群7户24人。</t>
  </si>
  <si>
    <t>栽植绿化树木花草≥1600棵</t>
  </si>
  <si>
    <t>受益农户人数≥720户2920人</t>
  </si>
  <si>
    <t>受益脱贫户及监测户人数≥138户476人</t>
  </si>
  <si>
    <t>2024年龙亭镇杨家湾村环境卫生提升项目</t>
  </si>
  <si>
    <t>杨家湾村新建：1.花池52个，长2米，宽1米；2、栽植各类绿植900平方米</t>
  </si>
  <si>
    <t>项目属公益性资产，建成后资产归杨家湾村所有，交由杨家湾村进行管理维护。可改善主干道村容村貌，受益群众847户3130人，其中已脱贫户74户242人，三类人群10户32人。</t>
  </si>
  <si>
    <t>1、新建花1.花池52个，长2米，宽1米；2、栽植各类绿植900平方米；3、给花池及道沿石喷漆。可改善主干道村容村貌，受益群众847户3130人，其中已脱贫户74户242人，三类人群10户32人。</t>
  </si>
  <si>
    <t>≥52个≥900平方米</t>
  </si>
  <si>
    <t>受益脱贫户及监测户74户242人</t>
  </si>
  <si>
    <t>2024年龙亭镇三合村村容村貌提升项目</t>
  </si>
  <si>
    <t>三合村栽植红叶石楠300株，桂花树100株，樱花树80株，海棠树100株。</t>
  </si>
  <si>
    <t>项目属公益性资产，项目建成后资产归三合村集体。交由三合村进行管理维护。全村六个村民小组硬化、亮化、美化达到村庄干净整洁，环境优美，提高村民的幸福感、满意感。受益农户506户1818人，其中脱贫户42户113人、监测对象4户13人。</t>
  </si>
  <si>
    <t>栽植红叶石楠300株，桂花树100株，樱花树80株，海棠树100株。全村六个村民小组硬化、亮化、美化达到村庄干净整洁，环境优美，提高村民的幸福感、满意感。受益农户506户1818人，其中脱贫户42户113人、监测对象4户13人。</t>
  </si>
  <si>
    <t>受益农户数≥506户1818人</t>
  </si>
  <si>
    <t>2024年龙亭镇黄索溪村环境提升项目</t>
  </si>
  <si>
    <r>
      <rPr>
        <sz val="9"/>
        <color rgb="FF000000"/>
        <rFont val="宋体"/>
        <charset val="134"/>
      </rPr>
      <t>黄索溪村新建：1，盖板混凝士渠177m(30</t>
    </r>
    <r>
      <rPr>
        <sz val="9"/>
        <color rgb="FF000000"/>
        <rFont val="汉仪书宋二KW"/>
        <charset val="134"/>
      </rPr>
      <t>✘</t>
    </r>
    <r>
      <rPr>
        <sz val="9"/>
        <color rgb="FF000000"/>
        <rFont val="宋体"/>
        <charset val="134"/>
      </rPr>
      <t>30)，2，修复水泥路面板159m(53</t>
    </r>
    <r>
      <rPr>
        <sz val="9"/>
        <color rgb="FF000000"/>
        <rFont val="汉仪书宋二KW"/>
        <charset val="134"/>
      </rPr>
      <t>✘</t>
    </r>
    <r>
      <rPr>
        <sz val="9"/>
        <color rgb="FF000000"/>
        <rFont val="宋体"/>
        <charset val="134"/>
      </rPr>
      <t>3)，3，挡墙170m3，4，绿化(樱花100根，紫荊100根，红叶石楠100根，小叶女贞1000m2)5等。</t>
    </r>
  </si>
  <si>
    <t>该项目属于公益性资产，建成后项目产权归属黄索溪村。交由黄索溪村进行管理维护。受益总人口 332户 1181人 ， 其 中 脱 贫 户 115户376人，三类人群6户18人。</t>
  </si>
  <si>
    <r>
      <rPr>
        <sz val="9"/>
        <color rgb="FF000000"/>
        <rFont val="宋体"/>
        <charset val="134"/>
      </rPr>
      <t>1，盖板混凝士渠177m(30</t>
    </r>
    <r>
      <rPr>
        <sz val="9"/>
        <color rgb="FF000000"/>
        <rFont val="汉仪书宋二KW"/>
        <charset val="134"/>
      </rPr>
      <t>✘</t>
    </r>
    <r>
      <rPr>
        <sz val="9"/>
        <color rgb="FF000000"/>
        <rFont val="宋体"/>
        <charset val="134"/>
      </rPr>
      <t>30)，2，修复水泥路面板159m(53</t>
    </r>
    <r>
      <rPr>
        <sz val="9"/>
        <color rgb="FF000000"/>
        <rFont val="汉仪书宋二KW"/>
        <charset val="134"/>
      </rPr>
      <t>✘</t>
    </r>
    <r>
      <rPr>
        <sz val="9"/>
        <color rgb="FF000000"/>
        <rFont val="宋体"/>
        <charset val="134"/>
      </rPr>
      <t>3)，3，挡墙170m3，4，绿化(樱花100根，紫荊100根，红叶石楠100根，小叶女贞1000m2)5，水泥护栏195m，6，路沿石200m。受益总人口 332户 1181人 ， 其 中 脱 贫 户 115户376人，三类人群6户18人</t>
    </r>
  </si>
  <si>
    <t>道路绿化≥1200米</t>
  </si>
  <si>
    <t>受益群众≥332户1181人</t>
  </si>
  <si>
    <t>受益脱贫户及监测户≥115户376人</t>
  </si>
  <si>
    <t>2024年龙亭镇方程村村容村貌提升项目</t>
  </si>
  <si>
    <t>方程村主干道路边种植面积红叶石楠200株、桂花树200株。</t>
  </si>
  <si>
    <t>项目属公益性资产，建成后资产归方程村所有，交由方程村进行管理维护。在村内主干道进行改造，种植面积树木，村规民约等人均环境整治，受益群众322户935人，其中已脱贫户56户155人，监测户9户24人。</t>
  </si>
  <si>
    <t>道路边种植面积红叶石楠200株、桂花树200株。受益群众322户935人，其中已脱贫户56户155人，监测户9户24人。</t>
  </si>
  <si>
    <t>红叶石楠≥200株、桂花树≥200株。</t>
  </si>
  <si>
    <t>受益一般户≥322户935人</t>
  </si>
  <si>
    <t>受益脱贫户≥56户155人</t>
  </si>
  <si>
    <t>2024年龙亭镇老君庙村村容村貌提升项目</t>
  </si>
  <si>
    <t>老君庙村环境美化道及配套设施，建设道路路沿500米；绿化树500株；混播草坪400平方米</t>
  </si>
  <si>
    <t>改善人均环境，建设美丽乡村，提升群众生活居住幸福感，受益群众558户1830人。</t>
  </si>
  <si>
    <t>建设道路路沿500米；栽植风景树500株；混播草坪400平方米。改善人均环境，建设美丽乡村，提升群众生活居住幸福感，受益群众558户1830人。</t>
  </si>
  <si>
    <t>路沿≥500米；栽植风景树≥5  00株；混播草坪≥400平方米</t>
  </si>
  <si>
    <t>项目总成本12万元</t>
  </si>
  <si>
    <t>受益一般户≥558户1830人</t>
  </si>
  <si>
    <t>老君庙村</t>
  </si>
  <si>
    <t>2024年龙亭镇高家沟村人均环境提升项目</t>
  </si>
  <si>
    <t>高家沟村主干道进行人均环境提升，道路硬化494平方米，砌护180平方米，共铺设管道20根，主干道两边绿化1200平方米，加装路灯5盏。</t>
  </si>
  <si>
    <t>项目属于公益性资产，项目建成后产权归属于高家沟村集体所有，由高家沟村运行经营。通过人均环境项目实施，提高了人均环境，提高了生活质量。受益农户386户1302人，其中脱贫户33户104人、监测对象3户11人。</t>
  </si>
  <si>
    <t>道路硬化494平方米，加装彩钢140平方米，加装路沿石600平方米米米，砌护180平方米，共铺设管道20根，主干道两边绿化1200平方米，加装路灯5盏。受益农户386户1302人，其中脱贫户33户104人、监测对象3户11人。</t>
  </si>
  <si>
    <t>道路硬化≥494平方米，加装彩钢≥140平方米，加装路沿石≥600平方米米米，砌护≥180平方米，共铺设管道≥20根，主干道两边绿化≥1200平方米</t>
  </si>
  <si>
    <t>工程验收合格率
100%</t>
  </si>
  <si>
    <t>项目工程完成及时率100%</t>
  </si>
  <si>
    <t>36.5≥万元</t>
  </si>
  <si>
    <t>受益农户≥386户1302人</t>
  </si>
  <si>
    <t>2024年龙亭镇鞍山村柳山界至鞍山村四组桥渠道污水整治项目</t>
  </si>
  <si>
    <t>鞍山村渠道毛石铺底长0.97公里，两侧砌护，新增污水处理沉淀池、加药间等设施。</t>
  </si>
  <si>
    <t>该项目属于公益性资产，归鞍山村所有。建成后移交给村集体进行管理维护，改善农村人均环境。受益总人口249户803人 ， 其 中 脱 贫 户 91 户295人，三类人群5户11人。</t>
  </si>
  <si>
    <t>渠道毛石铺底长0.97公，两侧砌护，新增污水处理沉淀池、加药间等设施。受益总人口249户803人 ， 其 中 脱 贫 户 91 户295人，三类人群5户11人。</t>
  </si>
  <si>
    <t>新建0.97公里、沉淀池、加药间等。</t>
  </si>
  <si>
    <t>总成本90万元</t>
  </si>
  <si>
    <t>保护水资源，减少污染</t>
  </si>
  <si>
    <t>受益周边803人</t>
  </si>
  <si>
    <t>工程使用年限20年以上</t>
  </si>
  <si>
    <t>乡村振兴局、农业农村局</t>
  </si>
  <si>
    <t>2024年洋县茅坪镇茅坪村人均环境整治提升项目</t>
  </si>
  <si>
    <t>清除杂草、整理绿化用地500平方米，治理砌护300平方米，种植面积月季500株、桂花200株、红叶石楠500株</t>
  </si>
  <si>
    <t>项目属于公益性资产，项目建成后产权归茅坪村所有，由村进行维护管理。改善人均环境，适宜度大幅度提高，受益群众数量299户1033人，其中脱贫户119户383人</t>
  </si>
  <si>
    <t>清除杂草、整理绿化用地500平方米，治理砌护300平方米，种植面积月季500株、桂花200株、红叶石楠500株；改善人均环境，适宜度大幅度提高，受益群众数量299户1033人，其中脱贫户119户383人</t>
  </si>
  <si>
    <t>清除杂草、整理绿化用地≥500平方米</t>
  </si>
  <si>
    <t>项目投资≥30万</t>
  </si>
  <si>
    <t>受益农户≥299户1033人，其中受益脱贫户、监测户≥119户383人</t>
  </si>
  <si>
    <t>2024年洋县马畅镇安巷村人均环境提升项目</t>
  </si>
  <si>
    <t>1、村辖空中废旧电力及“五堆”清理清障6公里、沟渠垃圾清理清淤7公里；2、拆清地面残垣断壁墙16处、废弃电杆54根、老旧破损路灯67盏；3、砌护绿化带0.4公里，绿化种植面积花卉3560平方，栽植苗木350株。</t>
  </si>
  <si>
    <t>项目属于公益性资产，产权归安巷村所有，建成后移交给村集体进行管理维护。改善人均环境，美丽乡村，提升群众的生活质量和幸福感，受益群众698户1949人，其中脱贫户及监测户243人，带动群众16人劳务人均增收3500元。</t>
  </si>
  <si>
    <t>带动群众劳务增收16人，人均3500元。</t>
  </si>
  <si>
    <t>建设完成村辖空中废旧电力及“五堆”清理清障6公里、沟渠垃圾清理清淤7公里；2、拆清地面残垣断壁墙16处、废弃电杆54根、老旧破损路灯67盏；3、砌护绿化带0.4公里，绿化种植面积花卉3560平方，栽植苗木350株。改善人均环境，美丽乡村，提升群众的生活质量和幸福感，受益群众698户1949人，其中脱贫户及监测户243人，带动群众16人劳务人均增收3500元。</t>
  </si>
  <si>
    <t>建设村辖空中废旧电力及“五堆”清理清障≥6公里、沟渠垃圾清理清淤≥7公里；2、拆清地面残垣断壁墙≥16处、废弃电杆≥54根、老旧破损路灯≥67盏；3、砌护绿化带≥0.4公里，绿化种植面积花卉≥3560平方，栽植苗木≥350株。</t>
  </si>
  <si>
    <t>带动群众劳务增收≥16人，</t>
  </si>
  <si>
    <t>2024年大坝沟村亮化.绿化.美化.项目</t>
  </si>
  <si>
    <t>5条村内主要道路约3公里.安装路灯50盏，每盏3500元.合计：17.5万元.每平方米150元.合计：15000元</t>
  </si>
  <si>
    <t>项目属于公益性资产，产权归大坝沟村所有，建成后移交给村集体进行管理维护，提升美化全村生活环境，方便群众夜间出行提升生产生活条件。受益人口1962人，其中脱贫户及监测户746人。</t>
  </si>
  <si>
    <t>5条村内主要道路约3公里.安装路灯50盏.将砌花坛100平方米.每平方米150元.提升美化全村生活环境，方便群众夜间出行提升生产生活条件。受益人口1962人，其中脱贫户及监测户746人。</t>
  </si>
  <si>
    <t>5个自然村村内主要道路约3公里.安装路灯50盏，每盏3500元.合计：17.5万元.将砌花坛100平方米.每平方米150元.合计：15000元</t>
  </si>
  <si>
    <t>提升美化全村1962人生活环境等各方面受益实现人均增收500元。</t>
  </si>
  <si>
    <t>2024年洋县马畅镇东社村绿化项目</t>
  </si>
  <si>
    <t>村内水泥路两边浆砌路沿1000米，栽种红叶石楠、黄杨、紫薇、玉兰等苗木1500米</t>
  </si>
  <si>
    <t>项目属于公益性资产，产权归东社村所有，建成后移交给村集体进行管理维护。提高人均宜居环境质量，增加群众幸福感，助推乡村规划治理建设。受益总人口1558人，其中脱贫户39户138人，监测户9户24人。</t>
  </si>
  <si>
    <t>浆砌路沿1000米，栽种红叶石楠、黄杨、紫薇、玉兰等苗木1500米。提高人均宜居环境质量，增加群众幸福感，助推乡村规划治理建设。受益总人口1558人，其中脱贫户39户138人，监测户9户24人。</t>
  </si>
  <si>
    <t>浆砌路沿≥1000米，栽种红叶石楠、黄杨、紫薇、玉兰等苗木≥1500米</t>
  </si>
  <si>
    <t>2024年洋县马畅镇东湾村绿化、美化、亮化项目</t>
  </si>
  <si>
    <t>1、东湾村辖区内栽种红叶石楠、紫薇各120株；红叶继木、小叶女贞、金合女贞、蓝花鸢尾各1100株
2、浮雕墙壁画120㎡
3、太阳能路灯53盏；
4、人工费及养护费2.4万元，合计27.1万元。</t>
  </si>
  <si>
    <t>马畅镇-
东湾村</t>
  </si>
  <si>
    <t>项目属于公益性资产，产权归东湾村所有，建成后移交给村集体进行管理维护。提高人均宜居环境质量，增加群众幸福感，助推乡村规划治理建设。受益397户1460人，其中脱贫户及监测户52户163人。</t>
  </si>
  <si>
    <t>群众参与，提升乡风文明</t>
  </si>
  <si>
    <t>1、东湾村辖区内栽种红叶石楠、紫薇各120株；红叶继木、小叶女贞、金合女贞、蓝花鸢尾各1100株
2、浮雕墙壁画120㎡
3、太阳能路灯53盏；
4、人工费及养护费2.4万元，合计27.1万元。提高人均宜居环境质量，增加群众幸福感，助推乡村规划治理建设。受益397户1460人，其中脱贫户及监测户52户163人。</t>
  </si>
  <si>
    <t>栽种红叶石楠、紫薇各≥120株；红叶继木、小叶女贞、金合女贞、蓝花鸢尾各≥1100株
；浮雕墙壁画≥120㎡
；太阳能路灯≥53盏。</t>
  </si>
  <si>
    <t>项目投资≥27.1万元</t>
  </si>
  <si>
    <t>受益397户1460人，其中脱贫户及监测户52户163人</t>
  </si>
  <si>
    <t>2024年洋县马畅镇高堡村绿化、美化、</t>
  </si>
  <si>
    <t>1、高堡村辖区内栽种红叶石楠、紫薇各200株；红叶继木、小叶女贞、金合女贞、蓝花鸢尾200株，樱花树，桂花树各200棵。
2、人工费及机械费，材料费用，合计20万元。</t>
  </si>
  <si>
    <t>马畅镇-
高堡村</t>
  </si>
  <si>
    <t>项目属于公益性资产，产权归高堡村所有，建成后移交给村集体进行管理维护。提高人均宜居环境质量，增加群众幸福感，助推乡村规划治理建设。受益397户1365人，其中脱贫户及监测户49户171人。</t>
  </si>
  <si>
    <t>1、高堡村辖区内栽种红叶石楠、紫薇各200株；红叶继木、小叶女贞、金合女贞、蓝花鸢尾200株，樱花树，桂花树各200棵。
2、人工费及机械费，材料费用，合计20万元。提高人均宜居环境质量，增加群众幸福感，助推乡村规划治理建设。受益397户1365人，其中脱贫户及监测户49户171人。</t>
  </si>
  <si>
    <t>栽种红叶石楠、紫薇各≥200株；红叶继木、小叶女贞、金合女贞、蓝花鸢尾≥200株，樱花树，桂花树各≥200棵。</t>
  </si>
  <si>
    <t>受益349户1365人，其中脱贫户及监测户49户171人</t>
  </si>
  <si>
    <t>马畅镇高路村2024年村容村貌提升项目</t>
  </si>
  <si>
    <t>②栽种紫薇250棵；③石楠球200株；④道路及广场周边种花草2500平方米；⑥清理整治村内五堆及棚舍7万元；⑦清理整治各种线路8万元。</t>
  </si>
  <si>
    <t>项目属于公益性资产，产权归高路村所有，建成后移交给村集体进行管理维护，通过栽种绿植、种花种草，美化村内及产业园区环境，建设宜居宜业环境，提升群众满意度、幸福感。受益人口359户1166人（其中脱贫人口及监测对象67人）。</t>
  </si>
  <si>
    <t>②栽种紫薇250棵；③石楠球200株；④道路及广场周边种花草2500平方米⑥清理整治村内五堆及棚舍7万元；⑦清理整治各种线路8万元。通过栽种绿植、种花种草，美化村内及产业园区环境，建设宜居宜业环境，提升群众满意度、幸福感。受益人口359户1166人（其中脱贫人口及监测对象67人）。</t>
  </si>
  <si>
    <t>①制作“勤劳双手建设美丽家园”宣传户牌350个；②栽种紫薇250棵；③石楠球200株；④道路及广场周边种花草2500平方米；⑤建文化宣传墙200平米；⑥清理整治村内五堆及棚舍7万元；⑦清理整治各种线路8万元。</t>
  </si>
  <si>
    <t>提升宜居宜业环境，增进乡风文明。</t>
  </si>
  <si>
    <t>2024年洋县马畅镇留村村人均环境提升项目</t>
  </si>
  <si>
    <t>对村内主干道路旁绿化300米，种植面积红叶石楠等苗木1000余株；拓宽村内道路300米，0.35米</t>
  </si>
  <si>
    <t>项目属于公益性资产，产权归留村村所有，建成后移交给村集体进行管理维护，受益总人口2406人，其中脱贫户61户217人，监测户11户42人；2、提高人均宜居环境质量，增加群众幸福感，助推乡村规划治理建设。</t>
  </si>
  <si>
    <t>对村内主干道路旁绿化400米，种植面积小叶石楠、樱花200余株；拓宽村内道路400米，0.3米，提高人均宜居环境质量，增加群众幸福感，助推乡村规划治理建设。受益总人口2406人，其中脱贫户61户217人，监测户11户42人</t>
  </si>
  <si>
    <t>绿化道路≥400米；拓宽道路≥400米</t>
  </si>
  <si>
    <t>受益总人口2406人，其中脱贫户61户217人，监测户11户42人</t>
  </si>
  <si>
    <t>2024年洋县马畅镇双庙村人均环境提升项目</t>
  </si>
  <si>
    <t>对村内1-8组3.2km老旧线路进行整理，对20根废弃电杆进行拆除，对村内三条主道路共2140米进行绿化，在道路两旁种植面积绿植、花草。</t>
  </si>
  <si>
    <t>项目属于公益性资产，产权归双庙村所有，建成后移交给村集体进行管理维护，受益总人口1746人（脱贫户和监测户132人）；2、提高人均宜居环境质量，增加群众幸福感，助推乡村规划治理建设。</t>
  </si>
  <si>
    <t>对村内1-8组3.2km老旧线路进行整理，对20根废弃电杆进行拆除，对村内三条主道路共2140米进行绿化，在道路两旁种植面积绿植、花草。提高人均宜居环境质量，增加群众幸福感，助推乡村规划治理建设。受益总人口1746人（脱贫户和监测户132人）</t>
  </si>
  <si>
    <t>线路整理≥3.2km；绿化道路≥2140米</t>
  </si>
  <si>
    <t>项目投资≥26万元</t>
  </si>
  <si>
    <t>2024年野猪沟村人均环境整治项目</t>
  </si>
  <si>
    <t>购置苗木1425株；滑坡清理386.6立方米；浆砌石砌护112立方米</t>
  </si>
  <si>
    <t>项目属于公益性资产，产权归野猪沟村所有，建成后移交给村集体进行管理维护，受益总人口349户1106人，其中脱贫90户328人，监测户7户26人，2、提高人均宜居环境质量，增加群众幸福感，助推乡村规划治理建设。</t>
  </si>
  <si>
    <t>购置苗木1425株；滑坡清理386.6立方米；浆砌石砌护112立方米。提高人均宜居环境质量，增加群众幸福感，助推乡村规划治理建设。受益总人口349户1106人，其中脱贫90户328人，监测户7户26人</t>
  </si>
  <si>
    <t>购置苗木≥1425株；滑坡清理≥386.6立方米；浆砌石砌护≥112立方米</t>
  </si>
  <si>
    <t>受益349户1106人，其中脱贫90户328人，监测户7户26人</t>
  </si>
  <si>
    <t>2023年磨子桥镇石佛村主干道路边护栏安装工程</t>
  </si>
  <si>
    <t>主干道路边护栏安装约0.8公里</t>
  </si>
  <si>
    <t>此项目属于公益性资产，产权归石佛村所有，改善群众生产生活条件受益群众370户，1199人，其中脱贫户68户384人</t>
  </si>
  <si>
    <t>护栏长度大于等于0.8km</t>
  </si>
  <si>
    <t>2023年磨子桥镇石佛村打造环境亮化工程</t>
  </si>
  <si>
    <t>环境亮化工程2处、石佛店及石佛梁，安装路灯30盏，护栏600m修建30m水渠</t>
  </si>
  <si>
    <t>环境亮化工程2处、石佛店及石佛梁</t>
  </si>
  <si>
    <t>路灯安装≥30盏</t>
  </si>
  <si>
    <t>2023年磨子桥镇石佛村通村主干道路两边绿化工程</t>
  </si>
  <si>
    <t>石佛村通村主干道路两边绿化建设约1.2公里，栽红叶石450根，玉兰450根，每根140元。</t>
  </si>
  <si>
    <t>石佛村通村主干道路两边绿化建设约1.2公里</t>
  </si>
  <si>
    <t>绿植种植面积≥900根</t>
  </si>
  <si>
    <t>2024年洋县磨子桥镇白何村村主干道、磨草路两边绿化</t>
  </si>
  <si>
    <t>道路两边花草美化，全长3公里，栽红叶石500根，玉兰500根，每根140元。</t>
  </si>
  <si>
    <t>此项目属于公益性资产，产权归白何村所有，解决全村560户1976人垃圾倾倒问题，改变脏乱差的现象，改善村容村貌</t>
  </si>
  <si>
    <t>道路两边花草美化，全长3公里</t>
  </si>
  <si>
    <t>2024年洋县磨子桥镇柳树庙村绿化项目</t>
  </si>
  <si>
    <t>村主干道和村移民点两边栽红叶石1000根，玉兰1000根，每根140元，全长10公里。</t>
  </si>
  <si>
    <t>此项目属于公益性资产，产权归柳树庙村所有，方便全村510户1862人的道路出行，改变脏乱差的现象，改善村容村貌，受益脱贫户33户103人。</t>
  </si>
  <si>
    <t>完成村道路旁2000根植物的栽培</t>
  </si>
  <si>
    <t>2024年洋县磨子桥镇小江村绿化项目</t>
  </si>
  <si>
    <t>村主干道两旁栽香樟树150株，每窝150元、红叶石兰2500株，50元一窝、红白玉兰500株，每窝30元、红叶李450株，每窝50元全长7.2公里。</t>
  </si>
  <si>
    <t>此项目属于公益性资产，产权归小江村所有，方便全村580户2030人的道路出行，改变脏乱差的现象，改善村容村貌，受益脱贫户131户443人。</t>
  </si>
  <si>
    <t>完成村道路旁3600株植物的栽培</t>
  </si>
  <si>
    <t>16万</t>
  </si>
  <si>
    <t>受益农户131户443人</t>
  </si>
  <si>
    <t>提升农村居民生活质量</t>
  </si>
  <si>
    <t>2024年洋县磨子桥镇洛家村绿化项目</t>
  </si>
  <si>
    <t>村主干道和移民点周边和洛黄路两旁栽紫薇1000窝、红叶石兰1000株、红白玉兰1000株，樱花1000株，共计4000株全长5.5公里。</t>
  </si>
  <si>
    <t>此项目属于公益性资产，产权归洛家村所有，方便村内230户840人的道路出行，改变脏乱差的现象，改善村容村貌，受益脱贫户86户302人。</t>
  </si>
  <si>
    <t>完成村道路旁4000根植物的栽培</t>
  </si>
  <si>
    <t>10万</t>
  </si>
  <si>
    <t>受益脱贫户86户302人</t>
  </si>
  <si>
    <t>2024年洋县磨子桥镇张家坝村绿化项目</t>
  </si>
  <si>
    <t>村主干道和移民点周边和洛黄路两旁栽紫薇2500窝、红叶石兰2500株，共计5000株全长7.5公里。</t>
  </si>
  <si>
    <t>此项目属于公益性资产，产权归张家坝村所有，方便村内280户920人的道路出行，改变脏乱差的现象，改善村容村貌，受益脱贫户104户353人。</t>
  </si>
  <si>
    <t>完成村道路旁5000根植物的栽培</t>
  </si>
  <si>
    <t>15万</t>
  </si>
  <si>
    <t>受益脱贫户104户353人</t>
  </si>
  <si>
    <t>2024年洋县磨子桥镇二龙村主干道两边绿化</t>
  </si>
  <si>
    <t>道路两边栽红叶石兰543根，玉兰529根，每根140元，全长5公里。</t>
  </si>
  <si>
    <t>此项目属于公益性资产，产权归二龙村所有，方便全村520户1700人的道路出行，改变脏乱差的现象，改善村容村貌，受益脱贫户100户400人。</t>
  </si>
  <si>
    <t>种植面积绿植≥1072根</t>
  </si>
  <si>
    <t>2024年艾河垭村绿化项目</t>
  </si>
  <si>
    <t>三组、四组至村主干道路1.5公里栽植绿化树</t>
  </si>
  <si>
    <t>该项目属于公益性资产，建成后产权归艾河垭村所有，改善村容村貌和村民生产生活环境，受益群众135户398人，其中低收入户61户204人</t>
  </si>
  <si>
    <t>绿化道路长度≥1.5km</t>
  </si>
  <si>
    <t>2024年洋县戚氏街道石羊村村容村貌提升</t>
  </si>
  <si>
    <t>村庄道路绿化美化栽种绿植长6公里</t>
  </si>
  <si>
    <t>此项目属于公益性资产，产权归戚氏街道石羊村所有，建成后移交给村集体进行管护。提升人均环境，提高群众居住幸福感及群众满意度，受益群众659户2097人，其中受益脱贫户58户183。</t>
  </si>
  <si>
    <t>村庄道路绿化美化栽种绿植长6公里，提升人均环境，提高群众居住幸福感及群众满意度，受益群众659户2097人，其中受益脱贫户58户183。</t>
  </si>
  <si>
    <t>道路绿化≥6公里</t>
  </si>
  <si>
    <t>项目建设预算总投资≥6万元</t>
  </si>
  <si>
    <t>受益群众≥659户2097人，其中受益脱贫户≥58户183。。</t>
  </si>
  <si>
    <t>2024年洋县戚氏办太师坟村村容村貌改善提升项目</t>
  </si>
  <si>
    <t>对村内三个自然村的3000米道路两边进行绿化美化</t>
  </si>
  <si>
    <t>此项目属于公益性资产，产权属于戚氏街道太师坟村所有，建成后移交给村集体进行管理维护。提高群众生活环境，提高满意度，受益群众328户1286人，其中已脱贫户86户262人，三类人群3户8人</t>
  </si>
  <si>
    <t>道路两边进行绿化美化长≥3000米</t>
  </si>
  <si>
    <t>项目建设预算总投资≥29.5万元</t>
  </si>
  <si>
    <t>受益群众≥328户1286人，其中已脱贫户≥86户262人，三类人群≥3户8人</t>
  </si>
  <si>
    <t>2024年洋县戚氏街道五郎庙社区七组-九组道路两边绿化工程</t>
  </si>
  <si>
    <t>村庄道路绿化美化长2000米</t>
  </si>
  <si>
    <t>戚氏街道-五郎庙社区七组-九组</t>
  </si>
  <si>
    <t>此项目属于公益性资产，产权属于戚氏街道五郎庙社区所有，建成后移交给村集体进行管理维护。改善群众生产发展条件，受益群众784户2784人，其中已脱贫48户132人。</t>
  </si>
  <si>
    <t>村庄道路绿化美化长2000米。改善群众生产发展条件，受益群众784户2784人，其中已脱贫48户132人。</t>
  </si>
  <si>
    <t>道路绿化≥2000米</t>
  </si>
  <si>
    <t>项目建设预算总投资≥≥80万元</t>
  </si>
  <si>
    <t>受益群众≥784户2748人；
其中已脱贫≥48户132人。</t>
  </si>
  <si>
    <t>2024年洋县戚氏街道人均环境整治提升项目</t>
  </si>
  <si>
    <t>路肩砌护324m3;栽植红叶石楠灌木600株，冠幅50cm-60cm；栽植葱兰色带580m2，株距20株/m2，土方及垃圾清理380m3；18cm厚混凝土巷道硬化1800平方米</t>
  </si>
  <si>
    <t>戚氏街道-竹园村、戚氏村</t>
  </si>
  <si>
    <t>此项目属于公益性资产，产权属于戚氏街道竹园村、戚氏村所有，建成后移交给村集体进行管理维护。改善人均环境，提升群众生活居住幸福感，提升群众满意度，受益群众1883户5828人。其中受益脱贫户144户441人。</t>
  </si>
  <si>
    <t>路肩砌护324m3;栽植红叶石楠灌木600株，冠幅50cm-60cm；栽植葱兰色带580m2，株距20株/m2；改善人均环境，提升群众生活居住幸福感，提升群众满意度，受益群众1883户5828人，其中受益脱贫户144户441人。</t>
  </si>
  <si>
    <t>路肩砌护≥324m3;栽植红叶石楠灌木≥600株，冠幅≥50cm-60cm；栽植葱兰色带≥580m2，株距≥20株/m2，土方及垃圾清理≥380m3；≥18cm厚混凝土巷道硬化≥1800平方米</t>
  </si>
  <si>
    <t>项目建设预算总投资≥42.22万元</t>
  </si>
  <si>
    <t>受益群众≥1883户5828人。其中受益脱贫户≥144户441人。</t>
  </si>
  <si>
    <t>2024年洋县桑溪镇夭庄村道路绿化美化项目</t>
  </si>
  <si>
    <t>种植面积花卉1200株</t>
  </si>
  <si>
    <t>此项目属于公益性资产，产权归夭庄村所有，建成后移交给村集体进行管理维护。改善夭庄村人均环境。</t>
  </si>
  <si>
    <t>务工增加收入，改善人均环境</t>
  </si>
  <si>
    <t>种植面积花卉≥1200株</t>
  </si>
  <si>
    <t>2023年洋县桑溪镇湘子村人均环境提升项目</t>
  </si>
  <si>
    <t>种植面积花卉50平方米及设施建设</t>
  </si>
  <si>
    <t>种植面积花卉≥50平方米</t>
  </si>
  <si>
    <t>洋县谢村镇2024年以工代赈人均环境整治项目</t>
  </si>
  <si>
    <t>东韩村：新建矩形1000*1000混凝土渠道390米。
五丰村：新建18cm厚C25水泥混凝土道路长240米；宽3米；砖砌围墙49米。
四兴村：新建60U型渠道550米，新建50U型渠道800米，道路修复长232米，宽3米，厚18cm。
六联村：新建18cm厚C25水泥混凝土道路长125米，宽3米；场面硬化1323.54平方米，砖砌排水沟62米。
江村村：新建18cm厚C25水泥混凝土道路长829.56米,宽3米。
东坡村：新建18cm厚C25水泥混凝土道路长267米，宽3米；M7.5浆砌片石挡墙136.39立方米。
四红村：新建18cm厚C25水泥混凝土道路长513.33米，宽3米。</t>
  </si>
  <si>
    <t>谢村镇东韩村、五丰村、四兴村、六联村、江村村、东坡村、四红村</t>
  </si>
  <si>
    <t>此项目属于公益性资产，产权归东韩村、五丰村、四兴村、六联村、江村村、东坡村、四红村所有，改善生产发展条件，方便群众生活生产发展，提高群众满意度，受益群362户1116人，其中脱贫户35户98人，项目采取以工代赈的形式开展，计划带动劳动力180人，其中脱贫户及监测户25人，发放劳务报酬不低于（30%）66万元，人均务工增收6000元。</t>
  </si>
  <si>
    <t>东韩村矩形1000*1000混凝土渠道≥390米；
五丰村18cm厚C25水泥混凝土道路长≥240米，宽≥3米，砖砌围墙≥49米；
四兴村建60U型渠道≥550米，50U型渠道≥800米，道路修复长≥232米，宽≥3米，厚≥18cm。六联村18cm厚C25水泥混凝土道路长≥125米，宽≥3米，场面硬化≥1323.54平方米，砖砌排水沟≥62米；
江村村18cm厚C25水泥混凝土道路长≥829.56米,宽3米。
东坡村18cm厚C25水泥混凝土道路长≥267米，宽≥3米，M7.5浆砌片石挡墙≥136.39立方米。
四红村18cm厚C25水泥混凝土道路长≥513.33米，宽3米。</t>
  </si>
  <si>
    <t>项目投资≥220万元</t>
  </si>
  <si>
    <t>方便群众发展增收≥180人</t>
  </si>
  <si>
    <t>2024年洋县谢村镇东韩村环境整治项目</t>
  </si>
  <si>
    <t>清除杂草、杂物450平方、绿化500平方</t>
  </si>
  <si>
    <t>谢村镇—东韩村</t>
  </si>
  <si>
    <t>项目属于公益性资产，项目建成后产权归村所有，由村进行维护管理。改善1088户3480人均环境，其中脱贫户及三类人群138户412人</t>
  </si>
  <si>
    <t>清除杂草、杂物≥450平方、绿化≥500平方、硬化场地≥200平方米</t>
  </si>
  <si>
    <t>2024年洋县谢村镇东坡村环境整治项目</t>
  </si>
  <si>
    <t>清除杂草、杂物600平方米米、绿化520平方</t>
  </si>
  <si>
    <t>谢村镇—东坡村</t>
  </si>
  <si>
    <t>项目属于公益性资产，项目建成后产权归东坡村所有，由村进行维护管理。改善661户2104人均环境，其中脱贫户及三类人群91户322人</t>
  </si>
  <si>
    <t>清除杂草、杂物≥600平方米米、绿化≥520平方、硬化场地≥500平方米</t>
  </si>
  <si>
    <t>2024年洋县谢村镇范坝村环境整治项目</t>
  </si>
  <si>
    <t>清除杂草、杂物800平方、绿化600平方米米</t>
  </si>
  <si>
    <t>谢村镇—范坝村</t>
  </si>
  <si>
    <t>项目属于公益性资产，项目建成后产权归范坝村所有，由村进行维护管理。改善958户3230人均环境，其中脱贫户及三类人群136户450人</t>
  </si>
  <si>
    <t>清除杂草、杂物≥800平方、绿化≥600平方米米、硬化场地≥580平方米</t>
  </si>
  <si>
    <t>2024年洋县谢村镇海莲村环境整治项目</t>
  </si>
  <si>
    <t>清除杂草、杂物400平方、绿化520平方</t>
  </si>
  <si>
    <t>谢村镇—海莲村</t>
  </si>
  <si>
    <t>项目属于公益性资产，项目建成后产权归海莲村所有，由村进行维护管理。改善509户1781人均环境，其中脱贫户及三类人群72户256人</t>
  </si>
  <si>
    <t>清除杂草、杂物≥400平方、绿化≥520平方、硬化场地≥200平方米</t>
  </si>
  <si>
    <t>2024年谢村镇后社村环境整治工程</t>
  </si>
  <si>
    <t>清除杂草、杂物800平方、绿化600平方米米、</t>
  </si>
  <si>
    <t>项目属于公益性资产，项目建成后产权归后社村所有，由村进行维护管理。改善452户1533人均环境，其中脱贫户及三类人群73户249人</t>
  </si>
  <si>
    <t>2024年谢村镇后湾村环境整治工程</t>
  </si>
  <si>
    <t>谢村镇—后湾村</t>
  </si>
  <si>
    <t>项目属于公益性资产，项目建成后产权归后湾村所有，由村进行维护管理。改善510户2593人均环境，其中脱贫户及三类人群77户277人</t>
  </si>
  <si>
    <t>2024年洋县谢村镇回龙村环境整治项目</t>
  </si>
  <si>
    <t>谢村镇—回龙村</t>
  </si>
  <si>
    <t>项目属于公益性资产，项目建成后产权归回龙村所有，由村进行维护管理。改善862户2939人均环境，其中脱贫户及三类人群215户816人</t>
  </si>
  <si>
    <t>2024年洋县谢村镇江村村环境整治项目</t>
  </si>
  <si>
    <t>谢村镇—江村村</t>
  </si>
  <si>
    <t>项目属于公益性资产，项目建成后产权归江村村所有，由村进行维护管理。改善495户1780人均环境，其中脱贫户及三类人群46户142人</t>
  </si>
  <si>
    <t>2024年洋县谢村镇老庙村环境整治项目</t>
  </si>
  <si>
    <t>谢村镇—老庙村</t>
  </si>
  <si>
    <t>项目属于公益性资产，项目建成后产权归老庙村所有，由村进行维护管理。改善371户1229人均环境，其中脱贫户及三类人群110户408人</t>
  </si>
  <si>
    <t>2024年洋县谢村镇老庄村环境整治项目</t>
  </si>
  <si>
    <t>谢村镇—老庄村</t>
  </si>
  <si>
    <t>项目属于公益性资产，项目建成后产权归老庄村所有，由村进行维护管理。改善540户1757人均环境，其中脱贫户及三类人群218户828人</t>
  </si>
  <si>
    <t>2024年洋县谢村镇六陵渡村环境整治项目</t>
  </si>
  <si>
    <t>谢村镇—六陵渡村</t>
  </si>
  <si>
    <t>项目属于公益性资产，项目建成后产权归六陵渡村所有，由村进行维护管理。改善737户2402人均环境，其中脱贫户及三类人群X户X人</t>
  </si>
  <si>
    <t>2024年洋县谢村镇前湾村环境整治项目</t>
  </si>
  <si>
    <t>谢村镇—前湾村</t>
  </si>
  <si>
    <t>项目属于公益性资产，项目建成后产权归前湾村所有，由村进行维护管理。改善818户2582人均环境，其中脱贫户及三类人群117户419人</t>
  </si>
  <si>
    <t>2024年洋县谢村镇四红村环境整治项目</t>
  </si>
  <si>
    <t>谢村镇—四红村</t>
  </si>
  <si>
    <t>项目属于公益性资产，项目建成后产权归四红村所有，由村进行维护管理。改善610户1977人均环境，其中脱贫户及三类人群57户164人</t>
  </si>
  <si>
    <t>2024年洋县谢村镇四兴村环境整治项目</t>
  </si>
  <si>
    <t>谢村镇—四兴村</t>
  </si>
  <si>
    <t>项目属于公益性资产，项目建成后产权归四兴村所有，由村进行维护管理。改善551户1742人均环境，其中脱贫户及三类人群53户164人</t>
  </si>
  <si>
    <t>2024年洋县谢村镇五丰村环境整治项目</t>
  </si>
  <si>
    <t>清除杂草、杂物800平方、绿化720平方</t>
  </si>
  <si>
    <t>谢村镇—五丰村</t>
  </si>
  <si>
    <t>项目属于公益性资产，项目建成后产权归五丰村所有，由村进行维护管理。改善629户2063人均环境，其中脱贫户及三类人群79户260人</t>
  </si>
  <si>
    <t>清除杂草、杂物≥800平方、绿化≥720平方、硬化场地≥600平方米米米</t>
  </si>
  <si>
    <t>2024年洋县谢村镇五间村环境整治项目</t>
  </si>
  <si>
    <t>谢村镇—五间村</t>
  </si>
  <si>
    <t>项目属于公益性资产，项目建成后产权归五间村所有，由村进行维护管理。改善750户2523人均环境，其中脱贫户及三类人群81户267人</t>
  </si>
  <si>
    <t>2024年洋县谢村镇下溢水村环境整治项目</t>
  </si>
  <si>
    <t>清除杂草、杂物400平方、绿化520平方、硬化场地200平方米</t>
  </si>
  <si>
    <t>谢村镇—下溢水村</t>
  </si>
  <si>
    <t>项目属于公益性资产，项目建成后产权归下溢水村所有，由村进行维护管理。改善894户3026人均环境，其中脱贫户及三类人群130户437人</t>
  </si>
  <si>
    <t>2024年洋县谢村镇小池村环境整治项目</t>
  </si>
  <si>
    <t>谢村镇—小池村</t>
  </si>
  <si>
    <t>项目属于公益性资产，项目建成后产权归小池村所有，由村进行维护管理。改善367户1270人均环境，其中脱贫户及三类人群87户335人</t>
  </si>
  <si>
    <t>2024年洋县谢村镇谢村村环境整治项目</t>
  </si>
  <si>
    <t>清除杂草、杂物600平方米米、绿化720平方</t>
  </si>
  <si>
    <t>谢村镇—谢村村</t>
  </si>
  <si>
    <t>项目属于公益性资产，项目建成后产权归谢村村所有，由村进行维护管理。改善653户2118人均环境，其中脱贫户及三类人群110户355人</t>
  </si>
  <si>
    <t>清除杂草、杂物≥600平方米米、绿化≥720平方、硬化场地≥800平方米</t>
  </si>
  <si>
    <t>2024年洋县谢村镇镇江村环境整治项目</t>
  </si>
  <si>
    <t>清除杂草、杂物950平方、绿化720平方</t>
  </si>
  <si>
    <t>谢村镇—镇江村</t>
  </si>
  <si>
    <t>项目属于公益性资产，项目建成后产权归镇江所有，由村进行维护管理。改善736户2339人均环境，其中脱贫户及三类人群64户194人</t>
  </si>
  <si>
    <t>清除杂草、杂物≥950平方、绿化≥520平方、硬化场地≥500平方米</t>
  </si>
  <si>
    <t>2024年洋县谢村镇智果村环境整治项目</t>
  </si>
  <si>
    <t>清除杂草、杂物400平方、绿化220平方、硬化场地720平方米</t>
  </si>
  <si>
    <t>谢村镇—智果村</t>
  </si>
  <si>
    <t>项目建成后产权归智果村所有，由村进行维护管理。改善579户2087人均环境，其中脱贫户及三类人群83户269人</t>
  </si>
  <si>
    <t>2024年洋县谢村镇六联村环境整治项目</t>
  </si>
  <si>
    <t>清除杂草、杂物1000平方、绿化、樱花、绿篱、红叶石楠1000平方、平整、</t>
  </si>
  <si>
    <t>项目建成后产权归六联村所有，由村进行维护管理。改善510户1720人均环境，其中脱贫户及三类人群130户413人</t>
  </si>
  <si>
    <t>清除杂草、杂物1000平方、绿化、樱花、绿篱、红叶石楠1000平方、平整、硬化村内道路550平方米</t>
  </si>
  <si>
    <t>2024年谢村镇大池村人均环境整治项目</t>
  </si>
  <si>
    <t>进村主干道，绿化800平方米，安装防护设施800米。清理渠道杂物900平方米。</t>
  </si>
  <si>
    <t>项目建成后产权归大池村所有，由村进行维护管理。改善253户936人均环境，其中脱贫户及三类人群38户135人</t>
  </si>
  <si>
    <t>2024年夏家村人均环境提升项目</t>
  </si>
  <si>
    <t>建设从尧柏路石头坡到尧柏碎石站路边砌护坡30米、路两边环境治理、路灯30盏。</t>
  </si>
  <si>
    <t>谢村镇 夏家村</t>
  </si>
  <si>
    <t>项目属于公益性资产，项目建成后产权归夏家村所有，由村进行维护管理。改善320户1056人均环境，其中脱贫户及三类人群143户443人</t>
  </si>
  <si>
    <t xml:space="preserve">带动115人务工增收4万元
</t>
  </si>
  <si>
    <t>边砌护坡≥30米、路两边环境治理、路灯≥30盏。</t>
  </si>
  <si>
    <t>2024年洋县洋州街道东联村3组108国道边排洪渠建设项目</t>
  </si>
  <si>
    <t>建设110米*1.7*1米并加盖华家河下游涵管埋设100米</t>
  </si>
  <si>
    <t>东联村3组108国道边排洪渠建设</t>
  </si>
  <si>
    <t>此项目属于公益性资产，产权属于洋州街道东联村，建成后移交给村集体进行管理维护，解决村民灌溉问题。受益群众140户650人，其中脱贫户及监测户18户90人</t>
  </si>
  <si>
    <t>提升村容村貌</t>
  </si>
  <si>
    <t>3组108国道边排洪渠拓宽建设110米*1.7*1米并加盖华家河下游涵管埋设100米，解决村民灌溉问题。受益群众140户650人，其中脱贫户及监测户18户90人</t>
  </si>
  <si>
    <t>投资15万建设沿线环境方便群众出行生产并提升村容村貌</t>
  </si>
  <si>
    <t>确保雨季1.2.3.6.7.8组沿线住户安全，并提升户容户貌。</t>
  </si>
  <si>
    <t>2024年洋县洋州街道梁家村二组、三组、四组饮水管网排污渠建设项目</t>
  </si>
  <si>
    <t>梁家村二组、三组、四组建设长1500米，宽80饮水管网排污渠</t>
  </si>
  <si>
    <t>项目属于公益性资产，产权属于洋州街道梁家村，建成后移交给村集体进行管理维护，解决群众生产生活质量提升问题，受益群众396户945人，其中脱贫户及监测户74户262人</t>
  </si>
  <si>
    <t>二组、三组、四组建设长1500米，宽80饮水管网排污渠，解决群众生产生活质量提升问题，受益群众396户945人，其中脱贫户及监测户74户262人</t>
  </si>
  <si>
    <t>二组、三组、四组建设饮水管网排污渠≥1500米，宽≥80</t>
  </si>
  <si>
    <t>提升生产生活质量≥410户1533人，其中脱贫户74户262人</t>
  </si>
  <si>
    <t>2024年洋县洋州街道北街社区五组人均环境提升项目</t>
  </si>
  <si>
    <t>环境提升1800平方米，放置箱100个，安置路灯5盏，下水道改造150米</t>
  </si>
  <si>
    <t>此项目属于公益性资产，产权属于洋州镇北街社区，建成后移交给村集体进行管理维护，解决560户出行问题，受益群众560户1460人，其中脱贫户及监测户7户23人。</t>
  </si>
  <si>
    <t>基础设施建设推动，改善人均环境</t>
  </si>
  <si>
    <t>环境提升1800平方米，放置箱100个，安置路灯5盏，下水道改造150米，解决560户出行问题，受益群众560户1460人，其中脱贫户及监测户7户23人。</t>
  </si>
  <si>
    <t>2024年洋县洋州街道西南坝社区环境提升项目</t>
  </si>
  <si>
    <t>改善人均环境，环境治理3300米，摆放垃圾桶18处，苗木栽植1000株，亮化提升。</t>
  </si>
  <si>
    <t>此项目属于公益性资产，产权属于洋州街道西南坝社区，建成后移交给村集体进行管理维护，改善全村居民的居住条件。受益群众430户1550人，其中脱贫户及监测户70户270人。</t>
  </si>
  <si>
    <t>改善人均环境，环境治理3300米，摆放垃圾桶18处，苗木栽植1000株，亮化提升。改善全村居民的居住条件。受益群众430户1550人，其中脱贫户及监测户70户270人。</t>
  </si>
  <si>
    <t>2024年洋县洋州街道何家村环境提升项目</t>
  </si>
  <si>
    <t>1、何家村二组部分农户入户路硬化长1050m*宽3m*厚0.18m
2、村内主干道路灯增加、更换44盏</t>
  </si>
  <si>
    <t>此项目属于公益性资产，产权属于洋州办何家村，建成后移交给村集体进行管理维护，改善农村人均环境，建造美丽乡村，提升群众生活幸福感，为群众夜里生产及出行提供方便，受益群众560户1967人，其中脱贫户及监测户88户312人”</t>
  </si>
  <si>
    <t>1、何家村二组部分农户入户路硬化长1050m*3m*厚0.18m，2、村内主干道路灯增加、更换44盏，改善农村人均环境，建造美丽乡村，提升群众生活幸福感，为群众夜里生产及出行提供方便，受益群众560户1967人，其中脱贫户及监测户88户312人</t>
  </si>
  <si>
    <t>提升人均环境≥550户</t>
  </si>
  <si>
    <t>2024年洋县洋州街道龙泉村环境提升项目</t>
  </si>
  <si>
    <t>提升贯长路、龙城路两边环境建设，增加各组垃圾收集点。完善各组垃圾点环境建设。</t>
  </si>
  <si>
    <t>此项目属于公益性资产，产权属于洋州镇龙泉村，建成后移交给村集体进行管理维护，解决村组环境提升问题，受益群众660户2329人，其中脱贫户及监测户68户220人”。</t>
  </si>
  <si>
    <t>提升贯长路、龙城路两边环境建设，增加各组垃圾收集点。完善各组垃圾点环境建设。解决村组环境提升问题，受益群众660户2329人，其中脱贫户及监测户68户220人。</t>
  </si>
  <si>
    <t>2024年洋州办贯溪村移民点贯长路至108国道排水渠清淤工程</t>
  </si>
  <si>
    <t>贯溪村移民点贯长路至108国道排洪管道疏通清淤、清理沉淀杂物，长度400米</t>
  </si>
  <si>
    <t>此项目属于公益性资产，产权属于村集体所有，建成后移交给村集体进行管理维护，提升全村9个村民小组和1个移民点共1020户3506人均住环境</t>
  </si>
  <si>
    <t>贯溪村移民点贯长路至108国道排洪管道疏通清淤、清理沉淀杂物，长度400米，提升全村9个村民小组和1个移民点共1020户3506人均住环境</t>
  </si>
  <si>
    <t>排洪管道疏通清淤、清理沉淀杂物≥400米</t>
  </si>
  <si>
    <t>提升人均环境≥1020户3506人</t>
  </si>
  <si>
    <t>2024年洋县洋州街道云阳村主干道环境提升项目</t>
  </si>
  <si>
    <t>打造长650米绿化。</t>
  </si>
  <si>
    <t>此项目属于公益性资产，产权属于村集体所有，建成后移交给村集体进行管理维护。改善村庄环境，提升群众生产生活质量，促进生态文明和提升群众幸福感，受益群众27户131人，其中脱贫户12户47人</t>
  </si>
  <si>
    <t>打造长650米绿化景观处墙、绿化创业种植面积。改善村庄环境，提升群众生产生活质量，促进生态文明和提升群众幸福感，受益群众27户131人，其中脱贫户12户47人</t>
  </si>
  <si>
    <t>绿化长≧450米</t>
  </si>
  <si>
    <t>2024年洋州街道梁家村龙城路段环境提升项目</t>
  </si>
  <si>
    <t>绿化梁家村龙城路段1200米，砌护绿化带长1200米，宽24公分，共铺设路沿石1200米，栽植红叶石楠600株，栽植小黄杨20000株</t>
  </si>
  <si>
    <t>绿化梁家村龙城路段1200米，砌护绿化带长1200米，宽24公分，共铺设路沿石1200米，栽植红叶石楠600株，栽植小黄杨20000株，解决群众生产生活质量提升问题，受益群众396户945人，其中脱贫户及监测户74户262人</t>
  </si>
  <si>
    <t>龙城路两旁绿化长≥1200M宽≥0.24M</t>
  </si>
  <si>
    <t>2024年洋州街道贯溪村人均环境提升项目</t>
  </si>
  <si>
    <t>贯溪村108国道及贯长路沿线栽植绿化苗木2000株。</t>
  </si>
  <si>
    <t>此项目属于公益性资产，产权属于村集体所有，建成后移交给村集体进行管理维护，改善全村809户2688人文化生活条件，满足群众精神文化需求，改善周边环境问题，其中脱贫户及监测户101户304人</t>
  </si>
  <si>
    <t>贯溪村108国道及贯长路沿线栽植绿化苗木2000株；沿线空闲死角地修建文化活动广场3个900㎡，安装配套活动器材，改善全村809户2688人文化生活条件，满足群众精神文化需求，改善周边环境问题，其中脱贫户及监测户101户304人</t>
  </si>
  <si>
    <t>修建文化活动广场≥900㎡</t>
  </si>
  <si>
    <t>提升809户≥2688人文化生活条件</t>
  </si>
  <si>
    <t>贯溪村</t>
  </si>
  <si>
    <t>2024年洋州街道龙城路段环境提升项目</t>
  </si>
  <si>
    <t>对龙城路沿线路段长2700米进行绿化，栽植常青树300株，小叶女贞4000平米，高杆红叶石楠300株，桂花树300株</t>
  </si>
  <si>
    <t>洋州街道云阳村、梁家村、龙泉村</t>
  </si>
  <si>
    <t>此项目属于公益性资产，产权属于村集体所有，建成后移交给村集体进行管理维护，改善云阳村，梁家村，龙泉村450户1378人文化生活条件，满足群众精神文化需求，改善周边环境问题，其中脱贫户及监测户46户138人</t>
  </si>
  <si>
    <t>对龙城路沿线路段长2700米进行绿化，栽植常青树300   株，小叶女贞4000平米，高杆红叶石楠300株，桂花树300株，改善云阳村，梁家村，龙泉村450户1378人文化生活条件，满足群众精神文化需求，改善周边环境问题，其中脱贫户及监测户46户138人</t>
  </si>
  <si>
    <t>常青树300   株，小叶女贞4000平米，高杆红叶石楠300株，桂花树300株</t>
  </si>
  <si>
    <t>项目投资≥59 万元</t>
  </si>
  <si>
    <t>提升450户≥1378人文化生活条件</t>
  </si>
  <si>
    <t>2024年溢水镇花园村村人均环境提升项目</t>
  </si>
  <si>
    <t>绿化100平方，清理花池120平方米，路边培土30方</t>
  </si>
  <si>
    <t>项目属于公益性资产，项目建成后产权村集体所有，由村进行维护管理。改善人均环境质量，全面提升人民群众满意度、幸福感，提升全村353户1001人生活质量，其脱贫户132户372人，监测户3户9人。项目拟采取以工代赈方式开展，预计带动务工人数14人（其中脱贫户及监测户8人），发放劳务报酬2.2万元，人均务工增收1600元。</t>
  </si>
  <si>
    <t>绿化≥100平方，清理花池≥120平方米，路边培土≥30方</t>
  </si>
  <si>
    <t>受益群众353户1001人</t>
  </si>
  <si>
    <t>2024年溢水镇人均环境改造提升项目</t>
  </si>
  <si>
    <t>上溢水村：1.修复750米，宽4米。厚0.18米，破损道路。2.路沿砌长1120米。3.花草绿化1080平方米。4.修复渠道宽1m\高1.5m、排污渠长30m,新建现浇道路D50渠道20米。窑坪村：1.修建步道长250米、宽1.2米；2.片石砌护防护河堤长321立方米；3.修复灌溉渠道160米；4.新建过水路面长20米、宽3米、高1.5米；5.花草绿化21平方米；6.排污水渠长173米、宽0.5米。</t>
  </si>
  <si>
    <t>项目属于公益性资产，项目建成后产权村集体所有，由村进行维护管理。修复道路、新建现浇道路，全面提升人民群众满意度、幸福感。受益群众554户1751人，其中脱贫户55户174人，监测户4户9人’项目拟采取以工代赈方式开展，预计带动务工人数24人（其中脱贫户及监测户12人），发放劳务报8.5万元，人均务工增收3000元。</t>
  </si>
  <si>
    <t>带动群众满意度</t>
  </si>
  <si>
    <t>项目属于公益性资产，项目建成后产权村集体所有，由村进行维护管理。修复道路、新建现浇道路，全面提升人民群众满意度、幸福感。受益群众554户1751人，其中脱贫户55户174人，监测户4户9人’项目拟采取以工代赈方式开展，预计带动务工人数24人（其中脱贫户及监测户12人），发放劳务报12.3万元，人均务工增收3000元。</t>
  </si>
  <si>
    <t>改善环境村数量≥2个</t>
  </si>
  <si>
    <t>项目补助82.1万元</t>
  </si>
  <si>
    <t>受益群众≥554户1751人，其中脱贫户55户174人，监测户4户9人</t>
  </si>
  <si>
    <t>2024溢水镇西河村人均环境改造提升项目</t>
  </si>
  <si>
    <t>花卉绿化120平方米，清理花池110平方米，路边培土30立方米、栽植绿植150株</t>
  </si>
  <si>
    <t>项目属于公益性资产，项目建成后产权村集体所有，由村进行维护管理。改善人均环境质量，全面提升人民群众满意度、幸福感，提升全村282户878人生活质量，项目拟采取以工代赈方式开展，预计带动务工人数8人（其中脱贫户及监测户3人），发放劳务报酬2.25万元，人均务工增收3000元。</t>
  </si>
  <si>
    <t>项目属于公益性资产，项目建成后产权村集体所有，由村进行维护管理。改善人均环境质量，全面提升人民群众满意度、幸福感，提升全村282户878人生活质量，项目拟采取以工代赈方式开展，预计带动务工人数8人（其中脱贫户及监测户3人），发放劳务报酬2.5万元，人均务工增收3000元。</t>
  </si>
  <si>
    <t>垃圾清运≥130吨</t>
  </si>
  <si>
    <t>改善人均环境适宜度大幅度提高</t>
  </si>
  <si>
    <t>受益群众数量≥287户878人，受益低收入群众数量≥113户345人</t>
  </si>
  <si>
    <t>持续影响环境改善大幅度提高</t>
  </si>
  <si>
    <t>2024年洋县溢水镇岭底村环境整治项目</t>
  </si>
  <si>
    <t>清理渠道4000米；花卉绿化200平方米；栽植灌木100株</t>
  </si>
  <si>
    <t>项目属于公益性资产，项目建成后产权村集体所有，由村进行维护管理。通过该项目改善村民生活环境，受益群众313户，1027人，其中脱贫户88户，234人，三类人群6户，10人；项目拟采取以工代赈方式开展，预计带动务工人数9人（其中脱贫户及监测户2人），发放劳务报酬2.25万元，人均务工增收2500元。</t>
  </si>
  <si>
    <t>栽植灌木数量≥100株</t>
  </si>
  <si>
    <t>2024年溢水镇桂峰村人均环境治理项目</t>
  </si>
  <si>
    <t>绿化树木300株，种植面积花卉250平方米</t>
  </si>
  <si>
    <t>项目属于公益性资产，项目建成后产权村集体所有，由村进行维护管理。改善人均环境质量，全面提升人民群众满意度、幸福感，提升全村231户601人生活质量，项目拟采取以工代赈方式开展，预计带动务工人数10人（其中脱贫户及监测户2人），发放劳务报酬2.25万元，人均务工增收2200元。</t>
  </si>
  <si>
    <t>美化村庄</t>
  </si>
  <si>
    <t>项目属于公益性资产，项目建成后产权村集体所有，由村进行维护管理。改善人均环境质量，全面提升人民群众满意度、幸福感，提升全村231户601人生活质量，项目拟采取以工代赈方式开展，预计带动务工人数10人（其中脱贫户及监测户2人），发放劳务报酬2.25，人均务工增收2200元</t>
  </si>
  <si>
    <t>栽植灌木数量≥300株</t>
  </si>
  <si>
    <t>改善人均环境质量，全面提升人民群众满意度、幸福感</t>
  </si>
  <si>
    <t>提升全村231户601人生活质量</t>
  </si>
  <si>
    <t>纸坊街道2024年西岭村、田岭村人均环境提升项目</t>
  </si>
  <si>
    <t>田岭村共安装路灯60盏，建绿化带1.3公里、田岭街路面修复改造2200平方米；西岭生活垃圾、污水处理、路灯安装80盏。</t>
  </si>
  <si>
    <t>此项目属于公益性资产，产权归田岭村、西岭村所有，建成后移交给村集体进行管理维护。。方便群众发展生产，受益群众1016户3486人，其中已脱贫户197户654人。</t>
  </si>
  <si>
    <t>改善宜居宜业的生活环境</t>
  </si>
  <si>
    <t>纸坊街道2024年白石村、柳冉村人均环境提升项目</t>
  </si>
  <si>
    <t>白石村二组、三组进村路边500米挡土墙砌护；柳冉村安装路灯60盏、修复破损路面400米</t>
  </si>
  <si>
    <t>此项目属公益性资产，产权归白石村、柳冉村所有，建成后移交给村集体进行管理维护。改善村容村貌，提升全村546户1621人均环境质量，其中已脱贫户69户176人，预计带动务工人数14人（其中脱贫户及监测户7人），人均务工增收1720元</t>
  </si>
  <si>
    <t>纸坊街道流浴村2024年农村人均环境整治提升项目</t>
  </si>
  <si>
    <t>农村人均环境整治提升</t>
  </si>
  <si>
    <t>此项目属于公益性资产，产权属于村集体所有，建成后移交给村集体进行管理维护。改善村庄环境，提升群众生产生活质量，促进生态文明和提升群众幸福感，受益群众586户1912人，其中脱贫户32户64人</t>
  </si>
  <si>
    <t>有效改善村容村貌提升</t>
  </si>
  <si>
    <t>提高村民意识，垃圾分类放习惯，有效改善环境治理</t>
  </si>
  <si>
    <t>纸坊街道清凉村2024年农村人均环境整治提升项目</t>
  </si>
  <si>
    <t>农村人均环境整治提升，主干道2000米路两边绿化</t>
  </si>
  <si>
    <t>此项目属于公益性资产，产权归清凉村所有，建成后移交给村集体进行管理维护。改善人均环境，受益群众438户1540人，其中已脱贫户67户205人，项目拟采取以工代赈方式开展，预计带动务工人数50人（其中脱贫户及监测户40人），发放劳务报酬（15%）11.7万元，人均务工增收2900元</t>
  </si>
  <si>
    <t>打造宜居宜业的舒适环境</t>
  </si>
  <si>
    <t>项目投资28万元，绿化主干道2000米。</t>
  </si>
  <si>
    <t>主干道绿化≥2000米</t>
  </si>
  <si>
    <t>环境提升户数≥438户</t>
  </si>
  <si>
    <t>清凉村</t>
  </si>
  <si>
    <t>纸坊街道李家村社区2024年人均环境提升项目</t>
  </si>
  <si>
    <t>文同路两边新栽、补植小型绿化植物10000株。</t>
  </si>
  <si>
    <t>纸坊办-李家村社区</t>
  </si>
  <si>
    <t>此项目属于公益性资产，产权归李家村所有，建成后移交给村集体进行管理维护。改善全村人均环境质量，提升群众生产生活的幸福感归宿感，受益群众3104户15021人，预计带动务工人数6人（其中脱贫户及监测户4人），发放劳务报酬（10%）1.2万元，人均务工增收2000元</t>
  </si>
  <si>
    <t>新栽植绿化植物一万株</t>
  </si>
  <si>
    <t>新栽植绿化植物≥10000株</t>
  </si>
  <si>
    <t>项目投资12万元</t>
  </si>
  <si>
    <t>环境提升户数≥3104户</t>
  </si>
  <si>
    <t>李家村社区</t>
  </si>
  <si>
    <t>纸坊街道上坪村2024年人均环境整治提升项目</t>
  </si>
  <si>
    <t>道路修复，环境整治、安装路灯70盏</t>
  </si>
  <si>
    <t>此项目属公益性资产，产权归上坪村所有，建设后移交给村集体进行管理维护，改善人民群众环境，使全村391户1266人，感到环境优美，村庄整洁。</t>
  </si>
  <si>
    <t>加强公共服务建设</t>
  </si>
  <si>
    <t>投资≧32万元</t>
  </si>
  <si>
    <t>纸坊街道草坝村2024年乡村振兴示范村人均环境整治项目</t>
  </si>
  <si>
    <t>1、污水处理系统提升改造:污水收集池加固维修、浆砌石120m、砖砌筑80m、硬化120 m。2、公共服务设施提升改造:主干道破损修复3400m、石材铺装120m、条纹砖共铺设120m、公共场所地面修复改造 2200m’、排污排水管网改造 260m。3、绿化美化，种植面积灌木类26000株、场地平整3500㎡等。</t>
  </si>
  <si>
    <t>此项目属于公益性资产，产权归草坝村所有，建成后移交给村集体进行管理维护。改善交通运输条件，改善发展生产条件，提升群众生活条件，美化环境，受益群众575户2050人，其中已脱贫户6户14人，监测户2户4人。</t>
  </si>
  <si>
    <t>项目投资120万元，污水处理系统提升改造，修复主干道破损，绿化美化。</t>
  </si>
  <si>
    <t>污水收集池加固维修、浆砌石≥120m；主干道破损修复≥3400m；种植面积灌木类≥26000株。</t>
  </si>
  <si>
    <t>2024年洋县桑溪镇桑溪沟村人均环境提升项目</t>
  </si>
  <si>
    <t>清除杂草、杂物1000㎡、共铺设步道240㎡，栽植花卉灌木600㎡、红叶石楠100株、桂花50株、月季40株、红枫20株。</t>
  </si>
  <si>
    <t xml:space="preserve">项目属于公益性资产，项目建成后产权归桑溪沟村所有，由村进行维护管理。改善桑溪沟村人均环境，建设美丽乡村，受益群众210户634人，其中脱贫户62户193人。
</t>
  </si>
  <si>
    <t>种植面积绿化树木≥210株</t>
  </si>
  <si>
    <t>2024年洋县桑溪镇金华村人均环境提升项目</t>
  </si>
  <si>
    <t>对村内环境进行绿化，总长度1500米，种植面积1.2米红叶石楠及15公分金桂300株等。</t>
  </si>
  <si>
    <t>项目属于公益性资产，项目建成后产权归金华村所有，由村进行维护管理。改善金华村人均环境，建设美丽乡村，受益群众130户415人，其中脱贫户32户127人。
元</t>
  </si>
  <si>
    <t>种植面积绿化树木≥300株</t>
  </si>
  <si>
    <t>①学校建设或改造（含幼儿园）</t>
  </si>
  <si>
    <t>②村卫生室标准化建设</t>
  </si>
  <si>
    <t>③农村养老设施建设（养老院、幸福院、日间照料中心）</t>
  </si>
  <si>
    <t>④公共照明设施</t>
  </si>
  <si>
    <t>2024年度洋县关帝镇安丰村路灯亮化项目</t>
  </si>
  <si>
    <t>安装太阳能路灯42盏</t>
  </si>
  <si>
    <t>项目属于公益性资产，项目建成后产权归安丰村所有，建成后移交给村集体进行管理维护。改善农村人均环境，美丽乡村夜景，提升群众生活幸福感，为群众夜问生产及出行提供方便，直接受益全村438户1395人、其中脱贫户125户，423人，拟带动6人参与务工，人均增500元</t>
  </si>
  <si>
    <t>安装太阳能路灯42盏。改善农村人均环境，美丽乡村夜景，提升群众生活幸福感，为群众夜问生产及出行提供方便，直接受益全村438户1395人、其中脱贫户125户，423人，拟带动6人参与务工，人均增500元</t>
  </si>
  <si>
    <t>安丰村人均环境亮化工程，安装太阳能路灯60盏</t>
  </si>
  <si>
    <t>人均环境亮化，提升群众生活质量及满意度。</t>
  </si>
  <si>
    <t>工程设计使用年限≥5年</t>
  </si>
  <si>
    <t>2024年洋县关帝镇白刘村人均环境亮化项目</t>
  </si>
  <si>
    <t>安装太阳能路灯40盏</t>
  </si>
  <si>
    <t>项目属于公益性资产，产权归白刘村所有，建成后移交给村集体进行管理维护。改善生产生活条件，方便321户1106人（其中已脱贫户125户422人），项目拟采取以工代赈方式开展，预计带动务工人数22人（其中脱贫户及监测户17人），发放劳务报酬（15%）1万元，人均务工增收1500元</t>
  </si>
  <si>
    <t>太阳能路灯40盏</t>
  </si>
  <si>
    <t>人均务工增收1500元</t>
  </si>
  <si>
    <t>安全出行，提高生活质量及满意度</t>
  </si>
  <si>
    <t>2024年洋县关帝镇鸭岭村人均环境亮化项目</t>
  </si>
  <si>
    <t>安装太阳能路灯60盏</t>
  </si>
  <si>
    <t>项目属于公益性资产，项目建成后产权归鸭岭村所有，建成后移交给村集体管理维护。可解决全村4个村民小组，185户601人，其中脱贫户,59户203人，监测户9户27人。解决群众夜晚出行困难、人均环境亮化问题，提升群众生活质量及满意度。</t>
  </si>
  <si>
    <t>太阳能路灯60盏</t>
  </si>
  <si>
    <t>安全出行，提高满意度</t>
  </si>
  <si>
    <t>2024年洋县关帝镇杆柏村路灯亮化项目</t>
  </si>
  <si>
    <t>项目属于公益性资产，产权归杆柏村所有，建成后移交给村集体进行管理维护。改善农村人均环境，美丽乡村夜景，提升群众生活幸福感，为群众夜问生产及出行提供方便，直接受益150户520人，其中已脱贫户83户324人。拟带动6人参与务工，人均增500元</t>
  </si>
  <si>
    <t>安装太阳能路灯42盏。改善农村人均环境，美丽乡村夜景，提升群众生活幸福感，为群众夜问生产及出行提供方便，直接受益150户520人，其中已脱贫户83户324人。拟带动6人参与务工，人均增500元</t>
  </si>
  <si>
    <t>提高满意度</t>
  </si>
  <si>
    <t>2024年度洋县关帝镇大西沟村路灯亮化项目</t>
  </si>
  <si>
    <t>该项目属于公益性资产，产权归大西沟村所有，建成后移交给村集体进行管理维护。改善农村人均环境，美丽乡村夜景，提升群众生活幸福感，为群众夜问生产及出行提供方便，受益群众176户512人，其中已脱贫户86户286人，拟带动6人参与务工，人均增500元</t>
  </si>
  <si>
    <t>安装太阳能路灯42盏，改善农村人均环境，美丽乡村夜景，提升群众生活幸福感，为群众夜问生产及出行提供方便，受益群众176户512人，其中已脱贫户86户286人，拟带动6人参与务工，人均增500元</t>
  </si>
  <si>
    <t>增500元</t>
  </si>
  <si>
    <t>2024年洋县华阳镇华阳街村11组人均环境路灯亮化项目</t>
  </si>
  <si>
    <t>在华阳街村11组安装太阳能路灯44盏</t>
  </si>
  <si>
    <t>项目属于公益性资产，项目建成后产权归华阳街村所有，由村进行维护管理。改善人均环境，美丽乡村夜景，提升群众生活幸福感，为群众夜间生产及出行提供方便，受益群众66户186人，其中已脱贫户21户63人。拟带动3人参与务工，人均增收1000元</t>
  </si>
  <si>
    <t>在华阳街村11组安装太阳能路灯44盏。改善人均环境，美丽乡村夜景，提升群众生活幸福感，为群众夜间生产及出行提供方便，受益群众66户186人，其中已脱贫户21户63人。拟带动5人参与务工，人均增收1000元</t>
  </si>
  <si>
    <t>安装路灯≥42盏</t>
  </si>
  <si>
    <t>改善脱贫户、监测户人均环境≥186人</t>
  </si>
  <si>
    <t>带动脱贫户、监测户受益人数≥63人</t>
  </si>
  <si>
    <t>2024年度洋县华阳镇县坝村8组人均环境提升路灯亮化项目</t>
  </si>
  <si>
    <t>在县坝村8组安装太阳能路灯44盏</t>
  </si>
  <si>
    <t>华阳镇县坝村</t>
  </si>
  <si>
    <t>此项目属于公益性资产，产权归县坝村所有，建成后移交给村集体进行管理维护。改善农村人均环境，美丽乡村夜景，提升群众生活幸福感，为群众夜间生产及出行提供方便，直接受益总人口266户884人，其中已脱贫户121户344人，拟带动3人参与务工，人均增收1000元。</t>
  </si>
  <si>
    <t>县坝村8组安装太阳能路灯30盏；改善农村人均环境，美丽乡村夜景，提升群众生活幸福感，为群众夜间生产及出行提供方便，直接受益总人口266户884人，其中已脱贫户121户344人，拟带动3人参与务工，人均增收1000元。</t>
  </si>
  <si>
    <t>安装太阳能路灯≥44盏</t>
  </si>
  <si>
    <t>改善脱贫户、监测户人均环境≥884人</t>
  </si>
  <si>
    <t>受益农户≥884人（其中受益脱贫户及监测户≥344人）</t>
  </si>
  <si>
    <t>2024年度洋县华阳镇岩丰村1组、2组、3组人均环境路灯亮化项目</t>
  </si>
  <si>
    <t>在岩丰村1组、2组、3组安装太阳能路灯44盏。</t>
  </si>
  <si>
    <t>华阳镇岩丰村</t>
  </si>
  <si>
    <t>项目属于公益性资产，项目建成后产权归岩丰村所有，由村进行维护管理。改善人均环境，美丽乡村夜景，提升群众生活幸福感，为群众夜间生产及出行提供方便，受益群众75户305人，其中已脱贫户52户194人。拟带动3人参与务工，人均增收1000元。</t>
  </si>
  <si>
    <t>在岩丰村1组、2组、3组安装太阳能路灯44盏。改善人均环境，美丽乡村夜景，提升群众生活幸福感，为群众夜间生产及出行提供方便，受益群众75户305人，其中已脱贫户52户194人，拟带动3人参与务工，人均增收1000元。</t>
  </si>
  <si>
    <t>改善脱贫户、监测户人均环境≥305人</t>
  </si>
  <si>
    <t>受益农户≥305人（其中受益脱贫户及监测户≥194人）</t>
  </si>
  <si>
    <t>2024年度洋县华阳镇小华阳村8组人均环境路灯亮化项目</t>
  </si>
  <si>
    <t>在小华阳村8组安装太阳能路灯44盏。</t>
  </si>
  <si>
    <t>项目属于公益性资产，项目建成后产权归小华阳村所有，由村进行维护管理。改善人均环境，美丽乡村夜景，提升群众生活幸福感，为群众夜间生产及出行提供方便，受益群众186户600人，其中已脱贫户86户280人。拟带动3人参与务工，人均增收1000元。</t>
  </si>
  <si>
    <t>在小华阳村八组安装太阳能路灯44盏。改善人均环境，美丽乡村夜景，提升群众生活幸福感，为群众夜间生产及出行提供方便，受益群众186户600人，其中已脱贫户86户280人。拟带动3人参与务工，人均增收1000元。</t>
  </si>
  <si>
    <t>改善脱贫户、监测户人均环境≥600人</t>
  </si>
  <si>
    <t>受益农户≥600人（其中受益脱贫户及监测户≥280人）</t>
  </si>
  <si>
    <t>2024年度洋县华阳镇吊坝河村1组、2组、3组、4组人均环境路灯亮化项目</t>
  </si>
  <si>
    <t>在吊坝河村1组、2组、3组、4组安装太阳能路灯44盏</t>
  </si>
  <si>
    <t>项目属于公益性资产，项目建成后产权归吊坝河村所有，由村进行维护管理。改善人均环境，美丽乡村夜景，提升群众生活幸福感，为群众夜间生产及出行提供方便，受益群众198户694人，其中已脱贫户76户193人。拟带动3人参与务工，人均增收1000元。</t>
  </si>
  <si>
    <t>在吊坝河村1组、2组、3组、4组安装太阳能路灯44盏。改善人均环境，美丽乡村夜景，提升群众生活幸福感，为群众夜间生产及出行提供方便，受益群众198户694人，其中已脱贫户76户193人。拟带动3人参与务工，人均增收1000元。</t>
  </si>
  <si>
    <t>改善脱贫户、监测户人均环境≥694人</t>
  </si>
  <si>
    <t>受益农户≥694人（其中受益脱贫户及监测户≥193人）</t>
  </si>
  <si>
    <t>2024年度槐树关镇二郎村人均环境提升路灯亮化项目</t>
  </si>
  <si>
    <t>二郎村主干道安装太阳能路灯44盏</t>
  </si>
  <si>
    <t>项目属于公益性资产，建成后产权归二郎村所有，由村集体进行维护管理。该项目改善农村人均环境，美丽乡村夜景，提升群众生活幸福感，为群众夜间生产及出行提供方便，直接受益人口585人，其中脱贫户和监测对象人数105人，拟带动6人参与务工，人均增收元3000元。</t>
  </si>
  <si>
    <t>安装太阳能路灯44盏。改善农村人均环境，美丽乡村夜景，提升群众生活幸福感，为群众夜间生产及出行提供方便，直接受益人口585人，其中脱贫户和监测对象人数105人，拟带动6人参与务工，人均增收元3000元。</t>
  </si>
  <si>
    <t>安装路灯≥44盏</t>
  </si>
  <si>
    <t>脱贫户和监测户总受益增加≥3000元</t>
  </si>
  <si>
    <t>受益脱贫户和监测户≥105人</t>
  </si>
  <si>
    <t>2024年度槐树关镇槐树关村人均环境提升路灯亮化项目</t>
  </si>
  <si>
    <t>槐树关集镇路灯42盏</t>
  </si>
  <si>
    <t>项目属于公益性资产，建成后产权归槐树关村所有，建成后移交给村集体进行维护管理。该项目改善农村人均环境，美丽乡村夜景，提升群众生活幸福感，为群众夜间生产及出行提供方便，，受益群众230户850人，其中脱贫户(监测对象）105户420人，拟带动7人参与务工，人均增收元3000元。</t>
  </si>
  <si>
    <t>槐树关集镇路灯42盏。该项目改善农村人均环境，美丽乡村夜景，提升群众生活幸福感，为群众夜间生产及出行提供方便，，受益群众230户850人，其中脱贫户(监测对象）105户420人，拟带动8人参与务工，人均增收元3000元。</t>
  </si>
  <si>
    <t>受益脱贫户和监测户≥420人</t>
  </si>
  <si>
    <t>2024年度槐树关镇三里河村人均环境提升亮化工程</t>
  </si>
  <si>
    <t>三里河村村组主干道安装路灯44盏</t>
  </si>
  <si>
    <t>该项目属于公益性资产，项目建成后产权归三里河村所有，建成后移交给村集体进行维护管理。该项目改善农村人均环境，美丽乡村夜景，提升群众生活幸福感，为群众夜间生产及出行提供方便，受益群众265户865人，其中脱贫户(监测对象）45户139人，拟带动5人参与务工，人均增收元3500元。</t>
  </si>
  <si>
    <t>三里河村路灯44盏。该项目改善农村人均环境，美丽乡村夜景，提升群众生活幸福感，为群众夜间生产及出行提供方便，受益群众265户865人，其中脱贫户(监测对象）45户139人，拟带动5人参与务工，人均增收元3500元。</t>
  </si>
  <si>
    <t>脱贫户和监测户总受益增加≥3500元</t>
  </si>
  <si>
    <t>受益脱贫户和监测户≥139人</t>
  </si>
  <si>
    <t>2024年度槐树关镇阳河村人均环境提升亮化项目</t>
  </si>
  <si>
    <t>二、三、四、五、六安装太阳能路灯44盏</t>
  </si>
  <si>
    <t>项目属于公益性资产，建成后产权归阳河村所有，由村集体进行维护管理。该项目改善农村人均环境，美丽乡村夜景，提升群众生活幸福感，为群众夜间生产及出行提供方便。直接受益人口698人，其中脱贫户和监测对象人数318人。拟带动5人参与务工，人均增收元3000元。</t>
  </si>
  <si>
    <t>二、三、四、五、六安装太阳能路灯44盏。该项目改善农村人均环境，美丽乡村夜景，提升群众生活幸福感，为群众夜间生产及出行提供方便。直接受益人口698人，其中脱贫户和监测对象人数318人。拟带动5人参与务工，人均增收元3000元。</t>
  </si>
  <si>
    <t>受益脱贫户和监测户≥318人</t>
  </si>
  <si>
    <t>2024年度槐树关镇张山村人均环境提升亮化项目</t>
  </si>
  <si>
    <t>张山村1至6组通村水泥路路灯安装42盏</t>
  </si>
  <si>
    <t>槐树关镇张山村</t>
  </si>
  <si>
    <t>项目属于公益性资产，建成后产权归张山村所有，由村集体进行维护管理。该项目改善农村人均环境，美丽乡村夜景，提升群众生活幸福感，为群众夜间生产及出行提供方便。受益人口1050人，其中脱贫户和监测对象人数335人。拟带动6人参与务工，人均增收元3200元。</t>
  </si>
  <si>
    <t>张山村通村水泥路路灯安装42盏。该项目改善农村人均环境，美丽乡村夜景，提升群众生活幸福感，为群众夜间生产及出行提供方便。受益人口1050人，其中脱贫户和监测对象人数335人。拟带动6人参与务工，人均增收元3200元。</t>
  </si>
  <si>
    <t>脱贫户和监测户总受益增加≥3200元</t>
  </si>
  <si>
    <t>受益脱贫户和监测户≥335人</t>
  </si>
  <si>
    <t>2024年槐树关镇麻底村人均环境提升亮化项目</t>
  </si>
  <si>
    <t>麻底村1、2、8、9四个组安装太阳能路灯44盏。</t>
  </si>
  <si>
    <t>项目属于公益性资产，项目建成后产权归麻底村所有，由村进行维护管理。该项目改善农村人均环境，美丽乡村夜景，提升群众生活幸福感，为群众夜间生产及出行提供方便。受益群众98户343人，其中脱贫户及监测户61户214人，拟带动6人参与务工，人均增收元3200元。</t>
  </si>
  <si>
    <t>安装太阳能路灯44盏。该项目改善农村人均环境，美丽乡村夜景，提升群众生活幸福感，为群众夜间生产及出行提供方便。受益群众98户343人，其中脱贫户及监测户61户214人，拟带动6人参与务工，人均增收元3200元。</t>
  </si>
  <si>
    <t>受益脱贫户和监测户≥214人</t>
  </si>
  <si>
    <t>2023年度槐树关镇白路村亮化工程项目</t>
  </si>
  <si>
    <t>白路村主干道路安装路灯44</t>
  </si>
  <si>
    <t>项目属于公益性资产，建成后产权归阳白路所有，由村集体进行维护管理。该项目改善农村人均环境，美丽乡村夜景，提升群众生活幸福感，为群众夜间生产及出行提供方便。直接受益人口634人，其中脱贫户和监测对象人数22户61人。拟带动5人参与务工，人均增收元3000元。</t>
  </si>
  <si>
    <t>该项目属于公益性资产，项目建成后，由村进行维护管理，提升全村群众生产生活水平，脱贫户及三类人群受益22户61人</t>
  </si>
  <si>
    <t>受益脱贫户和监测户≥61人</t>
  </si>
  <si>
    <t>2024年洋县黄安镇何家村通村通组照明路灯建设项目</t>
  </si>
  <si>
    <t>安装太阳能路灯44盏</t>
  </si>
  <si>
    <t>此项目属于公益性资产，产权属于村集体所有，建成后移交给村集体进行管理维护。改善村庄环境，提升群众生产生活质量，解决群众夜间出行安全便利和提升群众幸福感，受益群众303户1098人，其中脱贫户83户294人,监测户7户14人</t>
  </si>
  <si>
    <t>安装太阳能路灯44盏；改善村庄环境，提升群众生产生活质量，解决群众夜间出行安全便利和提升群众幸福感，受益群众303户1098人，其中脱贫户83户294人,监测户7户14人</t>
  </si>
  <si>
    <t>安装太阳能路灯≧44盏</t>
  </si>
  <si>
    <t>2024年洋县黄安镇朴树村八组公共照明设施</t>
  </si>
  <si>
    <t>八组安装太阳能路灯44盏</t>
  </si>
  <si>
    <t>此项目属于公益性资产，产权属于村集体所有，建成后移交给村集体进行管理维护。改善村庄环境，提升群众生产生活质量，解决群众夜间出行安全便利和提升群众幸福感，受益群众37户127人，其中脱贫户12户36人</t>
  </si>
  <si>
    <t>八组安装太阳能路灯44盏；改善村庄环境，提升群众生产生活质量，解决群众夜间出行安全便利和提升群众幸福感，受益群众37户127人，其中脱贫户12户36人</t>
  </si>
  <si>
    <t>2024年洋县黄安镇东村村路灯项目</t>
  </si>
  <si>
    <t>此项目属于公益性资产，产权属于村集体所有，建成后移交给村集体进行管理维护。改善村庄环境，提升群众生产生活质量，解决群众夜间出行安全便利和提升群众幸福感，受益群众86户237人，其中脱贫户12户31人</t>
  </si>
  <si>
    <t>安装太阳能路灯44盏；改善村庄环境，提升群众生产生活质量，解决群众夜间出行安全便利和提升群众幸福感，受益群众86户237人，其中脱贫户12户31人</t>
  </si>
  <si>
    <t>2024年洋县黄安镇黄安村路灯项目</t>
  </si>
  <si>
    <t>此项目属于公益性资产，产权属于村集体所有，建成后移交给村集体进行管理维护。改善村庄环境，提升群众生产生活质量，解决群众夜间出行安全便利和提升群众幸福感，受益群众95户320人，其中脱贫户6户19人</t>
  </si>
  <si>
    <t>安装太阳能路灯44盏；改善村庄环境，提升群众生产生活质量，解决群众夜间出行安全便利和提升群众幸福感，受益群众95户320人，其中脱贫户6户19人</t>
  </si>
  <si>
    <t>2024年度黄安镇东沟村人均环境提升项目</t>
  </si>
  <si>
    <t>东沟村一、三组安装路灯44盏</t>
  </si>
  <si>
    <t>此项目属于公益性资产，产权归东沟村所有，建成后移交给村集体进行管理维护。改善农村人均环境，美丽乡村夜景，提升群众生活幸福感，为群众夜间生产及出行提供方便，直接受益总人口189户622人，其中已脱贫户38户127人，拟带动8人参与务工，人均增收200元</t>
  </si>
  <si>
    <t>东沟村一、三组安装路灯44盏，改善农村人均环境，美丽乡村夜景，提升群众生活幸福感，为群众夜间生产及出行提供方便，直接受益总人口189户622人，其中已脱贫户38户127人，拟带动8人参与务工，人均增收200元</t>
  </si>
  <si>
    <t>路灯安装≧44盏</t>
  </si>
  <si>
    <t>受益已脱贫户≧38户</t>
  </si>
  <si>
    <t>2024年度黄安镇法师坟村人均环境提升项目</t>
  </si>
  <si>
    <t>法师坟村安装路灯44盏</t>
  </si>
  <si>
    <t>此项目属于公益性资产，产权归法师坟村所有，建成后移交给村集体进行管理维护。改善农村人均环境，美丽乡村夜景，提升群众生活幸福感，为群众夜间生产及出行提供方便，直接受益总人口182户646人，其中已脱贫户64户202人，拟带动15人参与务工，人均增收200元</t>
  </si>
  <si>
    <t>法师坟村安装路灯44盏，改善农村人均环境，美丽乡村夜景，提升群众生活幸福感，为群众夜间生产及出行提供方便，直接受益总人口182户646人，其中已脱贫户64户202人，拟带动15人参与务工，人均增收200元</t>
  </si>
  <si>
    <t>受益已脱贫户≧64户</t>
  </si>
  <si>
    <t>2024年度黄安镇郭家沟村人均环境提升项目</t>
  </si>
  <si>
    <t>郭家沟村三组安装路灯44盏</t>
  </si>
  <si>
    <t>此项目属于公益性资产，产权归郭家沟村所有，建成后移交给村集体进行管理维护。改善农村人均环境，美丽乡村夜景，提升群众生活幸福感，为群众夜间生产及出行提供方便，直接受益总人口188户618人，其中已脱贫户81户214人，拟带动20人参与务工，人均增收200元</t>
  </si>
  <si>
    <t>郭家沟村三组安装路灯44盏，改善农村人均环境，美丽乡村夜景，提升群众生活幸福感，为群众夜间生产及出行提供方便，直接受益总人口188户618人，其中已脱贫户81户214人，拟带动20人参与务工，人均增收200元</t>
  </si>
  <si>
    <t>2024年洋县黄安镇石家湾村人均环境提升项目</t>
  </si>
  <si>
    <t>石家湾村七，八，九组安装路灯44盏</t>
  </si>
  <si>
    <t>此项目属于公益性资产，产权归石家湾村所有，建成后移交给村集体进行管理维护。改善农村人均环境，美丽乡村夜景，提升群众生活幸福感，为群众夜间生产及出行提供方便，直接受益总人口308户1054人，其中已脱贫户105户355人，拟带动180人参与务工，人均增收2200元</t>
  </si>
  <si>
    <t>石家湾村七，八，九组安装路灯44盏，改善农村人均环境，美丽乡村夜景，提升群众生活幸福感，为群众夜间生产及出行提供方便，直接受益总人口308户1054人，其中已脱贫户105户355人，拟带动180人参与务工，人均增收2200元</t>
  </si>
  <si>
    <t>受益已脱贫户≧105户</t>
  </si>
  <si>
    <t>2024年度洋县黄安镇刘家坝村人均环境提升项目</t>
  </si>
  <si>
    <t>刘家坝村六组安装路灯44盏</t>
  </si>
  <si>
    <t>此项目属于公益性资产，产权归刘家坝村所有，建成后移交给村集体进行管理维护。改善农村人均环境，美丽乡村夜景，提升群众生活幸福感，为群众夜间生产及出行提供方便，直接受益总人口32户120人，其中已脱贫户4户14人，拟带动6人参与务工，人均增收100元</t>
  </si>
  <si>
    <t>刘家坝村六组安装路灯44盏，改善农村人均环境，美丽乡村夜景，提升群众生活幸福感，为群众夜间生产及出行提供方便，直接受益总人口32户120人，其中已脱贫户4户14人，拟带动6人参与务工，人均增收100元</t>
  </si>
  <si>
    <t>2024年度洋县黄安镇刘家沟村一、二组人均环境提升项目</t>
  </si>
  <si>
    <t>刘家沟村一、二组安装路灯44盏</t>
  </si>
  <si>
    <t>此项目属于公益性资产，产权归刘家沟村所有，建成后移交给村集体进行管理维护。改善农村人均环境，美丽乡村夜景，提升群众生活幸福感，为群众夜间生产及出行提供方便，直接受益总人口80户280人，其中已脱贫户20户98人，拟带动10人参与务工，人均增收120元</t>
  </si>
  <si>
    <t>刘家沟村一、二组安装路灯44盏，改善农村人均环境，美丽乡村夜景，提升群众生活幸福感，为群众夜间生产及出行提供方便，直接受益总人口80户280人，其中已脱贫户20户98人，拟带动10人参与务工，人均增收120元</t>
  </si>
  <si>
    <t>2024年度黄安镇庙垭村人均环境提升项目</t>
  </si>
  <si>
    <t>庙垭村五组安装路灯44盏</t>
  </si>
  <si>
    <t>此项目属于公益性资产，产权归庙垭村所有，建成后移交给村集体进行管理维护。改善农村人均环境，美丽乡村夜景，提升群众生活幸福感，为群众夜间生产及出行提供方便，直接受益总人口32户122人，其中已脱贫户9户29人，拟带动20人参与务工，人均增收300元</t>
  </si>
  <si>
    <t>庙垭村五组安装路灯44盏，改善农村人均环境，美丽乡村夜景，提升群众生活幸福感，为群众夜间生产及出行提供方便，直接受益总人口32户122人，其中已脱贫户9户29人，拟带动20人参与务工，人均增收300元</t>
  </si>
  <si>
    <t>2023年洋县黄家营镇黄家营村人均环境提升亮化项目</t>
  </si>
  <si>
    <t>黄家营村安装太阳能路灯44盏</t>
  </si>
  <si>
    <t>项目属于公益性资产，产权归黄家营村所有，建成后移交给村集体进行管理维护。改善农村人均环境，美丽乡村夜景，提升群众生活幸福感，为群众夜间生产及出行提供方便，受益群众425户1373人，其中脱贫户136户369人。项目拟采取以工代赈模式发展，拟带动8人参与务工，人均增收500元。</t>
  </si>
  <si>
    <t>人均环境整治</t>
  </si>
  <si>
    <t>路灯≥44盏</t>
  </si>
  <si>
    <t>2024年洋县黄家营镇四郎庙村公共照明设施建设项目</t>
  </si>
  <si>
    <t>四郎庙村安装太阳能路灯44盏</t>
  </si>
  <si>
    <t>项目属于公益性资产，产权归四郎庙村所有，建成后移交给村集体进行管理维护。改善农村人均环境，美丽乡村夜景，提升群众生活幸福感，为群众夜间生产及出行提供方便，受益群众105户475人，其中脱贫户45户142人。项目拟采取以工代赈模式发展，拟带动6人参与务工，人均增收500元。</t>
  </si>
  <si>
    <t>方便夜间出行作业≥105户</t>
  </si>
  <si>
    <t>2024年洋县黄家营镇庞湾村主干道亮化工程建设</t>
  </si>
  <si>
    <t>庞湾村主干道安装太阳能路灯44盏</t>
  </si>
  <si>
    <t>项目属于公益性资产，产权归庞湾村所有，建成后移交给村集体进行管理维护。改善农村人均环境，美丽乡村夜景，提升群众生活幸福感，为群众夜间生产及出行提供方便，受益群众318户1032人，其中脱贫户80户264人。项目拟采取以工代赈模式发展，拟带动8人参与务工，人均增收500元。</t>
  </si>
  <si>
    <t>2025年度洋县黄家营镇三岔村曾庄等四组亮化工程
项目</t>
  </si>
  <si>
    <t>三岔村曾庄等四组安装太阳能路灯44盏</t>
  </si>
  <si>
    <t>项目属于公益性资产，产权归三岔村所有，建成后移交给村集体进行管理维护。改善农村人均环境，美丽乡村夜景，提升群众生活幸福感，为群众夜间生产及出行提供方便，受益群众465户1564人，其中脱贫户201户656人监测户5户19人。项目拟采取以工代赈模式发展，拟带动7人参与务工，人均增收500元。</t>
  </si>
  <si>
    <t>2024年洋县黄家营镇寨沟村石咀组、蒿岭组亮化工程</t>
  </si>
  <si>
    <t>寨沟村石咀组、蒿岭组安装太阳能路灯44盏</t>
  </si>
  <si>
    <t>项目属于公益性资产，产权归寨沟村所有，建成后移交给村集体进行管理维护。改善农村人均环境，美丽乡村夜景，提升群众生活幸福感，为群众夜间生产及出行提供方便，受益群众290户715人，其中脱贫户63户204人。项目拟采取以工代赈模式发展，拟带动6人参与务工，人均增收500元。</t>
  </si>
  <si>
    <t>带动群众≥290户</t>
  </si>
  <si>
    <t>204</t>
  </si>
  <si>
    <t>2024年洋县黄家营镇寨沟村亮化工程</t>
  </si>
  <si>
    <t>寨沟村村委会至黄家营街道路灯安装太阳能路灯44盏</t>
  </si>
  <si>
    <t>项目属于公益性资产，产权归寨沟村所有，建成后移交给村集体进行管理维护。改善农村人均环境，美丽乡村夜景，提升群众生活幸福感，为群众夜间生产及出行提供方便，受益群众294户784人，其中脱贫户83户385人。项目拟采取以工代赈模式发展，拟带动7人参与务工，人均增收500元。</t>
  </si>
  <si>
    <t>带动群众≥284户</t>
  </si>
  <si>
    <t>2024洋县黄家营镇周家沟村亮化项目</t>
  </si>
  <si>
    <t>周家沟村周沟组、苏沟组、北湾组、北沟组安装太阳能路灯44盏</t>
  </si>
  <si>
    <t>项目属于公益性资产，产权归周家沟村所有，建成后移交给村集体进行管理维护。改善农村人均环境，美丽乡村夜景，提升群众生活幸福感，为群众夜间生产及出行提供方便，受益群众104户316人，其中脱贫户32户103人。项目拟采取以工代赈模式发展，拟带动7人参与务工，人均增收500元。</t>
  </si>
  <si>
    <t>2024年黄家营镇真符村路灯建设</t>
  </si>
  <si>
    <t>真符村安装太阳能路灯44盏</t>
  </si>
  <si>
    <t>项目属于公益性资产，产权归真符村所有，建成后移交给村集体进行管理维护。改善农村人均环境，美丽乡村夜景，提升群众生活幸福感，为群众夜间生产及出行提供方便，受益群众423户1346人，其中脱贫户36户130人。项目拟采取以工代赈模式发展，拟带动6人参与务工，人均增收500元。</t>
  </si>
  <si>
    <t>2024年洋县黄金峡镇北沟村五组人均环境亮化项目</t>
  </si>
  <si>
    <t>在北沟村五组安装太阳能路灯44盏</t>
  </si>
  <si>
    <t>此项目属于公益性资产，产权归北沟村所有，建成后移交给村集体进行管理维护。改善农村人均环境，美丽乡村夜景，提升群众生活幸福感，为群众夜间生产及出行提供方便，直接受益总人口253户873人，其中已脱贫户74户246人，拟带动9人参与务工，人均增收2500元。</t>
  </si>
  <si>
    <t>在北沟村五组安装太阳能路灯44盏。改善农村人均环境，美丽乡村夜景，提升群众生活幸福感，为群众夜间生产及出行提供方便，直接受益总人口253户873人，其中已脱贫户74户246人，拟带动9人参与务工，人均增收2500元。</t>
  </si>
  <si>
    <t>太阳能路灯≥44盏</t>
  </si>
  <si>
    <t>每村安装盏路灯44盏</t>
  </si>
  <si>
    <t>受益群众≥253户，
已脱贫户≥74户</t>
  </si>
  <si>
    <t>2024年洋县黄金峡镇韩庄村一组人均环境亮化项目</t>
  </si>
  <si>
    <t>在韩庄村一组安装太阳能路灯44盏</t>
  </si>
  <si>
    <t>此项目属于公益性资产，产权归韩庄村所有，建成后移交给村集体进行管理维护。改善农村人均环境，美丽乡村夜景，提升群众生活幸福感，为群众夜间生产及出行提供方便，直接受益总人口37户134人，其中已脱贫户18户64人，拟带动11人参与务工，人均增收2000元。</t>
  </si>
  <si>
    <t>在韩庄村一组安装太阳能路灯44盏。改善农村人均环境，美丽乡村夜景，提升群众生活幸福感，为群众夜间生产及出行提供方便，直接受益总人口37户134人，其中已脱贫户18户64人，拟带动11人参与务工，人均增收2000元。</t>
  </si>
  <si>
    <t>受益群众≥37户，
已脱贫户≥18户</t>
  </si>
  <si>
    <t>2024年洋县黄金峡镇韩庄村三组人均环境亮化项目</t>
  </si>
  <si>
    <t>在韩庄村三组安装太阳能路灯44盏</t>
  </si>
  <si>
    <t>此项目属于公益性资产，产权归韩庄村所有，建成后移交给村集体进行管理维护。改善农村人均环境，美丽乡村夜景，提升群众生活幸福感，为群众夜间生产及出行提供方便，直接受益总人口85户297人，其中已脱贫户29户102人，拟带动11人参与务工，人均增收2000元。</t>
  </si>
  <si>
    <t>在韩庄村三组安装太阳能路灯44盏。改善农村人均环境，美丽乡村夜景，提升群众生活幸福感，为群众夜间生产及出行提供方便，直接受益总人口85户297人，其中已脱贫户29户102人，拟带动11人参与务工，人均增收2000元。</t>
  </si>
  <si>
    <t>受益群众≥85户，
已脱贫户≥29户</t>
  </si>
  <si>
    <t>2025年洋县黄金峡镇韩庄村六组人均环境亮化项目</t>
  </si>
  <si>
    <t>在韩庄村六组安装太阳能路灯44盏</t>
  </si>
  <si>
    <t>此项目属于公益性资产，产权归韩庄村所有，建成后移交给村集体进行管理维护。改善农村人均环境，美丽乡村夜景，提升群众生活幸福感，为群众夜间生产及出行提供方便，直接受益总人口60户192人，其中已脱贫户14户49人，拟带动11人参与务工，人均增收2000元。</t>
  </si>
  <si>
    <t>在韩庄村六组安装太阳能路灯44盏。改善农村人均环境，美丽乡村夜景，提升群众生活幸福感，为群众夜间生产及出行提供方便，直接受益总人口60户192人，其中已脱贫户14户49人，拟带动11人参与务工，人均增收2000元。</t>
  </si>
  <si>
    <t>受益群众≥60户，
已脱贫户≥14户</t>
  </si>
  <si>
    <t>2024年洋县黄金峡镇渭门村六组人均环境亮化项目</t>
  </si>
  <si>
    <t>在渭门村六组安装太阳能路灯44盏</t>
  </si>
  <si>
    <t>此项目属于公益性资产，产权归渭门村所有，建成后移交给村集体进行管理维护。改善农村人均环境，美丽乡村夜景，提升群众生活幸福感，为群众夜间生产及出行提供方便，直接受益总人口78户273人，其中已脱贫户23户79人，拟带动11人参与务工，人均增收2000元。</t>
  </si>
  <si>
    <t>在渭门村六组安装太阳能路灯44盏。改善农村人均环境，美丽乡村夜景，提升群众生活幸福感，为群众夜间生产及出行提供方便，直接受益总人口78户273人，其中已脱贫户23户79人，拟带动11人参与务工，人均增收2000元。</t>
  </si>
  <si>
    <t>受益群众≥378户，
已脱贫户≥70户</t>
  </si>
  <si>
    <t>2024年洋县黄金峡镇新铺村六组人均环境亮化项目</t>
  </si>
  <si>
    <t>此项目属于公益性资产，产权归新铺村所有，建成后移交给村集体进行管理维护。改善农村人均环境，美丽乡村夜景，提升群众生活幸福感，为群众夜间生产及出行提供方便，直接受益总人口60户210人，其中已脱贫户20户64人，拟带动11人参与务工，人均增收2000元。</t>
  </si>
  <si>
    <t>解决人均环境亮化问题，提升群众生活质量及满意度，受益群众60户210人，其中脱贫户20户64人。项目拟采取以工代赈方式开展，预计带动务工人数11人（其中脱贫户及监测户2人），发放劳务报酬（15%）2.25万元，人均务工增收2000元</t>
  </si>
  <si>
    <t>太阳路灯≥44盏</t>
  </si>
  <si>
    <t>受益脱贫户≥20户
一般户≥60户</t>
  </si>
  <si>
    <t>2024年洋县黄金峡镇杨庄村七、八、九组人均环境亮化项目</t>
  </si>
  <si>
    <t>在杨庄村七、八、九组安装太阳能路灯44盏</t>
  </si>
  <si>
    <t>此项目属于公益性资产，产权归杨庄村所有，建成后移交给村集体进行管理维护。改善农村人均环境，美丽乡村夜景，提升群众生活幸福感，为群众夜间生产及出行提供方便，直接受益总人口101户353人，其中已脱贫户34户116人，拟带动9人参与务工，人均增收2500元。</t>
  </si>
  <si>
    <t>在杨庄村七、八、九组安装太阳能路灯44盏。改善农村人均环境，美丽乡村夜景，提升群众生活幸福感，为群众夜间生产及出行提供方便，直接受益总人口101户353人，其中已脱贫户34户116人，拟带动9人参与务工，人均增收2500元。</t>
  </si>
  <si>
    <t>受益群众≥101户，
已脱贫户≥34户</t>
  </si>
  <si>
    <t>2024年洋县金水镇草坝河村一组、二组人均环境提升路灯亮化项目</t>
  </si>
  <si>
    <t>草坝河村一组、二组安装太阳能路灯44盏</t>
  </si>
  <si>
    <t>该项目属于公益性资产，产权归金水村所有，建成后移交给村集体进行管理维护。改善人均环境，美丽乡村夜景，提升群众生活幸福感，为群众夜间生产出行提供方便，受益群众20户72人，其中已脱贫户10户32人，拟带动5人参与务工，人均增收700元。</t>
  </si>
  <si>
    <t>草坝河村一组、二组安装太阳能路灯44盏。改善人均环境，美丽乡村夜景，提升群众生活幸福感，为群众夜间生产出行提供方便，受益群众20户72人，其中已脱贫户10户32人，拟带动5人参与务工，人均增收700元。</t>
  </si>
  <si>
    <t>2024年洋县金水镇牛角坝村一组、二组人均环境提升路灯亮化项目</t>
  </si>
  <si>
    <t>牛角坝村一组、二组安装太阳能路灯44盏</t>
  </si>
  <si>
    <t>该项目属于公益性资产，产权归牛角坝村所有，建成后移交给村集体进行管理维护。改善人均环境，美丽乡村夜景，提升群众生活幸福感，为群众夜间生产出行提供方便，受益群众70户245人，其中已脱贫户25户85人，拟带动4人参与务工，人均增收700元。</t>
  </si>
  <si>
    <t>牛角坝村一组、二组安装太阳能路灯44盏。改善人均环境，美丽乡村夜景，提升群众生活幸福感，为群众夜间生产出行提供方便，受益群众70户245人，其中已脱贫户25户85人，拟带动4人参与务工，人均增收700元。</t>
  </si>
  <si>
    <t>2024年8月前</t>
  </si>
  <si>
    <t>2024年洋县金水镇石桥村一组、五组人均环境提升路灯亮化项目</t>
  </si>
  <si>
    <t>石桥村一组、五组安装太阳能路灯44盏</t>
  </si>
  <si>
    <t>金水镇石桥村一组、五组</t>
  </si>
  <si>
    <t>该项目属于公益性资产，产权归石桥村所有，建成后移交给村集体进行管理维护。改善人均环境，美丽乡村夜景，提升群众生活幸福感，为群众夜间生产出行提供方便，受益群众15户52人，其中已脱贫户8户25人，拟带动4人参与务工，人均增收700元。</t>
  </si>
  <si>
    <t>石桥村一组、五组安装太阳能路灯44盏。改善人均环境，美丽乡村夜景，提升群众生活幸福感，为群众夜间生产出行提供方便，受益群众15户52人，其中已脱贫户8户25人，拟带动4人参与务工，人均增收700元。</t>
  </si>
  <si>
    <t>2024年1月--2024年5月</t>
  </si>
  <si>
    <t>2024年洋县金水镇张家庄村三组、十组人均环境提升路灯亮化项目</t>
  </si>
  <si>
    <t>张家庄村三组、十组安装太阳能路灯44盏</t>
  </si>
  <si>
    <t>张家庄村全村</t>
  </si>
  <si>
    <t>该项目属于公益性资产，产权归张家庄村所有，建成后移交给村集体进行管理维护。改善人均环境，美丽乡村夜景，提升群众生活幸福感，为群众夜间生产出行提供方便，受益群众30户102人，其中已脱贫户15户48人，拟带动4人参与务工，人均增收700元。</t>
  </si>
  <si>
    <t>张家庄村三组、十组安装太阳能路灯44盏。改善人均环境，美丽乡村夜景，提升群众生活幸福感，为群众夜间生产出行提供方便，受益群众30户102人，其中已脱贫户15户48人，拟带动4人参与务工，人均增收700元。</t>
  </si>
  <si>
    <t>方便群众夜间出行安全</t>
  </si>
  <si>
    <t>2024年洋县金水镇关岭村一组、二组人均环境提升路灯亮化项目</t>
  </si>
  <si>
    <t>关岭村一组、二组安装太阳能路灯44盏</t>
  </si>
  <si>
    <t>该项目属于公益性资产，产权归关岭村所有，建成后移交给村集体进行管理维护。改善人均环境，美丽乡村夜景，提升群众生活幸福感，为群众夜间生产出行提供方便，受益群众50户152人，其中已脱贫户25户88人，拟带动3人参与务工，人均增收800元。</t>
  </si>
  <si>
    <t>关岭村一组、二组安装太阳能路灯44盏。改善人均环境，美丽乡村夜景，提升群众生活幸福感，为群众夜间生产出行提供方便，受益群众50户152人，其中已脱贫户25户88人，拟带动3人参与务工，人均增收800元。</t>
  </si>
  <si>
    <t>2024年洋县金水镇金水村一组、二组人均环境提升路灯亮化项目目</t>
  </si>
  <si>
    <t>金水村一组、二组安装太阳能路灯44盏</t>
  </si>
  <si>
    <t>项目属于公益性资产，项目建成后产权归金水村所有，由村进行维护管理。改善人均环境，美丽乡村夜景，提升群众生活幸福感，为群众夜间生产及出行提供方便，受益群众100户351人，其中已脱贫户51户165人。拟带动4人参与务工，人均增收800元。</t>
  </si>
  <si>
    <t>金水村一组、二组安装太阳能路灯44盏。改善人均环境，美丽乡村夜景，提升群众生活幸福感，为群众夜间生产及出行提供方便，受益群众100户351人，其中已脱贫户51户165人。拟带动4人参与务工，人均增收800元。</t>
  </si>
  <si>
    <t>改善群众夜间出行环境</t>
  </si>
  <si>
    <t>群众满意度95％</t>
  </si>
  <si>
    <t>2024年龙亭镇鞍山村亮化项目</t>
  </si>
  <si>
    <t>鞍山村安装太阳能路灯44盏</t>
  </si>
  <si>
    <t>该项目属于固定性资产，产权归鞍山村所有。建成后移交给村集体进行管理维护，改善农村人均环境，美丽乡村夜景，提升群众生活幸福感，为群众夜景生产及出行通过方便。直接受益总人口 418 户1352人 ， 其 中 脱 贫 户 138 户458人，三类人群6户12人。</t>
  </si>
  <si>
    <t>安装太阳能路灯44盏。改善农村人均环境，美丽乡村夜景，提升群众生活幸福感，为群众夜景生产及出行通过方便。直接受益总人口 418 户1352人 ， 其 中 脱 贫 户 138 户458人，三类人群6户12人。</t>
  </si>
  <si>
    <t>总成本15万元</t>
  </si>
  <si>
    <t>方便出行，保障并安全</t>
  </si>
  <si>
    <t>工程使用年限10年以上</t>
  </si>
  <si>
    <t>2024年龙亭镇杜村主干道亮化项目</t>
  </si>
  <si>
    <t>杜村村安装太阳能路灯44盏</t>
  </si>
  <si>
    <t>项目属公益性资产，产权归杜村村所有，建成后移交给村集体进行管理维护，改善农村人均环境，美丽乡村夜景，提升群众生活幸福感，为群众夜景生产及出行通过方便。直接受益群众720户2520人，其中已脱贫户138户476人，三类人群7户24人。</t>
  </si>
  <si>
    <t>安装太阳能路灯44盏，改善农村人均环境，美丽乡村夜景，提升群众生活幸福感，为群众夜景生产及出行通过方便。直接受益群众720户2520人，其中已脱贫户138户476人，三类人群7户24人。</t>
  </si>
  <si>
    <t>项目总成本≥15万元</t>
  </si>
  <si>
    <t>2024年龙亭镇宽潭村路灯项目</t>
  </si>
  <si>
    <t>宽潭村安装太阳能路灯44盏</t>
  </si>
  <si>
    <t>项目属公益性资产，产权归宽潭村所有，建成后移交给村集体进行管理维护，改善农村人均环境，美丽乡村夜景，提升群众生活幸福感，为群众夜景生产及出行通过方便。直接受益群众170户498人，其中已脱贫户57户185人，三类人群8户24人。</t>
  </si>
  <si>
    <t>安装太阳能路灯44盏。改善农村人均环境，美丽乡村夜景，提升群众生活幸福感，为群众夜景生产及出行通过方便。直接受益群众170户498人，其中已脱贫户57户185人，三类人群8户24人。</t>
  </si>
  <si>
    <t>≥15万元</t>
  </si>
  <si>
    <t>受益群众≥170户498人</t>
  </si>
  <si>
    <t>2024年度磨子桥镇袁寨村人均环境提升路灯安装项目</t>
  </si>
  <si>
    <t>袁寨村安装太阳能路灯43盏</t>
  </si>
  <si>
    <t>磨子桥镇袁寨村</t>
  </si>
  <si>
    <t>此项目属于公益性资产，产权归袁寨村所有，建成后移交给村集体进行管理维护。改善农村人均环境，美丽乡村夜景，提升群众生活幸福感，为群众夜间生产及出行提供方便，直接受益总人口36户、105人，其中已脱贫户8户28人，，拟带动6人参与务工，人均增500元</t>
  </si>
  <si>
    <t>袁寨村安装太阳能路灯43盏,改善农村人均环境，美丽乡村夜景，提升群众生活幸福感，为群众夜间生产及出行提供方便，直接受益总人口36户、105人，其中已脱贫户8户28人，，拟带动6人参与务工，人均增500元</t>
  </si>
  <si>
    <t>袁寨村</t>
  </si>
  <si>
    <t>2024年度磨子桥镇张赵村人均环境提升路灯安装项目</t>
  </si>
  <si>
    <t>张赵村安装太阳能路灯43盏</t>
  </si>
  <si>
    <t>磨子桥镇张赵村</t>
  </si>
  <si>
    <t>此项目属于公益性资产，产权归张赵村所有，建成后移交给村集体进行管理维护。改善农村人均环境，美丽乡村夜景，提升群众生活幸福感，为群众夜间生产及出行提供方便，直接受益总人口634户1986人，其中已脱贫户85户247人，拟，拟带动6人参与务工，人均增500元</t>
  </si>
  <si>
    <t>张赵村安装太阳能路灯43盏,改善农村人均环境，美丽乡村夜景，提升群众生活幸福感，为群众夜间生产及出行提供方便，直接受益总人口634户1986人，其中已脱贫户85户247人，拟，拟带动6人参与务工，人均增500元</t>
  </si>
  <si>
    <t>张赵村</t>
  </si>
  <si>
    <t>2024年度磨子桥镇一心村人均环境提升路灯安装项目</t>
  </si>
  <si>
    <t>一心村安装太阳能路灯43盏</t>
  </si>
  <si>
    <t>此项目属于公益性资产，产权归一心村所有，建成后移交给村集体进行管理维护。改善农村人均环境，美丽乡村夜景，提升群众生活幸福感，为群众夜间生产及出行提供方便，直接受益总人口97户313人，其中已脱贫户42户158人，拟带动6人参与务工，人均增500元</t>
  </si>
  <si>
    <t>一心村安装太阳能路灯43盏,改善农村人均环境，美丽乡村夜景，提升群众生活幸福感，为群众夜间生产及出行提供方便，直接受益总人口97户313人，其中已脱贫户42户158人，拟带动6人参与务工，人均增500元</t>
  </si>
  <si>
    <t>2024年度磨子桥镇联合村人均环境提升路灯安装项目</t>
  </si>
  <si>
    <t>联合村安装太阳能路灯43盏</t>
  </si>
  <si>
    <t>此项目属于公益性资产，产权归联合村所有，建成后移交给村集体进行管理维护。改善农村人均环境，美丽乡村夜景，提升群众生活幸福感，为群众夜间生产及出行提供方便，直接受益总人口63户210人，其中已脱贫户19户60人，拟带动6人参与务工，人均增500元</t>
  </si>
  <si>
    <t>联合村安装太阳能路灯43盏,改善农村人均环境，美丽乡村夜景，提升群众生活幸福感，为群众夜间生产及出行提供方便，直接受益总人口63户210人，其中已脱贫户19户60人，拟带动6人参与务工，人均增500元</t>
  </si>
  <si>
    <t>2024年度磨子桥镇艾河垭村人均环境提升路灯安装项目</t>
  </si>
  <si>
    <t>艾河垭村安装太阳能路灯43盏</t>
  </si>
  <si>
    <t>磨子桥镇关垭村</t>
  </si>
  <si>
    <t>此项目属于公益性资产，产权归艾河垭村所有，建成后移交给村集体进行管理维护。改善农村人均环境，美丽乡村夜景，提升群众生活幸福感，为群众夜间生产及出行提供方便，直接受益总人口80户、275人，其中已脱贫户34户126人，拟带动6人参与务工，人均增500元</t>
  </si>
  <si>
    <t>艾河垭村安装太阳能路灯43盏,改善农村人均环境，美丽乡村夜景，提升群众生活幸福感，为群众夜间生产及出行提供方便，直接受益总人口80户、275人，其中已脱贫户34户126人，拟带动6人参与务工，人均增500元</t>
  </si>
  <si>
    <t>关垭村</t>
  </si>
  <si>
    <t>2024年龙亭镇龙亭村太阳能路灯安装项目</t>
  </si>
  <si>
    <t>龙亭村安装太阳能路灯44盏</t>
  </si>
  <si>
    <t>项目属公益性资产，产权归龙亭村所有，建成后移交给村集体进行管理维护，改善农村人均环境，美丽乡村夜景，提升群众生活幸福感，为群众夜景生产及出行通过方便。直接受益群众1312户3261人，其中已脱贫户113户335人。</t>
  </si>
  <si>
    <t>安装太阳能路灯42盏，改善农村人均环境，美丽乡村夜景，提升群众生活幸福感，为群众夜景生产及出行通过方便。直接受益群众1312户3261人，其中已脱贫户113户335人。</t>
  </si>
  <si>
    <t xml:space="preserve">太阳能路灯安装≥44盏  </t>
  </si>
  <si>
    <t>受益群众≥1312户3261人</t>
  </si>
  <si>
    <t>受益脱贫户及监测户人数≥113户335人</t>
  </si>
  <si>
    <t>2024年龙亭镇麻洞村路灯项目</t>
  </si>
  <si>
    <t>麻洞村安装路灯44盏</t>
  </si>
  <si>
    <t>项目属公益性资产，产权归麻洞村所有，建成后移交给村集体进行管理维护，改善农村人均环境，美丽乡村夜景，提升群众生活幸福感，为群众夜景生产及出行通过方便。直接受益群众248户857人，其中已脱贫户93户313人，三类人群13户50人。</t>
  </si>
  <si>
    <t>安装路灯80盏，改善农村人均环境，美丽乡村夜景，提升群众生活幸福感，为群众夜景生产及出行通过方便。直接受益群众248户857人，其中已脱贫户93户313人，三类人群13户50人。</t>
  </si>
  <si>
    <t>2024年龙亭镇长岭村路灯项目</t>
  </si>
  <si>
    <t>长岭村主干道路安装太阳能路灯44盏</t>
  </si>
  <si>
    <t>项目属公益性资产，产权归长岭村所有，建成后移交给村集体进行管理维护，改善农村人均环境，美丽乡村夜景，提升群众生活幸福感，为群众夜景生产及出行通过方便。直接受益273户873人，其中脱贫户及监测户97户320人受益。</t>
  </si>
  <si>
    <t>安装太阳能路灯44盏，改善农村人均环境，美丽乡村夜景，提升群众生活幸福感，为群众夜景生产及出行通过方便。直接受益273户873人，其中脱贫户及监测户97户320人受益。</t>
  </si>
  <si>
    <t>受益农户273户873人</t>
  </si>
  <si>
    <t>受益脱贫户及监测户≥97户320人</t>
  </si>
  <si>
    <t>2024年龙亭镇庙垭村主干道亮化项目</t>
  </si>
  <si>
    <t>庙垭村更换原有110盏太阳能路灯电瓶</t>
  </si>
  <si>
    <t>项目属公益性资产，建成后资产归庙垭村所有，建成后移交给村集体进行管理维护，改善农村人均环境，美丽乡村夜景，提升群众生活幸福感，为群众夜景生产及出行通过方便。直接受益群众203户594人，其中已脱贫户79户252人，三类人群3户8人。</t>
  </si>
  <si>
    <t>更换原有110盏太阳能路灯电瓶，改善农村人均环境，美丽乡村夜景，提升群众生活幸福感，为群众夜景生产及出行通过方便。直接受益群众203户594人，其中已脱贫户79户252人，三类人群3户8人。</t>
  </si>
  <si>
    <t>更换原有≥110盏太阳能路灯电瓶</t>
  </si>
  <si>
    <t>项目总成本7.7万元</t>
  </si>
  <si>
    <t>2024年龙亭镇梁河村路灯项目</t>
  </si>
  <si>
    <t>梁河村二组、四组、五组、六组太阳能路灯44盏。</t>
  </si>
  <si>
    <t>项目属公益性资产，建成后资产归梁河村所有，建成后移交给村集体进行管理维护，改善农村人均环境，美丽乡村夜景，提升群众生活幸福感，为群众夜景生产及出行通过方便。直接受益群众184户653人，其中脱贫户47户147人。</t>
  </si>
  <si>
    <t>二组、四组、五组、六组太阳能路灯44盏。改善农村人均环境，美丽乡村夜景，提升群众生活幸福感，为群众夜景生产及出行通过方便。直接受益群众184户653人，其中脱贫户47户147人。</t>
  </si>
  <si>
    <t>完成数量≥44盏</t>
  </si>
  <si>
    <t>受益群众≥184户653人</t>
  </si>
  <si>
    <t>脱贫户≥47户147人。</t>
  </si>
  <si>
    <t>龙亭镇梁河村</t>
  </si>
  <si>
    <t>2024年龙亭镇三合村村路灯项目</t>
  </si>
  <si>
    <t>三合村主干道路安装太阳能路灯44盏。</t>
  </si>
  <si>
    <t>项目属公益性资产，建成后资产归三合村所有，建成后移交给村集体进行管理维护，改善农村人均环境，美丽乡村夜景，提升群众生活幸福感，为群众夜景生产及出行通过方便。直接受益农户506户1818人，其中脱贫户42户113人、监测对象4户13人。</t>
  </si>
  <si>
    <t>安装太阳能路灯44盏。改善农村人均环境，美丽乡村夜景，提升群众生活幸福感，为群众夜景生产及出行通过方便。直接受益农户506户1818人，其中脱贫户42户113人、监测对象4户13人。</t>
  </si>
  <si>
    <t>2024年龙亭镇杨家湾村路灯项目</t>
  </si>
  <si>
    <t>杨家湾村主干道路安装太阳能路灯44盏。</t>
  </si>
  <si>
    <t>项目属公益性资产，建成后资产归杨家湾村所有，建成后移交给村集体进行管理维护，改善农村人均环境，美丽乡村夜景，提升群众生活幸福感，为群众夜景生产及出行通过方便。直接受益群众97户365人，其中已脱贫户8户21人，三类人群1户4人。</t>
  </si>
  <si>
    <t>安装太阳能路灯44盏。改善农村人均环，美丽乡村夜景，提升群众生活幸福感，为群众夜景生产及出行通过方便。直接受益群众97户365人，其中已脱贫户8户21人，三类人群1户4人。</t>
  </si>
  <si>
    <t>2024年龙亭镇高原寺村路灯项目</t>
  </si>
  <si>
    <t>高原寺村主干道路安装太阳能路灯44盏。</t>
  </si>
  <si>
    <t>项目属公益性资产，建成后资产归高原寺村集体所有，建成后移交给村集体进行管理维护，改善农村人均环境，美丽乡村夜景，提升群众生活幸福感，为群众夜景生产及出行通过方便。直接受益群众83户272人安全饮水，其中已脱贫户10户32人，三类人群1户3人。</t>
  </si>
  <si>
    <t>安装太阳能路灯44盏。改善农村人均环境，美丽乡村夜景，提升群众生活幸福感，为群众夜景生产及出行通过方便。直接受益群众83户272人安全饮水，其中已脱贫户10户32人，三类人群1户3人。</t>
  </si>
  <si>
    <t>高原寺村</t>
  </si>
  <si>
    <t>2024年龙亭镇方程村亮化项目</t>
  </si>
  <si>
    <t>方程村主干道路，安装太阳能路灯44盏</t>
  </si>
  <si>
    <t>项目属公益性资产，建成后资产归方程村所有，建成后移交给村集体进行管理维护，改善农村人均环境，美丽乡村夜景，提升群众生活幸福感，为群众夜景生产及出行通过方便。直接受益322户935人，其中脱贫户及监测户56户155人受益。</t>
  </si>
  <si>
    <t>安装太阳能路灯44盏。改善农村人均环境，美丽乡村夜景，提升群众生活幸福感，为群众夜景生产及出行通过方便。直接受益322户935人，其中脱贫户及监测户56户155人受益。</t>
  </si>
  <si>
    <t>纸坊街道冯岭村2024年人均环境整治提升项目</t>
  </si>
  <si>
    <t>2、3组安装路灯60个</t>
  </si>
  <si>
    <t>此项目属于公益性资产，产权归冯岭村所有，建成后移交给村集体进行管理维护，提高我村环境质量</t>
  </si>
  <si>
    <t>全村102户全部受益</t>
  </si>
  <si>
    <t>纸坊街道周家坎村2024年人均环境提升项目</t>
  </si>
  <si>
    <t>230草坝河堤至朱鹮站2.5公里两侧安装路灯42盏</t>
  </si>
  <si>
    <t>项目属于公益性资产，项目建成后产权归周家坎村所有，由村进行维护管理。改善人均环境，美丽乡村夜景，提升群众生活幸福感，为群众夜间生产及出行提供方便，受益群众573户2074人，其中已脱贫户21户57人（含监测户4户16人）。</t>
  </si>
  <si>
    <t>项目投资15万元，安装路灯42盏。</t>
  </si>
  <si>
    <t>纸坊街道文同村2024年人均环境亮化工程</t>
  </si>
  <si>
    <t>草四路230接线口300米处，新安装路灯42盏</t>
  </si>
  <si>
    <t>项目属于公益性资产，项目建成后产权归文同村所有，由村进行维护管理。改善人均环境，美丽乡村夜景，提升群众生活幸福感，为群众夜间生产及出行提供方便，受益群众444户1700人，其中已脱贫户50户151人（含监测户3户9人）。</t>
  </si>
  <si>
    <t>方便444户村民生产出行、美化环境</t>
  </si>
  <si>
    <t>纸坊街道韩家湾村2024年亮化提升项目</t>
  </si>
  <si>
    <t>牡丹环线韩家湾段路灯更换路灯42盏</t>
  </si>
  <si>
    <t>此项目属于公益性资产，产权归韩家湾村所有，建成后移交给村集体进行管理维护。改善交通运输条件，方便群众生产发展并降低农产品运输成本，受益群众396户1206人，其中已脱贫户28户61人，项目拟采取以工代赈方式开展，预计带动务工人数10人（其中脱贫户及监测户2人），发放劳务报酬（15%）2.25万元，人均务工增收2250元</t>
  </si>
  <si>
    <t>环境提升户数≥396户</t>
  </si>
  <si>
    <t>纸坊街道草坝村2024年人均环境亮化工程</t>
  </si>
  <si>
    <t>草坝230至牡丹环线安装太阳能路灯42盏</t>
  </si>
  <si>
    <t>项目属于公益性资产，项目建成后产权归草坝所有，由村进行维护管理。改善人均环境，美丽乡村夜景，提升群众生活幸福感，为群众夜间生产及出行提供方便，受益群众575户2050人，其中已脱贫户6户14人，监测户2户4人。</t>
  </si>
  <si>
    <t>提升村容村貌，改善人均环境。</t>
  </si>
  <si>
    <t>提升村容村貌，改善人均环境，方便575户村民出行</t>
  </si>
  <si>
    <t>2024年洋县茅坪镇茅坪村二、四组路灯亮化项目</t>
  </si>
  <si>
    <t>茅坪村二、四组安装太阳能路灯44盏</t>
  </si>
  <si>
    <t>此项目属于公益性资产，产权归茅坪村所有，建成后移交给村集体进行管理维护。改善农村人均环境条件，美丽乡村夜景，提升群众生活幸福感，为群众夜间生产及出行提供方便，直接受益总人口250户750人，其中脱贫户20户85人，拟带动4人参与务工，人均务工增收5625元</t>
  </si>
  <si>
    <t>务工增收、道路亮化、美化人均环境</t>
  </si>
  <si>
    <t>茅坪村二、四组安装太阳能路灯44盏，改善农村人均环境条件，美丽乡村夜景，提升群众生活幸福感，为群众夜间生产及出行提供方便，直接受益总人口250户750人，其中脱贫户20户85人，拟带动4人参与务工，人均务工增收5625元</t>
  </si>
  <si>
    <t>新安装太阳能路灯≥44盏</t>
  </si>
  <si>
    <t>带动务工，人均增收≥5625元</t>
  </si>
  <si>
    <t>受益农户≥250户750人，其中受益脱贫户、监测户≥20户85人</t>
  </si>
  <si>
    <t>2024年洋县茅坪镇东村四、五、六、十一、十二组路灯亮化项目</t>
  </si>
  <si>
    <t>东村四、五、六、十一、十二组安装太阳能路灯44盏</t>
  </si>
  <si>
    <t>此项目属于公益性资产，产权归东村所有，建成后移交给村集体进行管理维护。改善农村人均环境条件，美丽乡村夜景，提升群众生活幸福感，为群众夜间生产及出行提供方便，直接受益总人口195户614人，其中脱贫户72户256人，拟带动4人参与务工，人均增收5625元</t>
  </si>
  <si>
    <t>东村四、五、六、十一、十二组安装太阳能路灯44盏，改善农村人均环境条件，美丽乡村夜景，提升群众生活幸福感，为群众夜间生产及出行提供方便，直接受益总人口195户614人，其中脱贫户72户256人，拟带动4人参与务工，人均增收5625元</t>
  </si>
  <si>
    <t>受益群众≥195户614人，其中受益脱贫户、监测户≥72户256人</t>
  </si>
  <si>
    <t>2024年洋县茅坪镇洪溪村五、六组路灯亮化项目</t>
  </si>
  <si>
    <t>洪溪村五、六组安装太阳能路灯44盏</t>
  </si>
  <si>
    <t>新安装</t>
  </si>
  <si>
    <t>此项目属于公益性资产，产权归洪溪村所有，建成后移交给村集体进行管理维护。改善农村人均环境条件，美丽乡村夜景，提升群众生活幸福感，为群众夜间生产及出行提供方便，直接受益总人口296户962人，其中脱贫户147户488人，拟带动5人参与务工，人均增收4500元</t>
  </si>
  <si>
    <t>洪溪村五、六组安装太阳能路灯44盏，改善农村人均环境条件，美丽乡村夜景，提升群众生活幸福感，为群众夜间生产及出行提供方便，直接受益总人口296户962人，其中脱贫户147户488人，拟带动5人参与务工，人均增收4500元</t>
  </si>
  <si>
    <t>受益人口≥296户962人，其中脱贫户、监测户≥147户488人</t>
  </si>
  <si>
    <t>2024年洋县茅坪镇朝阳村九、十、十一、十二、十三组路灯亮化项目</t>
  </si>
  <si>
    <t>朝阳村九、十、十一、十二、十三组安装太阳能路灯44盏</t>
  </si>
  <si>
    <t>此项目属于公益性资产，产权归朝阳村所有，建成后移交给村集体进行管理维护。改善农村人均环境条件，美丽乡村夜景，提升群众生活幸福感，为群众夜间生产及出行提供方便，直接受益总人口303户1017人，其中脱贫户156户538人，拟带动6人参与务工，人均增收3750元</t>
  </si>
  <si>
    <t>朝阳村九、十、十一、十二、十三组安装太阳能路灯44盏，改善农村人均环境条件，美丽乡村夜景，提升群众生活幸福感，为群众夜间生产及出行提供方便，直接受益总人口303户1017人，其中脱贫户156户538人，拟带动6人参与务工，人均增收3750元</t>
  </si>
  <si>
    <t>受益农户≥303户1017人，其中受益脱贫户、监测户≥156户528人</t>
  </si>
  <si>
    <t>2024年1月-8月</t>
  </si>
  <si>
    <t>2024年洋县茅坪镇新华村一至十五组路灯亮化项目</t>
  </si>
  <si>
    <t>新华村一至十五组安装太阳能路灯44盏</t>
  </si>
  <si>
    <t>茅坪镇—新华村</t>
  </si>
  <si>
    <t>此项目属于公益性资产，产权归新华村所有，建成后移交给村集体进行管理维护。改善农村人均环境条件，美丽乡村夜景，提升群众生活幸福感，为群众夜间生产及出行提供方便，直接受益总人口346户1191人，其中脱贫户140户453人，拟带动5人参与务工，人均增收4500元</t>
  </si>
  <si>
    <t>新华村一至十五组安装太阳能路灯44盏，改善农村人均环境条件，美丽乡村夜景，提升群众生活幸福感，为群众夜间生产及出行提供方便，直接受益总人口346户1191人，其中脱贫户140户453人，拟带动6人参与务工，人均增收3750元</t>
  </si>
  <si>
    <t>受益农户≥346户1159人，其中受益脱贫户、监测户≥140户453人</t>
  </si>
  <si>
    <t>2024年洋县马畅镇移民新村新西环路安巷段人均环境提升（路灯安装）项目</t>
  </si>
  <si>
    <t>马畅镇移民新村新西环路沿路路灯安巷村辖区段安装太阳能路灯44盏</t>
  </si>
  <si>
    <t>项目属于公益性资产，产权归安巷村所有，建成后移交给村集体进行管理维护。改善人均环境，美丽乡村夜景，提升群众生活幸福感，为群众夜间生产及出行提供方便，受益群众180户720人，其中脱贫户及监测对象21人，拟带动群众8人参与务工，人均增收4000元。</t>
  </si>
  <si>
    <t>带动群众劳务增收8人，人均4000元。</t>
  </si>
  <si>
    <t>马畅镇移民新村新西环路沿路路灯安巷村辖区段安装太阳能路灯44盏。改善人均环境，美丽乡村夜景，提升群众生活幸福感，为群众夜间生产及出行提供方便，受益群众180户720人，其中脱贫户及监测对象21人，拟带动群众8人参与务工，人均增收4000元。</t>
  </si>
  <si>
    <t>节能率≥100%</t>
  </si>
  <si>
    <t>受益农户数≥180户</t>
  </si>
  <si>
    <t>2024年洋县马畅镇东社村人均环境提升（路灯亮化）项目</t>
  </si>
  <si>
    <t>沿东社村1-6组主干道安装太阳能路灯44盏</t>
  </si>
  <si>
    <t>项目属于公益性资产，产权归东社村所有，建成后移交给村集体进行管理维护。改善人均环境，美丽乡村夜景，提升群众生活幸福感，为群众夜间生产及出行提供方便，受益1516人，其中脱贫户和监测户161人。拟带动群众8人参与务工，人均增收4000元。</t>
  </si>
  <si>
    <t>带动群众8人参与务工，人均增收4000元。</t>
  </si>
  <si>
    <t>沿东社村1-6组主干道安装太阳能路灯44盏。改善人均环境，美丽乡村夜景，提升群众生活幸福感，为群众夜间生产及出行提供方便，受益1516人，其中脱贫户和监测户161人。拟带动群众8人参与务工，人均增收4000元。</t>
  </si>
  <si>
    <t>新架设太阳能路灯≥44盏</t>
  </si>
  <si>
    <t>受益农户475户1558人、其中脱贫人口40户137人监测户9户24人</t>
  </si>
  <si>
    <t>2024年洋县马畅镇东湾村人均环境提升（路灯亮化）项目</t>
  </si>
  <si>
    <t>沿东湾村1-6组主干道安装太阳能路灯44盏</t>
  </si>
  <si>
    <t>项目属于公益性资产，产权归东湾村所有，建成后移交给村集体进行管理维护。改善人均环境，美丽乡村夜景，提升群众生活幸福感，为群众夜间生产及出行提供方便，受益397户1460人，其中脱贫户及监测户52户163人。</t>
  </si>
  <si>
    <t>沿东湾村1-6组主干道安装太阳能路灯44盏。改善人均环境，美丽乡村夜景，提升群众生活幸福感，为群众夜间生产及出行提供方便，受益397户1460人，其中脱贫户及监测户52户163人。</t>
  </si>
  <si>
    <t>2024年洋县马畅镇高堡村人均环境提升（路灯亮化）项目</t>
  </si>
  <si>
    <t>高堡村新北街两侧安装太阳能路灯44盏，杆高6米</t>
  </si>
  <si>
    <t>项目属于公益性资产，产权归高堡村所有，建成后移交给村集体进行管理维护。改善人均环境，美丽乡村夜景，提升群众生活幸福感，为群众夜间生产及出行提供方便，受益人口1360人，其中脱贫人口171人。</t>
  </si>
  <si>
    <t>高堡村新北街两侧安装太阳能路灯44盏，杆高6米。改善人均环境，美丽乡村夜景，提升群众生活幸福感，为群众夜间生产及出行提供方便，受益人口1360人，其中脱贫人口171人。</t>
  </si>
  <si>
    <t>2024年洋县马畅镇移民新村新西环路高路段人均环境提升（路灯安装）项目</t>
  </si>
  <si>
    <t>马畅镇移民新村新西环路沿路路灯高路村辖区段安装太阳能路灯44盏</t>
  </si>
  <si>
    <t>项目属于公益性资产，产权归高路村所有，建成后移交给村集体进行管理维护。改善人均环境，美丽乡村夜景，提升群众生活幸福感，为群众夜间生产及出行提供方便，受益群众359户1166人。</t>
  </si>
  <si>
    <t>马畅镇移民新村新西环路沿路路灯高路村辖区段安装太阳能路灯44盏。改善人均环境，美丽乡村夜景，提升群众生活幸福感，为群众夜间生产及出行提供方便，受益群众359户1166人。</t>
  </si>
  <si>
    <t>2024年洋县马畅镇留村村人均环境提升（路灯亮化）项目</t>
  </si>
  <si>
    <t>留村村一至四组安装太阳能路灯44盏</t>
  </si>
  <si>
    <t>项目属于公益性资产，产权归留村村所有，建成后移交给村集体进行管理维护。改善人均环境，美丽乡村夜景，提升群众生活幸福感，为群众夜间生产及出行提供方便，受益总人口1062人。</t>
  </si>
  <si>
    <t>留村村一至四组安装太阳能路灯44盏。改善人均环境，美丽乡村夜景，提升群众生活幸福感，为群众夜间生产及出行提供方便，受益总人口1062人。</t>
  </si>
  <si>
    <t>完成一至四组太阳能灯安装44盏</t>
  </si>
  <si>
    <t>解决村民夜间通行安全</t>
  </si>
  <si>
    <t>受益总人口1062人</t>
  </si>
  <si>
    <t>2024年洋县马畅镇倪家沟村村内路灯安装项目</t>
  </si>
  <si>
    <t>五、六、七、八九组组安装太阳能路灯100盏</t>
  </si>
  <si>
    <t>项目属于公益性资产，产权归倪家沟村所有，建成后移交给村集体进行管理维护。受益总人数720人，其中脱贫户70户250人，改善人均环境，美丽乡村夜景，提升群众生活幸福感，为群众夜间生产及出行提供方便，</t>
  </si>
  <si>
    <t>五、六、七、八九组组安装太阳能路灯100盏，改善人均环境，美丽乡村夜景，提升群众生活幸福感，为群众夜间生产及出行提供方便，</t>
  </si>
  <si>
    <t>安装路灯≥100盏</t>
  </si>
  <si>
    <t>受益脱贫户数≥70户</t>
  </si>
  <si>
    <t>2024年野猪沟村人均环境提升（路灯亮化）项目</t>
  </si>
  <si>
    <t>野猪沟村主干道安装太阳能路灯44盏，6米杆</t>
  </si>
  <si>
    <t>项目属公益性资产，产权归野猪沟村所有，建成后移交给村集体进行管理维护。改善人均环境，美丽乡村夜景，提升群众生活幸福感，为群众夜间生产及出行提供方便，直接受益群众1106人，其中脱贫户及监测对象330人。</t>
  </si>
  <si>
    <t>野猪沟村主干道安装太阳能路灯44盏，6米杆。改善人均环境，美丽乡村夜景，提升群众生活幸福感，为群众夜间生产及出行提供方便，直接受益群众1106人，其中脱贫户及监测对象330人。</t>
  </si>
  <si>
    <t>带动群众增收≥1800元</t>
  </si>
  <si>
    <t>2024年洋县磨子桥镇石佛村主干道安装太阳能路灯</t>
  </si>
  <si>
    <t>石佛村主干道安装太阳能路灯合计160盏，全长3.8公里。</t>
  </si>
  <si>
    <t>2024年度洋县磨子桥镇金土村1、6、8、10、11、12、13组道路路灯安装</t>
  </si>
  <si>
    <t xml:space="preserve">安装1、6、8、10、11、12、13组路灯210盏
</t>
  </si>
  <si>
    <t>该项目属于公益性资产，项目建成后归金土村所有，通过实施该项目改善生产条件，促进农民增产增收，受益群众270户826人，其中脱贫户80户287人。</t>
  </si>
  <si>
    <t xml:space="preserve">方便219户826人（其中脱贫户80户287人）生产生活质量提升
</t>
  </si>
  <si>
    <t>安装1、6、8、10、11、12、13组路灯210盏</t>
  </si>
  <si>
    <t>安装路灯≥210盏</t>
  </si>
  <si>
    <t>2024年艾河垭村亮化绿化项目</t>
  </si>
  <si>
    <t>新安装路灯67盏</t>
  </si>
  <si>
    <t>此项目属于公益性资产，项目建成后归艾河垭村所有，改善人均环境，美丽乡村夜景，提升群众生居住幸福感，为群众夜闻生产及出行提供方便，:受益群众134户、399人，其中低收入户61户204人</t>
  </si>
  <si>
    <t>路灯数量≥67盏</t>
  </si>
  <si>
    <t>32.1万元</t>
  </si>
  <si>
    <t>2024年度洋县磨子桥镇关垭村亮化工程</t>
  </si>
  <si>
    <t>关垭村委会周围亮化1300米</t>
  </si>
  <si>
    <t>此项目属于公益性资产，产权归关垭村所有，改善群众生产生活条件受益群众270户，782人，其中脱贫户68户360人</t>
  </si>
  <si>
    <t xml:space="preserve">群众就近务工
</t>
  </si>
  <si>
    <t>亮化长度≥1300m</t>
  </si>
  <si>
    <t>2024年磨子桥镇杨湾村组道路亮化项目</t>
  </si>
  <si>
    <t>村组道路路灯13个村民小组</t>
  </si>
  <si>
    <t>该项目属于公益性资产，建成后产权归杨湾村所有，解决全村725户2698人亮化出行，其中低收入户34户94人受益</t>
  </si>
  <si>
    <t>解决全村725户2698人亮化出行</t>
  </si>
  <si>
    <t>725户2698人</t>
  </si>
  <si>
    <t>34户94人</t>
  </si>
  <si>
    <t>杨湾村</t>
  </si>
  <si>
    <t>2024年洋县磨子桥镇长沟村亮化工程</t>
  </si>
  <si>
    <t>4、5、6、7组路灯150盏</t>
  </si>
  <si>
    <t>该项目属于公益性资产，建成后产权归长沟村所有，方便村群众生产生活出行，受益群众135户451人，其中脱贫户42户125人。</t>
  </si>
  <si>
    <t>安装路灯≥150盏</t>
  </si>
  <si>
    <t>2024年戚氏街道七眼泉村一组至四组路灯亮化项目</t>
  </si>
  <si>
    <t>七眼泉村一组至四组主干道路安装太阳能路灯44盏。</t>
  </si>
  <si>
    <t>此项目属于公益性资产，产权归七眼泉村所有，建成后移交给村集体进行管护。改善人均环境，美丽乡村夜景，提升群众生活幸福感，为群众夜间生产及出行提供方便，直接受益总人口405户1254人，其中已脱贫户28户73人。拟带动6人参与务工，人均增收1000元。</t>
  </si>
  <si>
    <t>七眼泉村一组至四组主干道路安装太阳能路灯44盏。改善人均环境，美丽乡村夜景，提升群众生活幸福感，为群众夜间生产及出行提供方便，直接受益总人口405户1254人，其中已脱贫户28户73人。拟带动6人参与务工，人均增收1000元。</t>
  </si>
  <si>
    <t>安装路灯数量≥44盏</t>
  </si>
  <si>
    <t>受益群众≥405户1254人，其中已脱贫户28户73人。</t>
  </si>
  <si>
    <t>2024年戚氏街道戚氏村人均环境亮化工程</t>
  </si>
  <si>
    <t>戚安装路灯60盏</t>
  </si>
  <si>
    <t>此项目属于公益性资产，产权属于戚氏街道戚氏村所有，建成后移交给村集体进行管理维护。改善人均环境，美丽乡村夜景，提升群众生活幸福感，为群众夜间生产及出行提供方便，受益群众915户2863人，其中脱贫户96户294人，三类人群10户39人。</t>
  </si>
  <si>
    <t>安装路灯60盏</t>
  </si>
  <si>
    <t>项目建设预算总投资25万元</t>
  </si>
  <si>
    <t>受益群众915户2863人，其中受益脱贫户96户295人，三类人群10户40人</t>
  </si>
  <si>
    <t>2024年洋县戚氏街道山后村人均环境亮化项目</t>
  </si>
  <si>
    <t>安装路灯150盏</t>
  </si>
  <si>
    <t>此项目属于公益性资产，产权属于戚氏街道山后村所有，建成后移交给村集体进行管理维护。改善人均环境，美丽乡村夜景，提升群众生活幸福感，为群众夜间生产及出行提供方便，受益群众406户1428人，其中受益脱贫户90户267人。</t>
  </si>
  <si>
    <t>安装路灯150盏，改善人均环境，美丽乡村夜景，提升群众生活幸福感，为群众夜间生产及出行提供方便，受益群众406户1428人，其中受益脱贫户90户267人。</t>
  </si>
  <si>
    <t>受益群众≥406户1428人，其中受益脱贫户≥89户256人。</t>
  </si>
  <si>
    <t>2024年洋县戚氏街道上赵村一组、二组、五组路灯亮化项目</t>
  </si>
  <si>
    <t>上赵村一组、二组、五组主干道路安装太阳能路灯44盏。</t>
  </si>
  <si>
    <t>此项目属于公益性资产，产权属于上赵村所有，建成后移交给村集体进行管理维护。改善人均环境，美丽乡村夜景，提升群众生活幸福感，为群众夜间生产及出行提供方便，直接受益总人口133户469人，其中已脱贫户26户79人。拟带动6人参与务工，人均增收1000元。</t>
  </si>
  <si>
    <t>上赵村一组、二组、五组主干道路安装太阳能路灯44盏。改善人均环境，美丽乡村夜景，提升群众生活幸福感，为群众夜间生产及出行提供方便，直接受益总人口133户469人，其中已脱贫户26户79人。拟带动6人参与务工，人均增收1000元。</t>
  </si>
  <si>
    <t>受益群众133户469人，其中已脱贫户26户79人。</t>
  </si>
  <si>
    <t>2024年洋县戚氏街道石羊村人均环境整治</t>
  </si>
  <si>
    <t>安装路灯160盏</t>
  </si>
  <si>
    <t>此项目属于公益性资产，产权属于戚氏街道石羊村所有，建成后移交给村集体进行管理维护。改善人均环境，美丽乡村夜景，提升群众生活幸福感，为群众夜间生产及出行提供方便，受益群众512户1684人，其中受益脱贫58户184人。</t>
  </si>
  <si>
    <t>安装路灯160盏，改善人均环境，美丽乡村夜景，提升群众生活幸福感，为群众夜间生产及出行提供方便，受益群众512户1684人，其中受益脱贫58户184人。</t>
  </si>
  <si>
    <t>安装路灯≥160盏</t>
  </si>
  <si>
    <t>项目建设预算总投资≥60万</t>
  </si>
  <si>
    <t>受益群众≥512户1684人，其中受益脱贫户≥58户184人。</t>
  </si>
  <si>
    <t>2024年戚氏街道龙王沟村一组至八组路灯亮化项目</t>
  </si>
  <si>
    <t>龙王沟村一组至八组主干道路安装太阳能路灯44盏。</t>
  </si>
  <si>
    <t>此项目属于公益性资产，产权归龙王沟村所有，建成后移交给村集体进行管护。改善人均环境，美丽乡村夜景，提升群众生活幸福感，为群众夜间生产及出行提供方便，直接受益总人口489户1463人，其中已脱贫户72户200人。拟带动6人参与务工，人均增收1000元。</t>
  </si>
  <si>
    <t>龙王沟村一组至八组主干道路安装太阳能路灯44盏。改善人均环境，美丽乡村夜景，提升群众生活幸福感，为群众夜间生产及出行提供方便，直接受益总人口489户1463人，其中已脱贫户72户200人。拟带动6人参与务工，人均增收1000元。</t>
  </si>
  <si>
    <t>受益群众≥489户1463人，其中已脱贫户72户200人。</t>
  </si>
  <si>
    <t>2024年洋县戚氏街道竹园村一组、二组路灯亮化项目</t>
  </si>
  <si>
    <t>竹园村一组、二组主干道路安装太阳能路灯44盏。</t>
  </si>
  <si>
    <t>此项目属于公益性资产，产权属于竹园村所有，建成后移交给村集体进行管理维护。改善人均环境，美丽乡村夜景，提升群众生活幸福感，为群众夜间生产及出行提供方便，直接受益总人口192户595人，其中已脱贫户10户32人。拟带动6人参与务工，人均增收1000元。</t>
  </si>
  <si>
    <t>竹园村一组、二组主干道路安装太阳能路灯44盏。改善人均环境，美丽乡村夜景，提升群众生活幸福感，为群众夜间生产及出行提供方便，直接受益总人口192户595人，其中已脱贫户10户32人。拟带动6人参与务工，人均增收1000元。</t>
  </si>
  <si>
    <t>受益群众192户595人，其中已脱贫户10户32人。</t>
  </si>
  <si>
    <t>2024年洋县戚氏街道五郎庙社区一组、二组、五组、六组、十组路灯亮化项目</t>
  </si>
  <si>
    <t>五郎庙社区一组、二组、五组、六组、十组主干道路安装太阳能路灯44盏。</t>
  </si>
  <si>
    <t>此项目属于公益性资产，产权属于五郎庙社区所有，建成后移交社区集体进行管理维护。改善人均环境，美丽乡村夜景，提升群众生活幸福感，为群众夜间生产及出行提供方便，直接受益总人口390户1331人，其中已脱贫户31户93人。拟带动6人参与务工，人均增收1000元。</t>
  </si>
  <si>
    <t>五郎庙社区一组、二组、五组、六组、十组主干道路安装太阳能路灯44盏。改善人均环境，美丽乡村夜景，提升群众生活幸福感，为群众夜间生产及出行提供方便，直接受益总人口390户1331人，其中已脱贫户31户93人。拟带动6人参与务工，人均增收1000元。</t>
  </si>
  <si>
    <t>受益群众390户1331人，其中已脱贫户31户93人。</t>
  </si>
  <si>
    <t>2024年度桑溪镇夭庄村人均环境提升路灯亮化项目</t>
  </si>
  <si>
    <t>夭庄村九个组安装太阳能路灯44盏</t>
  </si>
  <si>
    <t>此项目属于公益性资产，产权归夭庄村所有，建成后移交给村集体进行管理维护。改善农村人均环境，美丽乡村夜景，提升群众生活幸福感，为群众夜间生产及出行提供方便，直接受益总人口313户1098人，其中脱贫户和三类人群103户337人。拟带动10人参与务工，人均增收2250元。</t>
  </si>
  <si>
    <t>夭庄村九个组安装太阳能路灯44盏。改善农村人均环境，美丽乡村夜景，提升群众生活幸福感，为群众夜间生产及出行提供方便，直接受益总人口313户1098人，其中脱贫户和三类人群103户337人。拟带动10人参与务工，人均增收2250元。</t>
  </si>
  <si>
    <t>带动群众人数≥1098人</t>
  </si>
  <si>
    <t>2024年度桑溪镇李家庄村三、四、五组人均环境提升路灯亮化项目</t>
  </si>
  <si>
    <t>李家庄村三、四、五组安装太阳能路灯44盏</t>
  </si>
  <si>
    <t>此项目属于公益性资产，产权归李家庄村所有，建成后移交给村集体进行管理维护。改善农村人均环境，美丽乡村夜景，提升群众生活幸福感，为群众夜间生产及出行提供方便，直接受益总人口157户578人，其中脱贫户67户196人。拟带动10人参与务工，人均增收2250元。</t>
  </si>
  <si>
    <t>李家庄村三、四、五组安装太阳能路灯44盏。改善农村人均环境，美丽乡村夜景，提升群众生活幸福感，为群众夜间生产及出行提供方便，直接受益总人口157户578人，其中脱贫户67户196人。拟带动10人参与务工，人均增收2250元。</t>
  </si>
  <si>
    <t>带动群众人数≥578人</t>
  </si>
  <si>
    <t>2024年度桑溪镇龙岗村一、二、五、七、八组人均环境提升路灯亮化项目</t>
  </si>
  <si>
    <t>龙岗村一、二、五、七、八组安装太阳能路灯44盏</t>
  </si>
  <si>
    <t>此项目属于公益性资产，产权归龙岗村所有，建成后移交给村集体进行管理维护。改善农村人均环境，美丽乡村夜景，提升群众生活幸福感，为群众夜间生产及出行提供方便，直接受益总人口384户1279人，其中脱贫户119户370人。拟带动10人参与务工，人均增收2250元。</t>
  </si>
  <si>
    <t>龙岗村一、二、五、七、八组安装太阳能路灯44盏。改善农村人均环境，美丽乡村夜景，提升群众生活幸福感，为群众夜间生产及出行提供方便，直接受益总人口384户1279人，其中脱贫户119户370人。拟带动10人参与务工，人均增收2250元。</t>
  </si>
  <si>
    <t>带动群众人数≥1279人</t>
  </si>
  <si>
    <t>2024年度桑溪镇桑溪沟村三组及村委会周边人均环境提升路灯亮化项目</t>
  </si>
  <si>
    <t>桑溪沟村三组及村委会周边安装太阳能路灯44盏</t>
  </si>
  <si>
    <t>此项目属于公益性资产，产权归桑溪沟村所有，建成后移交给村集体进行管理维护。改善农村人均环境，美丽乡村夜景，提升群众生活幸福感，为群众夜间生产及出行提供方便，直接受益总人口60户162人，其中已脱贫户23户69人，监测户2户7人，拟带动10人参与务工，人均增收2250元。</t>
  </si>
  <si>
    <t>桑溪沟村三组及村委会周边安装太阳能路灯44盏。改善农村人均环境，美丽乡村夜景，提升群众生活幸福感，为群众夜间生产及出行提供方便，直接受益总人口60户162人，其中已脱贫户23户69人，监测户2户7人，拟带动10人参与务工，人均增收2250元</t>
  </si>
  <si>
    <t>带动群众人数≥162人</t>
  </si>
  <si>
    <t>2024年洋县谢村镇谢村村人均环境提升路灯亮化项目</t>
  </si>
  <si>
    <t>项目属于公益性资产，项目建成后产权归谢村村所有，由村进行维护管理。改善人均环境，美丽乡村夜景，提升群众生活幸福感，为群众夜间生产及出行提供方便，受益群众652户2118人，其中已脱贫户110户355人</t>
  </si>
  <si>
    <t>安装太阳能路灯≥4盏</t>
  </si>
  <si>
    <t>解决村庄亮化</t>
  </si>
  <si>
    <t>2024年洋县谢村镇镇江村人均环境提升路灯亮化项目</t>
  </si>
  <si>
    <t>项目属于公益性资产，项目建成后产权归镇江村所有，由村进行维护管理。改善人均环境，美丽乡村夜景，提升群众生活幸福感，为群众夜间生产及出行提供方便，受益群众736户2339人，其中已脱贫户64户194人</t>
  </si>
  <si>
    <t>2024年洋县谢村镇四兴村人均环境提升路灯亮化项目</t>
  </si>
  <si>
    <t>项目属于公益性资产，项目建成后产权归四兴村所有，由村进行维护管理。改善人均环境，美丽乡村夜景，提升群众生活幸福感，为群众夜间生产及出行提供方便，受益群众551户1742人，其中已脱贫户53户164人</t>
  </si>
  <si>
    <t>安装太阳能路灯≥42盏</t>
  </si>
  <si>
    <t>2024年洋县谢村镇后湾村人均环境提升路灯亮化项目</t>
  </si>
  <si>
    <t>谢村镇后湾村</t>
  </si>
  <si>
    <t>项目属于公益性资产，项目建成后产权归后湾村所有，由村进行维护管理。改善人均环境，美丽乡村夜景，提升群众生活幸福感，为群众夜间生产及出行提供方便，受益群众510户1593人，其中已脱贫户77户277人</t>
  </si>
  <si>
    <t>2024年洋县谢村镇前湾村人均环境提升路灯亮化项目</t>
  </si>
  <si>
    <t>谢村镇前湾村</t>
  </si>
  <si>
    <t>项目属于公益性资产，项目建成后产权归前湾村所有，由村进行维护管理。改善人均环境，美丽乡村夜景，提升群众生活幸福感，为群众夜间生产及出行提供方便，受益群众818户778人，其中已脱贫户117户419人</t>
  </si>
  <si>
    <t>2024年洋县洋州街道平溪村环村路灯亮化项目</t>
  </si>
  <si>
    <t>平溪村环村新安装、修缮太阳能路灯42盏</t>
  </si>
  <si>
    <t>此项目属于公益性资产，项目建成后产权归平溪村所有，由村进行维护管理。安装太阳能路灯42盏，改善人均环境，美丽乡村夜景，提升群众生活幸福感，为群众夜间生产及出行提供方便，受益群众840户2924人，其中脱贫户及监测户114户358人。拟带动10人参与务工，人均增收1300元。</t>
  </si>
  <si>
    <t>平溪村环村新建及修缮太阳能路灯89盏，改善人均环境，美丽乡村夜景，提升群众生活幸福感，为群众夜间生产及出行提供方便，受益群众840户2924人，其中脱贫户及监测户114户358人。拟带动10人参与务工，人均增收1300元。</t>
  </si>
  <si>
    <t>带动群众增收≥</t>
  </si>
  <si>
    <t>2024年洋州街道贯溪村一组路灯亮化项目</t>
  </si>
  <si>
    <t>贯溪村一组组间道路、巷道安装太阳能路灯42盏</t>
  </si>
  <si>
    <t>此项目属于公益性资产，产权归贯溪村所有，建成后移交给村集体进行管理维护。改善农村人均环境，美丽乡村夜景，提升群众生活幸福感，为群众夜间生产及出行提供方便，直接受益人口123户403人，其中脱贫户13户33人，拟带动10人参与务工，人均增收1300元。</t>
  </si>
  <si>
    <t>贯溪村一组组间道路、巷道安装太阳能路灯42盏，改善农村人均环境，美丽乡村夜景，提升群众生活幸福感，为群众夜间生产及出行提供方便，直接受益人口123户403人，其中脱贫户13户33人。拟带动10人参与务工，人均增收1300元。</t>
  </si>
  <si>
    <t>提升人均环境≥123户403人，其中受益脱贫户、监测户共13户33人</t>
  </si>
  <si>
    <t>2024年洋州街道梁家村村内道路路灯亮化项目</t>
  </si>
  <si>
    <t>安装村内路灯200盏</t>
  </si>
  <si>
    <t>项目属于公益性资产，产权属于洋州街道梁家村，建成后移交给村集体进行管理维护，改善农村人均环境，美丽乡村夜景，提升群众生活幸福感，为群众夜间生产及出行提供方便，受益群众396户945人，其中脱贫户及监测户74户262人</t>
  </si>
  <si>
    <t>村内安装路灯200盏，改善农村人均环境，美丽乡村夜景，提升群众生活幸福感，为群众夜间生产及出行提供方便，受益群众396户945人，其中脱贫户及监测户74户262人</t>
  </si>
  <si>
    <t>路灯安装≥200盏</t>
  </si>
  <si>
    <t>项目投资≥72.9万元</t>
  </si>
  <si>
    <t>解决村内群众交通生活亮化，≥410户</t>
  </si>
  <si>
    <t>2024年洋州街道南街社区环村路灯亮化项目</t>
  </si>
  <si>
    <t>南街社区环村安装太阳能路灯43盏</t>
  </si>
  <si>
    <t>洋州街道南街社区</t>
  </si>
  <si>
    <t>此项目属于公益性资产，产权归南街社区所有，建成后移交社区集体进行管理维护。改善社区人均环境，美丽乡村夜景，提升群众生活幸福感，为群众夜间生产及出行提供方便，受益群众1876户5768人，其中，脱贫户及三类人群60户217人，拟带动10人参与务工，人均增收1300元。</t>
  </si>
  <si>
    <t>南街社区环村安装太阳能有杆路灯43盏，改善社区人均环境，美丽乡村夜景，提升群众生活幸福感，为群众夜间生产及出行提供方便，受益群众1876户5768人，其中，脱贫户及三类人群60户217人，拟带动10人参与务工，人均增收1300元。</t>
  </si>
  <si>
    <t>路灯安装≥43盏</t>
  </si>
  <si>
    <t>2024年溢水镇药树坝村路灯亮化工程项目</t>
  </si>
  <si>
    <t>村主干道安装太阳能路灯44盏。</t>
  </si>
  <si>
    <t xml:space="preserve">此项目属于公益性资产，产权归药树坝村所有，建成后移交给村集体进行管理维护。改善农村人均环境，美丽乡村夜景，提升群众生活幸福感，为群众夜间生产及出行提供方便，直接受益总人口184户545人，其中已脱贫户已脱贫户99户320人，拟带动9人参与务工，人均务工增收2500元。                    </t>
  </si>
  <si>
    <t>村主干道安装太阳能路灯44盏。改善农村人均环境，美丽乡村夜景，全面提升人民群众满意度、幸福感，为群众夜间生产及出行提供方便，直接受益总人口184户545人，其中已脱贫户99户320人，拟带动9人参与务工，人均务工增收2500元。</t>
  </si>
  <si>
    <t>改善群众夜间出行安全</t>
  </si>
  <si>
    <t>受益群众≥184户545人，其中已脱贫户已脱贫户99户320人</t>
  </si>
  <si>
    <t>工程使用≧5年</t>
  </si>
  <si>
    <t>2024年溢水镇波溪村路灯亮化工程项目</t>
  </si>
  <si>
    <t>此项目属于公益性资产，产权归波溪村所有，建成后移交给村集体进行管理维护。改善农村人均环境，美丽乡村夜景，全面提升人民群众满意度、幸福感，为群众夜间生产及出行提供方便，直接受益总人口183户570人，其中已脱贫户70户243人，拟带动5人参与务工，人均务工增收4500元。</t>
  </si>
  <si>
    <t>村主干道安装太阳能路灯44盏。此项目属于公益性资产，产权归波溪村所有，建成后移交给村集体进行管理维护。改善农村人均环境，美丽乡村夜景，全面提升人民群众满意度、幸福感，为群众夜间生产及出行提供方便，直接受益总人口183户570人，其中已脱贫户70户243人，拟带动5人参与务工，人均务工增收4500元。</t>
  </si>
  <si>
    <t>受益群众≥183户570人，其中已脱贫户70户243人</t>
  </si>
  <si>
    <t>2024年溢水镇后坝河坝村亮化项目</t>
  </si>
  <si>
    <t>村主干道路两旁安装太阳能路灯80盏。</t>
  </si>
  <si>
    <t>项目属于公益性资产，项目建成后产权归村集体所有，由村进行维护管理。改善人均环境质量，提升全村283户851人生活质量，其中脱贫户138户408人及监测户2户8人；项目拟采取以工代赈方式开展，预计带动务工人数10人（其中脱贫户及监测户5人），发放劳务报酬4万元，人均务工增收4000元。</t>
  </si>
  <si>
    <t>村主干道两旁安装太阳能路灯80盏。</t>
  </si>
  <si>
    <t>项目补助金额28.5万元</t>
  </si>
  <si>
    <t>改善人均环境质量，全面提升人民群众满意度、幸福感，提升全村283户851人生活质量</t>
  </si>
  <si>
    <t>提升全村283户851人生活质量</t>
  </si>
  <si>
    <t>2024年度洋县溢水镇木家村路灯亮化工程项目</t>
  </si>
  <si>
    <t>项目属于公益性资产，项目建成后产权木家村集体所有，由村进行维护管理。改善农村人均环境，美丽乡村夜景，全面提升人民群众满意度、幸福感，为群众夜间生产及出行提供方便，直接受益总人口66户211人，其中已脱贫户34户110人，拟带动9人参与务工，人均务工增收2500元。</t>
  </si>
  <si>
    <t>村主干道安装太阳能路灯44盏。项目属于公益性资产，项目建成后产权木家村集体所有，由村进行维护管理。改善农村人均环境，美丽乡村夜景，全面提升人民群众满意度、幸福感，为群众夜间生产及出行提供方便，直接受益总人口66户211人，其中已脱贫户34户110人，拟带动9人参与务工，人均务工增收2500元。</t>
  </si>
  <si>
    <t>项目补助15万元</t>
  </si>
  <si>
    <t>受益群众≥66户211人，其中已脱贫户34户110人</t>
  </si>
  <si>
    <t>2024年度洋县溢水镇上溢水村路灯亮化工程项目</t>
  </si>
  <si>
    <t>项目属于公益性资产，项目建成后产权上溢水村集体所有，由村进行维护管理。改善群众夜间出行安全，受益群众66户212人，其中已脱贫户34户110人，全面提升人民群众满意度、幸福感。项目拟采取以工代赈方式开展，预计带动务工人数10人（其中脱贫户及监测户2人），发放劳务报酬2.25万元，人均务工增收2200元</t>
  </si>
  <si>
    <t>村主干道安装太阳能路灯44盏。项目属于公益性资产，项目建成后产权上溢水村集体所有，由村进行维护管理。改善群众夜间出行安全，受益群众66户212人，其中已脱贫户34户110人，全面提升人民群众满意度、幸福感。项目拟采取以工代赈方式开展，预计带动务工人数10人（其中脱贫户及监测户2人），发放劳务报酬2.25万元，人均务工增收2200元</t>
  </si>
  <si>
    <t>上溢水村</t>
  </si>
  <si>
    <t>2024年度洋县溢水镇大庄坡村路灯亮化工程项目</t>
  </si>
  <si>
    <t>溢水镇—大庄坡村</t>
  </si>
  <si>
    <t>项目属于公益性资产，项目建成后产权大庄坡村集体所有，由村进行维护管理。改善群众夜间出行安全，受益群众186户609人，其中已脱贫户61户224人，全面提升人民群众满意度、幸福感。项目拟采取以工代赈方式开展，预计带动务工人数10人（其中脱贫户及监测户2人），发放劳务报酬2.25万元，人均务工增收2200元</t>
  </si>
  <si>
    <t>村主干道安装太阳能路灯44盏。项目属于公益性资产，项目建成后产权大庄坡村集体所有，由村进行维护管理。改善群众夜间出行安全，受益群众186户609人，其中已脱贫户61户224人，全面提升人民群众满意度、幸福感。项目拟采取以工代赈方式开展，预计带动务工人数10人（其中脱贫户及监测户2人），发放劳务报酬2.25万元，人均务工增收2200元</t>
  </si>
  <si>
    <t>受益群众≥186户609人，其中已脱贫户61户224人</t>
  </si>
  <si>
    <t>2024年度洋县溢水镇西山村路灯亮化工程项目</t>
  </si>
  <si>
    <t>溢水镇—西山村</t>
  </si>
  <si>
    <t>项目属于公益性资产，项目建成后产权西山村集体所有，由村进行维护管理。改善群众夜间出行安全，受益群众233户832人，其中已脱贫户92户330人，全面提升人民群众满意度、幸福感。项目拟采取以工代赈方式开展，预计带动务工人数10人（其中脱贫户及监测户2人），发放劳务报酬2.25万元，人均务工增收2200元</t>
  </si>
  <si>
    <t>村主干道安装太阳能路灯44盏。项目属于公益性资产，项目建成后产权西山村集体所有，由村进行维护管理。改善群众夜间出行安全，受益群众233户832人，其中已脱贫户92户330人，全面提升人民群众满意度、幸福感。项目拟采取以工代赈方式开展，预计带动务工人数10人（其中脱贫户及监测户2人），发放劳务报酬2.25万元，人均务工增收2200元</t>
  </si>
  <si>
    <t>受益群众≥233户832人，其中已脱贫户92户330人</t>
  </si>
  <si>
    <t>2024年度洋县溢水镇西河村路灯亮化工程项目</t>
  </si>
  <si>
    <t>溢水镇—西河村</t>
  </si>
  <si>
    <t>项目属于公益性资产，项目建成后产权西河村集体所有，由村进行维护管理。改善群众夜间出行安全，受益群众281户863人，其中已脱贫户111户338人，全面提升人民群众满意度、幸福感。项目拟采取以工代赈方式开展，预计带动务工人数10人（其中脱贫户及监测户2人），发放劳务报酬2.25万元，人均务工增收2200元</t>
  </si>
  <si>
    <t>村主干道安装太阳能路灯44盏。项目属于公益性资产，项目建成后产权西河村集体所有，由村进行维护管理。改善群众夜间出行安全，受益群众281户863人，其中已脱贫户111户338人，全面提升人民群众满意度、幸福感。项目拟采取以工代赈方式开展，预计带动务工人数10人（其中脱贫户及监测户2人），发放劳务报酬2.25万元，人均务工增收2200元</t>
  </si>
  <si>
    <t>受益群众≥281户863人，其中已脱贫户111户338人</t>
  </si>
  <si>
    <t>⑤开展县乡村公共服务一体化示范创建</t>
  </si>
  <si>
    <t>2024年度槐树关镇槐树关村文化活动场所硬化项目</t>
  </si>
  <si>
    <t>槐树关村文化场所硬化1000平方米，围墙修建50米及相关配套设施</t>
  </si>
  <si>
    <t>项目属于公益性资产，项目建成后产权归槐树关村所有，由村集体进行维护管理。该项目改善农村人均环境，建设美丽宜居乡村，提升群众生活幸福感，丰富群众文化生活。受益群众70户270人，其中脱贫户及监测户15户49人。项目拟采取以工代赈的形式，预计带动8户10人务工，（其中脱贫户及监测户4户5人，发放劳动报酬2.25万元，人均增收2250元。</t>
  </si>
  <si>
    <t>文化场所硬化1000平方米，围墙修建50米及相关配套设施。该项目改善农村人均环境，建设美丽宜居乡村，提升群众生活幸福感，丰富群众文化生活。受益群众70户270人，其中脱贫户及监测户15户49人。项目拟采取以工代赈的形式，预计带动8户10人务工，（其中脱贫户及监测户4户5人，发放劳动报酬2.25万元，人均增收2250元。</t>
  </si>
  <si>
    <t>硬化≥1000平方米</t>
  </si>
  <si>
    <t>脱贫户和监测户总受益增加≥2250元</t>
  </si>
  <si>
    <t>受益脱贫户和监测户≥49人</t>
  </si>
  <si>
    <t>2024年龙亭镇柳山村乡村振兴农文旅辅助项目</t>
  </si>
  <si>
    <t>柳山村新建帐篷营地，其中建平台6个，每个约16平方米，购置天幕6个。</t>
  </si>
  <si>
    <t>项目属公益性资产，建成后资产归柳山村集体所有，交由柳山村进行管理维护。可改善人均环境条件，提升群众满意度幸福感，受益群众474户1668人，其中已脱贫户110户388人，三类人群5户15人。</t>
  </si>
  <si>
    <t>帐篷营地，其中建平台6个，每个约16平方米，购置天幕6个。可改善人均环境条件，提升群众满意度幸福感，受益群众474户1668人，其中已脱贫户110户388人，三类人群5户15人。</t>
  </si>
  <si>
    <t>新建帐篷营地，其中建平台≥6个，每个约≥16平方米，购置天幕≥6个。</t>
  </si>
  <si>
    <t>受益群众≥474户1668人</t>
  </si>
  <si>
    <t>⑥其他（便民综合服务设施、文化活动广场、体育设施、村级客运站、农村公益性殡葬设施建设）</t>
  </si>
  <si>
    <t>4.村庄规划编制</t>
  </si>
  <si>
    <t>2024年洋县关帝镇6个村村庄规划编制项目</t>
  </si>
  <si>
    <t>对安丰村、白刘村、鸭岭村、马坪村、杆柏村、大西沟村进行“多规合一”实用性村庄规划</t>
  </si>
  <si>
    <t>提高6个村5292人，脱贫人口2023人收入和生活条件</t>
  </si>
  <si>
    <t>提高村民收入和生活条件</t>
  </si>
  <si>
    <t>村庄规划</t>
  </si>
  <si>
    <t>自然资源局</t>
  </si>
  <si>
    <t>2024年洋县华阳镇汉坝村等四个村村庄规划编制项目</t>
  </si>
  <si>
    <t>对华阳镇汉坝村、县坝村、岩丰村、天星村4个村进行“多规合一”实用村庄规划编制</t>
  </si>
  <si>
    <t>合理规划布局，保障并乡村建设、管理科学有序推进，打造美丽宜居的现代特色新农村。</t>
  </si>
  <si>
    <t>规划编制</t>
  </si>
  <si>
    <t>规划编制村≥4个</t>
  </si>
  <si>
    <t>带动脱贫户、监测户≥300户</t>
  </si>
  <si>
    <t>带动脱贫户、监测户受益人数≥1300人</t>
  </si>
  <si>
    <t>持续改善农村生活质量</t>
  </si>
  <si>
    <t>2024年槐树关镇石门、王湾等25个村村庄规划项目</t>
  </si>
  <si>
    <t>统筹城乡发展，有序推进村庄规划编制，合理优化村庄布局，为实施乡村振兴做基础</t>
  </si>
  <si>
    <t>科学编制村庄规划，切实改善农村人均环境，建设宜居宜业和美乡村，推动乡村振兴高质量发展。受益总人口23913人，其中脱贫户（含监测对象）8357人。</t>
  </si>
  <si>
    <t>统筹城乡发展，有序推进村庄规划编制，合理优化村庄布局，为实施乡村振兴做基础。受益总人口23913人，其中脱贫户（含监测对象）8357人。</t>
  </si>
  <si>
    <t>村庄规划≥25个</t>
  </si>
  <si>
    <t>项目补助金额≥250万元</t>
  </si>
  <si>
    <t>受益脱贫户、监测户＞8357人</t>
  </si>
  <si>
    <t>2024年洋县黄安镇村庄规划编制项目</t>
  </si>
  <si>
    <t>对黄安镇蒙家渡村、王台村、张堡村、闫堡村、何家村、朴树村、黄安村、东村、刘家沟村、法师坟村、毛垭村、庙垭村、程家河村、全家沟村、郭家沟村、石关村、东沟村、石家湾村、刘家坝村、麻柳村、鹅项村、界牌村22个村进行“多规合一”实用村庄规划编制</t>
  </si>
  <si>
    <t>对黄安镇蒙家渡村、王台村、张堡村、闫堡村、何家村、朴树村、黄安村、东村、刘家沟村、法师坟村、毛垭村、庙垭村、程家河村、全家沟村、郭家沟村、石关村、东沟村、石家湾村、刘家坝村、麻柳村、鹅项村、界牌村22个村进行“多规合一”实用村庄规划编制；合理规划布局，保障并乡村建设、管理科学有序推进，打造美丽宜居的现代特色新农村；合理规划布局，保障并乡村建设、管理科学有序推进，打造美丽宜居的现代特色新农村。</t>
  </si>
  <si>
    <t>村庄规划数量≧22个</t>
  </si>
  <si>
    <t>项目投资≧220万元</t>
  </si>
  <si>
    <t>改善人均环境，预防疾病发生</t>
  </si>
  <si>
    <t>受益已脱贫户≧1731户</t>
  </si>
  <si>
    <t>2024年洋县黄家营镇12个村村庄规划编制项目</t>
  </si>
  <si>
    <t>完成蔡坝村、黄家营村等12个村“多规合一”实用性村庄规划</t>
  </si>
  <si>
    <t>确保乡村建设、管理科学有序推进</t>
  </si>
  <si>
    <t>村庄规划≥12个</t>
  </si>
  <si>
    <t>合理规划村庄，改善环境卫生。</t>
  </si>
  <si>
    <t>受益脱贫户≧812户</t>
  </si>
  <si>
    <t>规划设计使用年限≧10年</t>
  </si>
  <si>
    <t>2024年洋县黄金峡镇9个村整村规划项目</t>
  </si>
  <si>
    <t>统筹规划城镇和乡村发展，根据不同类型村庄发展需要，有序推进村庄规划编制，合理优化村庄布局，为实施乡村振兴做基础规划。</t>
  </si>
  <si>
    <t>科学编制村庄规划，切实改善农村人均环境，拓展农民增收致富渠道，建设宜居宜业和美乡村，推动乡村振兴高质量发展。受益总人口3025户10949人，其中脱贫户1022户3332人（含监测对象）。</t>
  </si>
  <si>
    <t>9个村整村规划项目</t>
  </si>
  <si>
    <t>受益群众≥3025户，
已脱贫户≥1022户</t>
  </si>
  <si>
    <t>洋县自然资源局</t>
  </si>
  <si>
    <t>2024年洋县金水镇辖区10个村村庄规划编制项目</t>
  </si>
  <si>
    <t>统筹城镇和乡村发展，根据不同类型村庄发展需要，有序推进村庄规划编制，合理优化村庄布局，为实施乡村振兴做基础规划。</t>
  </si>
  <si>
    <t>科学编制村庄规划，切实改善农村人均环境，拓展农民增收致富渠道，建设宜居宜业和美乡村，推动乡村振兴高质量发展。受益总人口3020户10037人，其中脱贫户（监测对象）1103户3590人。</t>
  </si>
  <si>
    <t>完成周家台村等10个村“多规合一”实用性村庄规划</t>
  </si>
  <si>
    <t>村庄总体规划设计≧10个村</t>
  </si>
  <si>
    <t>提高空间规划利用率</t>
  </si>
  <si>
    <t>保障并发展</t>
  </si>
  <si>
    <t>2024年龙亭镇村庄规划编制项目</t>
  </si>
  <si>
    <t>对龙亭镇镇江村、杜村村、老君庙村、高家沟村、黄索溪村、邓家沟村、鞍山村、长溪村、高原寺村进行村庄规划编制。</t>
  </si>
  <si>
    <t>龙亭镇镇江村、杜村村、老君庙村、高家沟村、黄索溪村、邓家沟村、鞍山村、长溪村、高原寺村</t>
  </si>
  <si>
    <t>项目属公益性资产，建成后资产归龙亭镇镇江村、杜村村、老君庙村、高家沟村、黄索溪村、邓家沟村、鞍山村、长溪村、高原寺村。受益3000户8900人，其中脱贫户及监测户460户2350人。</t>
  </si>
  <si>
    <t>对龙亭镇镇江村、杜村村、老君庙村、高家沟村、黄索溪村、邓家沟村、鞍山村、长溪村、高原寺村进行村庄规划编制。受益3000户8900人，其中脱贫户及监测户460户2350人。</t>
  </si>
  <si>
    <t>村庄规划≥9个</t>
  </si>
  <si>
    <t>项目总成本90万元</t>
  </si>
  <si>
    <t>受益人口数≥3000户8900人</t>
  </si>
  <si>
    <t>对龙亭镇杨家湾村、三合村、梁河村、方程村、宽潭村、陈靳村、长岭村、长河村、麻洞村、庙垭村、进行村庄规划编制。</t>
  </si>
  <si>
    <t>龙亭镇杨家湾村、三合村、梁河村、方程村、宽潭村、陈靳村、长岭村、长河村、麻洞村、庙垭村</t>
  </si>
  <si>
    <t>项目属公益性资产，建成后资产归龙亭镇杨家湾村、三合村、梁河村、方程村、宽潭村、陈靳村、长岭村、长河村、麻洞村、庙垭村所有。受益3200户9000人，其中脱贫户及监测户500户1770人。</t>
  </si>
  <si>
    <t>对龙亭镇杨家湾村、三合村、梁河村、方程村、宽潭村、陈靳村、长岭村、长河村、麻洞村、庙垭村、进行村庄规划编制。受益3200户9000人，其中脱贫户及监测户500户1770人。</t>
  </si>
  <si>
    <t>村庄规划≥10个</t>
  </si>
  <si>
    <t>受益人口数≥3200户9000人</t>
  </si>
  <si>
    <t>2024年洋县茅坪镇茅坪村、新华村、朝阳村村庄规划编制项目</t>
  </si>
  <si>
    <t>统筹城镇和乡村发展，根据不同类型村庄发展需要，有序推进村庄规划编制，合理优化村庄布局，为实施乡村振兴作基础规划</t>
  </si>
  <si>
    <t>茅坪镇——茅坪村、新华村、朝阳村</t>
  </si>
  <si>
    <t>科学编制村庄规划，切实改善农村人均环境，拓展农民增收致富渠道，建设宜居宜业和美乡村，推动乡村振兴高质量发展。受益总人口310户962人，其中脱贫户（含监测对象）20户62人</t>
  </si>
  <si>
    <t>建设宜居宜业和美乡村</t>
  </si>
  <si>
    <t>科学编制村庄规划，切实改善农村人均环境，拓展农民增收致富渠道，建设宜居宜业和美乡村，推动乡村振兴高质量发展</t>
  </si>
  <si>
    <t>规划村庄个数≥3个</t>
  </si>
  <si>
    <t>项目投资≥30  万元</t>
  </si>
  <si>
    <t>受益农户≥310户962人，其中受益脱贫户、监测户≥20户62 人</t>
  </si>
  <si>
    <t>2024年洋县马畅镇村庄规划项目</t>
  </si>
  <si>
    <t>完成马畅镇10个村、1个社区“多规合一”实用性村庄规划编制</t>
  </si>
  <si>
    <t>马畅镇-高路村、安巷村、高堡村、东社村、东湾村、留村村、野猪沟村、大坝沟村、尚巨村、倪家沟村、中航307社区</t>
  </si>
  <si>
    <t>科学编制村庄规划，切实改善农村人均环境，拓展农民增收致富渠道，建设宜居宜业和美乡村，推动乡村振兴高质量发展。受益总人口17457人，其中脱贫户（含监测对象）3818人。</t>
  </si>
  <si>
    <t>完成马畅镇10个村、1个社区“多规合一”实用性村庄规划编制。科学编制村庄规划，切实改善农村人均环境，拓展农民增收致富渠道，建设宜居宜业和美乡村，推动乡村振兴高质量发展。受益总人口17457人，其中脱贫户（含监测对象）3818人。</t>
  </si>
  <si>
    <t>形成编制≥11套</t>
  </si>
  <si>
    <t>受益人数5329户17456人、其中脱贫户含监测户1123户3818人</t>
  </si>
  <si>
    <t>2024年洋县戚氏街道竹园村、五郎庙社区15个村（社区）村庄规划编制项目</t>
  </si>
  <si>
    <t>统筹城镇和乡村发展，根据不同类型村庄发展需求，有序推进村庄规划编制，合理优化村庄布局，为实施乡村振兴做基础规划</t>
  </si>
  <si>
    <t>戚氏街道-竹园村、五郎庙社区、全丰村、张沟村、戚氏村、后村、七眼泉村、魏家庙村、潘湾村、上赵村、下赵村、山后村、陶岭村、龙王沟村、石羊村</t>
  </si>
  <si>
    <t>科学编制村庄规划，切实改善农村人均环境，拓展农民增收致富渠道，建设宜居宜业和美乡村，推动乡村振兴高质量发展。受益总人口26896人，其中脱贫户（含监测对象）2293人。</t>
  </si>
  <si>
    <t>合理优化村庄布局</t>
  </si>
  <si>
    <t>实施村庄规划编制村15个</t>
  </si>
  <si>
    <t>项目建设预算投入资金≥150万元</t>
  </si>
  <si>
    <t>受益总人口26896人，其中脱贫户（含监测对象）2293人。</t>
  </si>
  <si>
    <t>2024年洋县桑溪镇村庄规划建设项目</t>
  </si>
  <si>
    <t>桑溪镇九个村进行村庄规划编制</t>
  </si>
  <si>
    <t>此项目属于公益性资产，产权归桑溪镇各村所有，建成后移交各村集体进行管理。合理布局改善群众生产生活。受益农户2543户8021人。</t>
  </si>
  <si>
    <t>规划编制≥9个</t>
  </si>
  <si>
    <t>项目投资≧90万</t>
  </si>
  <si>
    <t>带动脱贫户、监测户≥400户</t>
  </si>
  <si>
    <t>带动脱贫户、监测户受益人数≥933人</t>
  </si>
  <si>
    <t>2024年谢村镇镇江村等23个村村庄规划编制</t>
  </si>
  <si>
    <t>镇江村等23个村完成“多规合一”实用性村庄规划编制</t>
  </si>
  <si>
    <t>谢村镇镇江村、大池村、东坡村、杜家村、海莲村、后社村、后湾村、回龙村、江村村、老庙村、老庄村、六联村、六陵渡村、前湾村、秋苗村、四红村、四兴村、五丰村、五间村、下溢水村、夏家村、小池村、智果村</t>
  </si>
  <si>
    <t>镇江村等26个村完成“多规合一”实用性村庄规划编制</t>
  </si>
  <si>
    <t>形成编制≥23个村</t>
  </si>
  <si>
    <t>项目补助金额≥230万元</t>
  </si>
  <si>
    <t>受益脱贫户、监测户≥2300户</t>
  </si>
  <si>
    <t>2024年洋县洋州街道7个村村庄规划项目</t>
  </si>
  <si>
    <t>解决洋州街道7个村未来规划治理（云阳村、平溪村、东咀村、龙泉村、梁家村、白鹤村、贯溪村）</t>
  </si>
  <si>
    <t>基础设施建设推动发展</t>
  </si>
  <si>
    <t>7个村未来规划治理</t>
  </si>
  <si>
    <t>2924人受益</t>
  </si>
  <si>
    <t>项目投资≥105万元</t>
  </si>
  <si>
    <t>2024年溢水镇西山村、大庄坡村、时家坡村、垭垥村、岭底村、刘庄村、花园村、桂峰村、木家村、尹家泉村 、上溢水村、西河村村庄规划编制项目</t>
  </si>
  <si>
    <t>溢水镇—西山村、大庄坡村、时家坡村、垭垥村、岭底村、刘庄村、花园村、桂峰村、木家村、尹家泉村 、上溢水村、西河村</t>
  </si>
  <si>
    <t>科学编制村庄规划，切实改善农村人均环境，拓展农民增收致富渠道，建设宜居宜业和美乡村，推动乡村振兴高质量发展。受益总人口2207户6833人，其中脱贫户（含监测对象）832户2589人。</t>
  </si>
  <si>
    <t>规划带动</t>
  </si>
  <si>
    <t>编制村庄规划≥12个</t>
  </si>
  <si>
    <t>项目补助金额120万元</t>
  </si>
  <si>
    <t>持续促进群众高质量发展</t>
  </si>
  <si>
    <t>受益总人口2207户6833人，其中脱贫户（含监测对象）832户2589人。</t>
  </si>
  <si>
    <t>促进群众收入增加</t>
  </si>
  <si>
    <t>纸坊街道2024年村庄规划编制项目</t>
  </si>
  <si>
    <t>对纸坊街道18个村进行“多规合一”实用村庄规划编制</t>
  </si>
  <si>
    <t>合理规划布局，保障并乡村建设、管理科学有序推进，打造美丽宜居的现代特色新农村，受益农户9828户29178人，其中脱贫户912户2698人</t>
  </si>
  <si>
    <t>村庄规划编制18个村</t>
  </si>
  <si>
    <t>带动群众≥174户</t>
  </si>
  <si>
    <t>1.易地搬迁后扶</t>
  </si>
  <si>
    <t>①公共服务岗位</t>
  </si>
  <si>
    <t>②“一站式”社区综合服务设施建设</t>
  </si>
  <si>
    <t>2024年洋县黄安镇朴树村搬迁安置点配套设施建设项目</t>
  </si>
  <si>
    <t>污水处理、共铺设管网400米、化粪池管网改造100米、建检查井8个。</t>
  </si>
  <si>
    <t>此项目属于公益性资产，产权属于村集体所有，建成后移交给村集体进行管理维护。改善村庄环境，提升群众生产生活质量，促进生态文明和提升群众幸福感，受益群众145户649人，其中脱贫户60户195人</t>
  </si>
  <si>
    <t>污水处理、共铺设管网400米、化粪池管网改造100米、建检查井8个；改善村庄环境，提升群众生产生活质量，促进生态文明和提升群众幸福感，受益群众145户649人，其中脱贫户60户195人</t>
  </si>
  <si>
    <t>新建检查井≧8个；化粪池管网改造≧100米</t>
  </si>
  <si>
    <t>项目投资≧17万元</t>
  </si>
  <si>
    <t>2024年龙亭镇移民点后续帮扶项目</t>
  </si>
  <si>
    <t>主要建设内容及规模：场地硬化5617.37㎡，安装道沿石3952.2m，道路硬化1300.05㎡，新建U60型渠55m，破除路面长400m宽1.5米，修复路面长400m宽1.5米，修复排污管道400m，修建检查井15座，挡墙砌护397.5m³。</t>
  </si>
  <si>
    <t>项目属于公益性资产，建成后资产归龙亭镇所有。改善安置点搬迁群众基础设施，提升人均环境。受益易地搬迁户70户132人，其中脱贫户62户109人。项目拟采取以工代赈方式开展，预计带动务工人数20人（其中脱贫户及监测户2人），发放工资（15%）24.8万元，人均务工增收12400元。</t>
  </si>
  <si>
    <t>带动搬迁户产业务工增收</t>
  </si>
  <si>
    <t>场地硬化5617.37㎡，安装道沿石3952.2m，道路硬化1300.05㎡，新建U60型渠55m，破除路面长400m宽1.5米，修复路面长400m宽1.5米，修复排污管道400m，修建检查井15座，挡墙砌护397.5m³。改善安置点搬迁群众基础设施，提升人均环境。受益易地搬迁户70户132人，其中脱贫户62户109人。项目拟采取以工代赈方式开展，预计带动务工人数20人（其中脱贫户及监测户2人），发放工资（15%）24.8万元，人均务工增收12400元。</t>
  </si>
  <si>
    <t>场地硬化≥5617.37㎡，安装道沿石≥3952.2m，道路硬化1300.05㎡，新建U型渠55m，破除路面长400m宽1.5米，修复路面长400m宽1.5米，修复排污管道400m，修建检查井15座，挡墙砌护397.5m³。</t>
  </si>
  <si>
    <t>项目总成本165.56万元</t>
  </si>
  <si>
    <t>受益人口数≥109人</t>
  </si>
  <si>
    <t>2024年度洋县桑溪镇桑溪沟村移民安置后扶基础实施建设项目</t>
  </si>
  <si>
    <t>桑溪沟村移民安置点 修建居民储物间2个，160平米，安装消防器材设施2个（消防栓、消防水带）及其基础设施建设。</t>
  </si>
  <si>
    <t>此项目属于公益性资产，产权属桑溪沟村所有，建成后移交给村集体进行管理维护。改善生产生活及居住安全条件，受益群众40户97人，其中已脱贫户40户97人，解决移民点40余户97人晚间出行难问题。</t>
  </si>
  <si>
    <t>桑溪沟村移民安置点 修建居民储物间2个，160平米，安装消防器材设施2个（消防栓、消防水带）。</t>
  </si>
  <si>
    <t>储物间≥2个</t>
  </si>
  <si>
    <t>③易地扶贫搬迁贷款债券贴息补助</t>
  </si>
  <si>
    <t>五、巩固三保障并成果</t>
  </si>
  <si>
    <t>农村危房改造</t>
  </si>
  <si>
    <t>2024年洋县黄金峡镇危房改造项目</t>
  </si>
  <si>
    <t>新铺村八组户主鲁国福，家中3人，新建房屋一座</t>
  </si>
  <si>
    <t>此项目属于到户类资产，新铺村八组户主鲁国福，家中3人，新建房屋一座</t>
  </si>
  <si>
    <t>新建房屋≥1座</t>
  </si>
  <si>
    <t>每户补助3.4万元</t>
  </si>
  <si>
    <t>已脱贫户≥1户</t>
  </si>
  <si>
    <t>洋县住建局</t>
  </si>
  <si>
    <t>2024年洋县金水镇危房改造项目</t>
  </si>
  <si>
    <t>D级危房改造3户</t>
  </si>
  <si>
    <t>对3户危房进行改造</t>
  </si>
  <si>
    <t>3户危房进行改造</t>
  </si>
  <si>
    <t>项目投资≧10.5万元</t>
  </si>
  <si>
    <t>提升群众生活幸福感</t>
  </si>
  <si>
    <t>①享受“雨露计划”职业教育补助</t>
  </si>
  <si>
    <t>2024年洋县八里关镇雨露计划支持低收入家庭学生接受中高职院校职业教育助学补助项目</t>
  </si>
  <si>
    <t>资助19人次低收入家庭子女，每生每年补助3000元</t>
  </si>
  <si>
    <t>支持19人次脱贫家庭学生顺利完成学业，提升就业能力，实现就业一人助力乡村振兴一户目标</t>
  </si>
  <si>
    <t>教育扶贫提升就业能力</t>
  </si>
  <si>
    <t>资助19人次脱贫家庭子女就读中、大专职业学校，每生每年补助3000元，</t>
  </si>
  <si>
    <t>新增教育补贴人员数量≥19人次</t>
  </si>
  <si>
    <t>项目补助金额5.7万元</t>
  </si>
  <si>
    <t>受益脱贫户、监测户≥19户19人</t>
  </si>
  <si>
    <t>2024年洋县关帝镇雨露计划支持脱贫户家庭学生接受中高职院校职业教育扶贫助学补助项目</t>
  </si>
  <si>
    <t>资助71人次贫困家庭学生，每生每年补助3000元</t>
  </si>
  <si>
    <t>支持71人次脱贫家庭学生顺利完成学业，提升就业能力，实现就业一人巩固脱贫一户目标</t>
  </si>
  <si>
    <t>教育补助</t>
  </si>
  <si>
    <t>资助71人次贫困家庭学生</t>
  </si>
  <si>
    <t>资助学生人次71人次</t>
  </si>
  <si>
    <t>项目投资≥21.3万元</t>
  </si>
  <si>
    <t>增收3000元</t>
  </si>
  <si>
    <t>教育支持</t>
  </si>
  <si>
    <t>2024年洋县华阳镇雨露计划支持低收入家庭学生接受中高职院校职业教育扶贫助学补助项目</t>
  </si>
  <si>
    <t>资助60人次脱贫家庭子女，每生每年补助3000元</t>
  </si>
  <si>
    <t>支持60人次脱贫家庭学生顺利完成学业，提升就业能力，人均增收3000元</t>
  </si>
  <si>
    <t>教育帮扶提升就业能力</t>
  </si>
  <si>
    <t>享受雨露计划补助人数≥60人次</t>
  </si>
  <si>
    <t>带动脱贫户、监测户增收≥3000元</t>
  </si>
  <si>
    <t>带动脱贫户、监测户≥60人次</t>
  </si>
  <si>
    <t>2024年槐树关镇雨露计划项目</t>
  </si>
  <si>
    <t>资助300人次低收入家庭子女，每生每年补助3000元</t>
  </si>
  <si>
    <t>资助300人次脱贫家庭子女就读中、大专职业学校，每生每年补助3000元，</t>
  </si>
  <si>
    <t>补助人数≥300人</t>
  </si>
  <si>
    <t>项目完成及时率≥98％</t>
  </si>
  <si>
    <t>项目补助资金≥90万元</t>
  </si>
  <si>
    <t>受益脱贫户和监测户≥300人</t>
  </si>
  <si>
    <t>2024年黄安镇雨露计划支持低收入家庭学生接受中高职院校职业教育助学补助项目</t>
  </si>
  <si>
    <t>资助辖区内182人次脱贫户（含监测户）家庭子女就学，每生每年补助3000元</t>
  </si>
  <si>
    <t>支持182人次脱贫家庭学生顺利完成学业，提升就业能力，实现就业一人助力乡村振兴一户目标</t>
  </si>
  <si>
    <t>资助辖区内182人次脱贫户（含监测户）家庭子女就学，每生每年补助3000元；支持182人次脱贫家庭学生顺利完成学业，提升就业能力，实现就业一人助力乡村振兴一户目标</t>
  </si>
  <si>
    <t>支持低收入家庭学生接受教育助学补助≧182人</t>
  </si>
  <si>
    <t>发放补贴金额≧80万</t>
  </si>
  <si>
    <t>受益脱贫对象≧182人</t>
  </si>
  <si>
    <t>2024年洋县黄家营镇雨露计划支持低收入家庭学生接受中高职院校职业教育助学补助项目</t>
  </si>
  <si>
    <t>资助辖区内150人次脱贫户（含监测户）家庭子女就学，每生每年补助3000元</t>
  </si>
  <si>
    <t>支持150人次脱贫家庭学生顺利完成学业，提升就业能力，实现就业一人助力乡村振兴一户目标</t>
  </si>
  <si>
    <t>教育帮扶</t>
  </si>
  <si>
    <t>雨露计划补助人数≥150人</t>
  </si>
  <si>
    <t>补助低收入家庭群众≥150人</t>
  </si>
  <si>
    <t>2024年洋县黄金峡镇雨露计划支持低收入家庭学生接受中高职院校职业教育助学补助项目</t>
  </si>
  <si>
    <t>资助辖区内120人次脱贫户（含监测户）家庭子女就学，每生每年补助3000元</t>
  </si>
  <si>
    <t>此项目属于到户类资产，支持120人次脱贫家庭学生顺利完成学业，提升就业能力，实现就业一人助力乡村振兴一户目标</t>
  </si>
  <si>
    <t>支持120人次脱贫家庭学生顺利完成学业，提升就业能力，家庭子女就学，每生每年补助3000元</t>
  </si>
  <si>
    <t>资助人数≥120人</t>
  </si>
  <si>
    <t>每人每年资助3000元</t>
  </si>
  <si>
    <t>已脱贫户≥120人</t>
  </si>
  <si>
    <t>2024年洋县金水镇雨露计划支持低收入家庭学生接受中高职院校职业教育助学补助项目</t>
  </si>
  <si>
    <t>资助233人次低收入家庭子女，每生每年补助3000元</t>
  </si>
  <si>
    <t>支持223人次低收入家庭学生顺利完成学业，提升就业能力，实现就业一人巩固脱贫一户目标</t>
  </si>
  <si>
    <t>雨露计划支持低收入家庭学生接受中高职院校职业教育</t>
  </si>
  <si>
    <t>支持223名学生</t>
  </si>
  <si>
    <t>及时率100%</t>
  </si>
  <si>
    <t>项目投资≧66.9万元</t>
  </si>
  <si>
    <t>支持3000元/人</t>
  </si>
  <si>
    <t>带动群众人数223人</t>
  </si>
  <si>
    <t>2023年雨露计划支持低收入家庭学生接受中高职院校职业教育助学补助项目</t>
  </si>
  <si>
    <t>资助龙亭镇辖区内167人低收入家庭学生接受中高职院校职业教育，每生每年补助3000元</t>
  </si>
  <si>
    <t>项目属到户类资产，资助龙亭镇辖区内167人低收入家庭学生接受中高职院校职业教育，每生每年补助3000元</t>
  </si>
  <si>
    <t>支助低收入家庭学生≥167人</t>
  </si>
  <si>
    <t>项目总成本50万元</t>
  </si>
  <si>
    <t>受益人口数≥167人</t>
  </si>
  <si>
    <t>2024年洋县茅坪镇雨露计划支持低收入家庭学生接受中高职院校职业教育助学补助项目</t>
  </si>
  <si>
    <t>资助 55 人低收入家庭子女，每生每年补助3000元</t>
  </si>
  <si>
    <t>支持55人低收入家庭学生顺利完成学业，提升就业能力，实现就业一人巩固脱贫一户目标</t>
  </si>
  <si>
    <t>教育扶贫，提升就业能力</t>
  </si>
  <si>
    <t>补助学生人数≥55 人</t>
  </si>
  <si>
    <t>项目投资≥ 万元</t>
  </si>
  <si>
    <t>每生每年补助≥3000元</t>
  </si>
  <si>
    <t>受益脱贫户、监测户≥ 55人</t>
  </si>
  <si>
    <t>2024年洋县马畅镇雨露计划支持低收入家庭学生接受中高职院校职业教育助学补助项目</t>
  </si>
  <si>
    <t>资助脱贫户下学生53人每人每年3000元补贴到位</t>
  </si>
  <si>
    <t>脱贫户下学生53人每人每年3000元补贴到位</t>
  </si>
  <si>
    <t>补助学生≥53人，每人每年补贴3000元</t>
  </si>
  <si>
    <t>补贴按时发放到位≧100%</t>
  </si>
  <si>
    <t>项目投资≧17.1万</t>
  </si>
  <si>
    <t>每人每年补助3000元</t>
  </si>
  <si>
    <t>2024年磨子桥镇雨露计划支持低收入家庭学生接受中高职院校职业教育助学补助项目</t>
  </si>
  <si>
    <t>资助辖区内200人次脱贫（含监测户）家庭子女就学，每生每年补助3000元。</t>
  </si>
  <si>
    <t>支持200人次脱贫家庭学生顺利完成学业，提升就业能力，实现就业一人助力乡村振兴一户目标</t>
  </si>
  <si>
    <t>鼓励学生进行职业教育，提高劳动技能</t>
  </si>
  <si>
    <t>≥200人</t>
  </si>
  <si>
    <t>2024年洋县戚氏街道雨露计划支持低收入家庭学生接受中高职院校职业教育助学补助项目</t>
  </si>
  <si>
    <t>资助辖区内70人次脱贫户（含监测户）家庭子女就学，每生每年补助3000元</t>
  </si>
  <si>
    <t>支持70人次脱贫家庭学生顺利完成学业，提升就业能力，实现就业一人助力乡村振兴一户目标</t>
  </si>
  <si>
    <t>教育资助</t>
  </si>
  <si>
    <t>补助接受职业教育的脱贫户子女人数≥70人</t>
  </si>
  <si>
    <t>享受职业学历教育补助的学生中脱贫户子女占比100%</t>
  </si>
  <si>
    <t>资助经费及时发放率100%</t>
  </si>
  <si>
    <t>项目建设预算投资≥21</t>
  </si>
  <si>
    <t>受益脱贫户≥70人</t>
  </si>
  <si>
    <t>2024年洋县桑溪镇雨露计划支持低收入家庭学生接受中高职院校职业教育助学补助项目</t>
  </si>
  <si>
    <t>资助107人次低收入家庭子女每人每生补助3000元</t>
  </si>
  <si>
    <t>资助人数≥107人</t>
  </si>
  <si>
    <t>项目投资≧32.1万</t>
  </si>
  <si>
    <t>带动脱贫户、监测户≥107人次</t>
  </si>
  <si>
    <t>2024年谢村镇镇雨露计划支持低收入家庭学生接受中高职院校职业教育助学补助项目</t>
  </si>
  <si>
    <t xml:space="preserve">资助辖区内140人次脱贫户（含监测户）家庭子女就学，每生每年补助3000元
</t>
  </si>
  <si>
    <t>支持140人次脱贫家庭学生顺利完成学业，提升就业能力，实现就业一人助力乡村振兴一户目标</t>
  </si>
  <si>
    <t>资助150人次贫困家庭子女，每生每年补助3000元</t>
  </si>
  <si>
    <t>质量合格率≥107%</t>
  </si>
  <si>
    <t>项目完成及时率≥107%</t>
  </si>
  <si>
    <t>补助低收入家庭群众≥140人</t>
  </si>
  <si>
    <t>2024年洋州街道雨露计划支持低收入家庭学生接受中高职院校职业教育助学补助项目</t>
  </si>
  <si>
    <t>资助辖区内35人次脱贫户（含监测户）家庭子女就学，每生每年补助3000元</t>
  </si>
  <si>
    <t>支持35人次脱贫家庭学生顺利完成学业，提升就业能力，实现就业一人助力乡村振兴一户目标</t>
  </si>
  <si>
    <t>鼓励脱贫人口进行职业化教育</t>
  </si>
  <si>
    <t>人口就读技校、中职、高职进行补贴</t>
  </si>
  <si>
    <t>增加35名脱贫人口学生收入</t>
  </si>
  <si>
    <t>项目投资≥10.5万元</t>
  </si>
  <si>
    <t>带动脱贫户≥35户</t>
  </si>
  <si>
    <t>2024年溢水镇雨露计划支持低收入家庭学生接受中高职院校职业教育助学补助项目</t>
  </si>
  <si>
    <t>资助140人次脱贫家庭子女就读中、大专职业学校，每生每年补助3000元。</t>
  </si>
  <si>
    <t>支持140人次脱贫家庭学生顺利完成学业，提升就业能力，人均增收3000元</t>
  </si>
  <si>
    <t>资助140人次脱贫家庭子女就读中、大专职业学校，每生每年补助3000元，</t>
  </si>
  <si>
    <t>新增教育补贴人员数量≥140人次</t>
  </si>
  <si>
    <t>项目补助金额42万元</t>
  </si>
  <si>
    <t>资助学生就读职业技术学校增加脱贫户、监测户收入≥42万元</t>
  </si>
  <si>
    <t>受益脱贫户、监测户140户140人</t>
  </si>
  <si>
    <t>纸坊街道2024年雨露计划支持脱贫户家庭学生接受中高职院校职业教育扶贫助学补助项目</t>
  </si>
  <si>
    <t>资助166人次贫困家庭学生，每生每年补助3000元</t>
  </si>
  <si>
    <t>支持166人次脱贫家庭学生顺利完成学业，提升就业能力，实现就业一人巩固脱贫一户目标</t>
  </si>
  <si>
    <t>资助80人次贫困家庭学生</t>
  </si>
  <si>
    <t>资助学生人次≥80人次</t>
  </si>
  <si>
    <t>补助低收入家庭群众≥80人次</t>
  </si>
  <si>
    <t>②其他教育类项目</t>
  </si>
  <si>
    <t>2024年春季学前家庭经济困难幼儿生活补助</t>
  </si>
  <si>
    <t>落实2024年春季学期学前家庭经济困难幼儿生活补助</t>
  </si>
  <si>
    <t>学前三年贫困幼儿980人受益</t>
  </si>
  <si>
    <t>≥980人</t>
  </si>
  <si>
    <t>学前家庭经济困难幼儿生活补助375元/学期</t>
  </si>
  <si>
    <t>洋县教育体育局</t>
  </si>
  <si>
    <t>相关学校</t>
  </si>
  <si>
    <t>2024.01-07</t>
  </si>
  <si>
    <t>2024年春季学前一年免保教费</t>
  </si>
  <si>
    <t>落实2024年春季学前一年幼儿免保教费</t>
  </si>
  <si>
    <t>学前一年贫困幼儿391人受益</t>
  </si>
  <si>
    <t>≥391人</t>
  </si>
  <si>
    <t>每学期省级示范园1150元，一类园850元，二类园750元，三类园550元。</t>
  </si>
  <si>
    <t>2024年春季义务教育家庭经济困难学生生活补助</t>
  </si>
  <si>
    <t>义务教育段贫困学生4750人受益</t>
  </si>
  <si>
    <t>落实2024年春季义务教育家庭经济困难学生生活补助</t>
  </si>
  <si>
    <t>≥4750人</t>
  </si>
  <si>
    <t>寄宿生：小学500元/学期,初中625元/学期，走读生按上述一半执行</t>
  </si>
  <si>
    <t>2024年春季学生营养改善计划</t>
  </si>
  <si>
    <t>义务教育段贫困学生3220人受益</t>
  </si>
  <si>
    <t>落实2024年春季学生营养改善计划</t>
  </si>
  <si>
    <t>≥3220人</t>
  </si>
  <si>
    <t>学生营养改善计划500元/学期</t>
  </si>
  <si>
    <t>2024年春季高中免学费</t>
  </si>
  <si>
    <t>普通高中820人受益</t>
  </si>
  <si>
    <t>落实2024年春季高中免学费</t>
  </si>
  <si>
    <t>≥820人</t>
  </si>
  <si>
    <t>高中免学杂费780元/学期</t>
  </si>
  <si>
    <t>2024年春季高中免住宿费</t>
  </si>
  <si>
    <t>普通高中812人受益</t>
  </si>
  <si>
    <t>落实2024年春季高中免住宿费</t>
  </si>
  <si>
    <t>≥812人</t>
  </si>
  <si>
    <t>高中免住宿费180元/学期</t>
  </si>
  <si>
    <t>2024年春季高中国家助学金</t>
  </si>
  <si>
    <t>落实2024年春季高中国家助学金</t>
  </si>
  <si>
    <t>高中国家助学金特困生/1250元贫困生/750元</t>
  </si>
  <si>
    <t>2024年春季中职免学费</t>
  </si>
  <si>
    <t>职业高中260人受益</t>
  </si>
  <si>
    <t>落实2024年春季中职免学费</t>
  </si>
  <si>
    <t>≥260人</t>
  </si>
  <si>
    <t>中职免学费800元/学期</t>
  </si>
  <si>
    <t>2024年春季中职免住宿费</t>
  </si>
  <si>
    <t>职业高中256人受益</t>
  </si>
  <si>
    <t>落实2024年春季中职免住宿费</t>
  </si>
  <si>
    <t>≥256人</t>
  </si>
  <si>
    <t>中职免住宿费180元/学期;130元/学期</t>
  </si>
  <si>
    <t>2024年春季中职国家助学金</t>
  </si>
  <si>
    <t>落实2024年春季中职国家助学金</t>
  </si>
  <si>
    <t>国家助学金特困生/1250元贫困生/750元</t>
  </si>
  <si>
    <t>2024年秋季学前家庭经济困难幼儿生活补助</t>
  </si>
  <si>
    <t>学前三年贫困幼儿1017人受益</t>
  </si>
  <si>
    <t>落实2024年秋季学前家庭经济困难幼儿生活补助</t>
  </si>
  <si>
    <t>≥1017人</t>
  </si>
  <si>
    <t>375元/学期</t>
  </si>
  <si>
    <t>2014.09-12</t>
  </si>
  <si>
    <t>2024年秋季学前一年免保教费</t>
  </si>
  <si>
    <t>学前一年贫困幼儿401人受益</t>
  </si>
  <si>
    <t>落实2024年秋季学前一年免保教费</t>
  </si>
  <si>
    <t>≥401人</t>
  </si>
  <si>
    <t>2024年秋季义务教育家庭经济困难学生生活补助</t>
  </si>
  <si>
    <t>义务教育段贫困学生4760人受益</t>
  </si>
  <si>
    <t>落实2024年秋季义务教育家庭经济困难学生生活补助</t>
  </si>
  <si>
    <t>≥4760人</t>
  </si>
  <si>
    <t>2024年秋季学生营养改善计划</t>
  </si>
  <si>
    <t>义务教育段贫困学生3233人受益</t>
  </si>
  <si>
    <t>落实2024年秋季学生营养改善计划</t>
  </si>
  <si>
    <t>≥3233人</t>
  </si>
  <si>
    <t>2024年秋季高中免学费</t>
  </si>
  <si>
    <t>普通高中830人受益</t>
  </si>
  <si>
    <t>落实2024年秋季高中免学费</t>
  </si>
  <si>
    <t>≥830人</t>
  </si>
  <si>
    <t>2024年秋季高中免住宿费</t>
  </si>
  <si>
    <t>落实2024年秋季高中免住宿费</t>
  </si>
  <si>
    <t>2024年秋季高中国家助学金</t>
  </si>
  <si>
    <t>落实2024年秋季高中国家助学金</t>
  </si>
  <si>
    <t>2024年秋季中职免学费</t>
  </si>
  <si>
    <t>职业高中265人受益</t>
  </si>
  <si>
    <t>落实2024年秋季中职免学费</t>
  </si>
  <si>
    <t>≥265人</t>
  </si>
  <si>
    <t>2024年秋季中职免住宿费</t>
  </si>
  <si>
    <t>落实2024年秋季中职免住宿费</t>
  </si>
  <si>
    <t>2024年秋季中职国家助学金</t>
  </si>
  <si>
    <t>落实2024年秋季中职国家助学金</t>
  </si>
  <si>
    <t>①参加城乡居民基本医疗保险</t>
  </si>
  <si>
    <t>②参加大病保险</t>
  </si>
  <si>
    <t>③参加意外保险</t>
  </si>
  <si>
    <t>④参加其他补充医疗补助</t>
  </si>
  <si>
    <t>⑤参加医疗救助</t>
  </si>
  <si>
    <t>⑥接收大病、慢性病（地方病）救治</t>
  </si>
  <si>
    <t>4.综合保障并</t>
  </si>
  <si>
    <t>①享受农村居民最低生活保障并</t>
  </si>
  <si>
    <t>洋县2024年低保项目</t>
  </si>
  <si>
    <t>2024年全县保障并农村低保14000人，落实低保金7000万元。</t>
  </si>
  <si>
    <t>洋县</t>
  </si>
  <si>
    <t>保障并全县14000名困难群众基本生活。</t>
  </si>
  <si>
    <t>低保救助</t>
  </si>
  <si>
    <t>≥7000万</t>
  </si>
  <si>
    <t>满意度≥95%</t>
  </si>
  <si>
    <t>洋县民政局</t>
  </si>
  <si>
    <t>②享受特困人员救助供养</t>
  </si>
  <si>
    <t>洋县2024年特困供养项目</t>
  </si>
  <si>
    <t>2024年全县保障并特困供养对象1550人，落实特困人员救助供养资金1600万元。</t>
  </si>
  <si>
    <t>保障并1550名特困人员基本生活。</t>
  </si>
  <si>
    <t>特困救助</t>
  </si>
  <si>
    <t>≥1600万元</t>
  </si>
  <si>
    <t>③参加城乡居民基本养老保险</t>
  </si>
  <si>
    <t>④接受留守关爱服务</t>
  </si>
  <si>
    <t>⑤接受临时救助</t>
  </si>
  <si>
    <t>六、乡村治理和精神文明建设</t>
  </si>
  <si>
    <t>2024年洋县戚氏街道竹园村乡村治理示范村项目</t>
  </si>
  <si>
    <t>对村内进行美化绿化，提升人均环境</t>
  </si>
  <si>
    <t>此项目属于公益性资产，项目资产归竹园村集体所有。此项目实施有效提升本村人均环境面貌。</t>
  </si>
  <si>
    <t>乡村治理示范村建设</t>
  </si>
  <si>
    <t>乡村治理示范村建设1个</t>
  </si>
  <si>
    <t>项目建设预算总投资≥60万元</t>
  </si>
  <si>
    <t>受益群众≥970户3042人，其中受益脱贫户≥47户139人。</t>
  </si>
  <si>
    <t>洋县2024年项目管理费项目</t>
  </si>
  <si>
    <t>用于巩固拓展脱贫攻坚成果和衔接推进乡村振兴规划编制、项目可行性研究、招标采购、检查验收、绩效管理、项目公告公示、成果宣传、报账管理、档案管理、购买第三方服务等项目管理相关支出</t>
  </si>
  <si>
    <t>项目管理费≥60万元</t>
  </si>
  <si>
    <t>2024年度洋县桑溪镇桑溪沟村以工代赈项目</t>
  </si>
  <si>
    <t>桑溪沟村五组河堤挡墙两边砌护1994立方米（长540米、上宽0.6米，下宽1.2米，高4米)</t>
  </si>
  <si>
    <t>此项目属于公益性资产，产权归桑溪沟村所有，建成后移交给村集体进行管理维护。改善移民点街道住户生命财产安全条件，方便群众生产生活，受益群众57户167人，其中已脱贫户14户52人，项目拟采取以工代赈方式开展，预计带动务工人数15人（其中脱贫户及监测户6人），发放劳务报酬（20%）15.6万元，人均务工增收1000元。解决移民点100余户生命财产安全，带动脱贫户、监测户务工增收。</t>
  </si>
  <si>
    <t>砌护长度≥540米</t>
  </si>
  <si>
    <t>项目投资≧48万</t>
  </si>
  <si>
    <t>纸坊街道草坝村2024年一组水毁渠道修复项目</t>
  </si>
  <si>
    <t>修建长度500米，宽度1米，深度1.2米型渠</t>
  </si>
  <si>
    <t>修建长度500米，宽度1米，深度1米U型渠</t>
  </si>
  <si>
    <t>长500米，宽1米，深1.2米</t>
  </si>
  <si>
    <t>水利局/农业农村局</t>
  </si>
  <si>
    <t>洋县桑园河黄安段防洪工程</t>
  </si>
  <si>
    <t>石家湾村堤防治理长度353m。鹅项村堤防治理长度为120m。界牌村堤防治理长度为242m。</t>
  </si>
  <si>
    <t>黄安镇
鹅项村
界牌村
石家湾村</t>
  </si>
  <si>
    <t>保障并黄安镇鹅项村、界牌村、石家湾村沿河居住的72户居民及350亩农田的防洪安全。</t>
  </si>
  <si>
    <t>堤防≥815m</t>
  </si>
  <si>
    <t>验收合格率100%</t>
  </si>
  <si>
    <t>每米堤防造价≤3800元</t>
  </si>
  <si>
    <t>显著</t>
  </si>
  <si>
    <t>洋县中小河流治理项目办公室</t>
  </si>
  <si>
    <t>酉水河华阳集镇及全胜段防洪工程</t>
  </si>
  <si>
    <t>新建堤防1830m，水毁修复1170m，潜坝修复3座。华阳镇东河左岸水毁修复加固510m，右岸水毁修复120m，新建堤防工程480m；华阳镇西河段沿河道两岸布置工程180m，修复潜坝3座；全胜村段沿河道右岸布置堤防总长度967m；茅坪镇段水毁修复360m；二郎堰段新建堤防工程384m。完成土方开挖回填108740m3，砼及埋石现浇道路24380m3。</t>
  </si>
  <si>
    <t>新建、恢复</t>
  </si>
  <si>
    <t>华阳镇县坝村、华阳街村；茅坪镇新华村、茅坪街村</t>
  </si>
  <si>
    <t>保障并华阳集镇、全胜村沿河居住的418户居民及230亩农田进行保护，确保保护区内居民的生命财产安全。</t>
  </si>
  <si>
    <t>完成绩效目标</t>
  </si>
  <si>
    <t>新建堤防1830m，水毁修复1170m，潜坝修复3座。</t>
  </si>
  <si>
    <t>每米堤防造价≤8800元</t>
  </si>
  <si>
    <t>洋县水旱灾害防御中心</t>
  </si>
  <si>
    <t>洋县党水河关帝段防洪工程</t>
  </si>
  <si>
    <t>保护马坪村500亩茶园防洪安全；李家店村 250人、400亩耕地防洪安全；铁河街村 370人、600亩耕地防洪安全。</t>
  </si>
  <si>
    <t>农田基础设施助推</t>
  </si>
  <si>
    <t>保护马坪村500亩茶园防洪安全；李家店村 250人、400亩耕地防洪安全；铁河街村 370人、600亩耕地防洪安全。人均增收580元</t>
  </si>
  <si>
    <t>新建堤防1742m，加固共608m</t>
  </si>
  <si>
    <t>每米堤防造价≤6500元</t>
  </si>
  <si>
    <t>村民增收</t>
  </si>
  <si>
    <t>便于生产生活</t>
  </si>
  <si>
    <t>洋县溢水河下溢水河至范坝村段防洪工程</t>
  </si>
  <si>
    <t>治理河道总长1166M</t>
  </si>
  <si>
    <t>保障并溢水河下溢水村、范村村沿河居住的268户居民及420亩农田防洪安全。</t>
  </si>
  <si>
    <t>堤防≥1166m</t>
  </si>
  <si>
    <t>洋县龙亭镇大龙河小流域综合治理项目</t>
  </si>
  <si>
    <t>坡耕地提升改造750亩，U80渠道1895米，U40渠道836米，田间道路1200米，新建河堤450米，栽植生态林2万株，建封禁管护牌2座。</t>
  </si>
  <si>
    <t>龙亭镇杜村、高原寺村、高家沟村</t>
  </si>
  <si>
    <t>此项目属于公益性资产，产权归水利局所有。旨在治理水土流失，改善农业生产条件，促进农业产业发展，其中杜村受益人口 260户915人（53户168人低收入户受益），河堤保障并基本农田260亩；高原寺村受益人口423户1278人（62户186人低收入户受益);高家沟村受益人口58户191人（8户27人低收入户受益)。</t>
  </si>
  <si>
    <t>该项目改善生产发展条件，增加年产量，降低生产发展投入成本，增加群众收入。</t>
  </si>
  <si>
    <t>坡耕地提升改造750亩，U80渠道1895米，U40渠道836米，田间道路1200米，新建河堤450米，栽植生态林2万株，建管护牌2座。</t>
  </si>
  <si>
    <t>流域治理每亩综合造价≤6700元</t>
  </si>
  <si>
    <t>受益人口 741户2384人（123户381人低收入户受益），河堤保障并基本农田260亩。</t>
  </si>
  <si>
    <t>坡改梯≧5年；
渠道≧10年；河堤≧15年</t>
  </si>
  <si>
    <t>洋县水土保持工作站</t>
  </si>
  <si>
    <t>洋县纸坊办周家坎村坡改梯示范项目</t>
  </si>
  <si>
    <t>坡耕地提升改造420亩，硬化生产道路1500米，排水沟1160米。</t>
  </si>
  <si>
    <t>纸坊办周家坎村</t>
  </si>
  <si>
    <t>此项目属于水土保持项目，产权归周家坎村所有，旨在治理水土流失，改善农业生产条件，促进农业产业发展，其中受益人口153户557人（6户11人低收入户受益，脱贫户4户7人受益）。</t>
  </si>
  <si>
    <t>流域治理每亩综合造价≤4800元</t>
  </si>
  <si>
    <t>受益人口153户557人（6户11人低收入户受益，脱贫户4户7人受益）。</t>
  </si>
  <si>
    <t>坡改梯≧5年；
排水渠≧10年；生产道路≧15年</t>
  </si>
  <si>
    <t>洋县草溪河生态清洁小流域治理工程</t>
  </si>
  <si>
    <t>治理水土流失面积900hm2。综合治理面积83.23hm2，其中：坡改梯3.23hm2；面源污染防治面积80hm2（布设太阳能杀虫灯60盏）；溪沟整治1250m；塘堰整治1口；建设水保宣传广场1处；农桥1座。生态修复面积816.77hm2，其中疏林补植3.23万株；封禁标牌2个。</t>
  </si>
  <si>
    <t>龙亭镇柳山村、鞍山村</t>
  </si>
  <si>
    <t>此项目属于水土保持项目，旨在治理水土流失，改善农业生产条件，促进农业产业发展，
其中受益人口2580人。</t>
  </si>
  <si>
    <t>2024年洋县黄金峡镇商坪村吊瓜园品种改良项目</t>
  </si>
  <si>
    <t>改良新品种《越楼6号》吊瓜1000亩</t>
  </si>
  <si>
    <t>项目属于经营性资产，发展吊瓜产业，形成资产归村集体所有，通过种植面积大户寇波承包经营，承包期3年以上，村集体年增收5万元，由村集体制定受益分配方案，实行差异化分配。其中40%用于发展壮大村集体经济，60%向集体经济组织成员分红，并重点倾斜脱贫户和监测对象。受益总人口70户245人，户均年增收500元，其中脱贫户21户75人，监测户2户6人，户均年增收500元。受益方式：1.集体分红带动70户245人，其中脱贫户21户75人，监测户2户6人；2.入园务工受益25户25人，其中脱贫户10户10人；3.带动周边群众种植面积吊瓜5户。</t>
  </si>
  <si>
    <t>1.村集体年受益5万元；2.户均年增收500元；3.务工增收25户25人，其中脱贫户10户10人，户均增收500元以上</t>
  </si>
  <si>
    <t>改良吊瓜≥1000亩</t>
  </si>
  <si>
    <t>受益群众≥70户
，脱贫户≥21户</t>
  </si>
  <si>
    <t>村集体年受益5万元（5%），年村集体受益60%优先用于群众参与村集体事业，20%用于公积金，20%用于公益金。</t>
  </si>
  <si>
    <t>2024年洋县山洪灾害非工程措施维修养护项目</t>
  </si>
  <si>
    <t>全县18个山洪灾害预报预警设备维护。18套水位监控设备、报警设备维修维护。</t>
  </si>
  <si>
    <t>洋县18个镇办</t>
  </si>
  <si>
    <t>对全县13个镇办66个村121个组山洪灾害点预报预警，掌握第一手信息，涉及712户7260户生命财产安全。</t>
  </si>
  <si>
    <t>维护设备18套</t>
  </si>
  <si>
    <t>每套综合造价≤21500元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</si>
</sst>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2"/>
      <name val="宋体"/>
      <charset val="134"/>
    </font>
    <font>
      <sz val="10"/>
      <name val="宋体"/>
      <charset val="134"/>
    </font>
    <font>
      <sz val="9"/>
      <name val="方正黑体_GBK"/>
      <charset val="134"/>
    </font>
    <font>
      <sz val="9"/>
      <name val="宋体"/>
      <charset val="134"/>
    </font>
    <font>
      <sz val="10"/>
      <color theme="1"/>
      <name val="宋体"/>
      <charset val="134"/>
    </font>
    <font>
      <sz val="10"/>
      <color rgb="FF000000"/>
      <name val="宋体"/>
      <charset val="134"/>
    </font>
    <font>
      <sz val="12"/>
      <color theme="1"/>
      <name val="宋体"/>
      <charset val="134"/>
    </font>
    <font>
      <sz val="14"/>
      <color rgb="FF000000"/>
      <name val="黑体"/>
      <charset val="134"/>
    </font>
    <font>
      <sz val="9"/>
      <color rgb="FF000000"/>
      <name val="方正黑体_GBK"/>
      <charset val="134"/>
    </font>
    <font>
      <sz val="9"/>
      <color rgb="FF000000"/>
      <name val="宋体"/>
      <charset val="134"/>
    </font>
    <font>
      <sz val="20"/>
      <color rgb="FF000000"/>
      <name val="方正小标宋简体"/>
      <charset val="134"/>
    </font>
    <font>
      <sz val="10"/>
      <color rgb="FF000000"/>
      <name val="方正黑体_GBK"/>
      <charset val="134"/>
    </font>
    <font>
      <sz val="10"/>
      <color rgb="FF000000"/>
      <name val="仿宋"/>
      <charset val="134"/>
    </font>
    <font>
      <sz val="9"/>
      <name val="宋体"/>
      <charset val="134"/>
      <scheme val="minor"/>
    </font>
    <font>
      <sz val="11"/>
      <color theme="1"/>
      <name val="宋体"/>
      <charset val="134"/>
      <scheme val="minor"/>
    </font>
    <font>
      <sz val="9"/>
      <color rgb="FF000000"/>
      <name val="华文楷体"/>
      <charset val="134"/>
    </font>
    <font>
      <sz val="9"/>
      <name val="华文楷体"/>
      <charset val="134"/>
    </font>
    <font>
      <sz val="12"/>
      <color rgb="FF000000"/>
      <name val="宋体"/>
      <charset val="134"/>
    </font>
    <font>
      <b/>
      <sz val="12"/>
      <name val="宋体"/>
      <charset val="134"/>
    </font>
    <font>
      <sz val="14"/>
      <color theme="1"/>
      <name val="黑体"/>
      <charset val="134"/>
    </font>
    <font>
      <sz val="20"/>
      <color theme="1"/>
      <name val="方正小标宋简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SimSun"/>
      <charset val="134"/>
    </font>
    <font>
      <sz val="9"/>
      <color rgb="FF000000"/>
      <name val="汉仪书宋二KW"/>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3"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4" borderId="13" applyNumberFormat="0" applyAlignment="0" applyProtection="0">
      <alignment vertical="center"/>
    </xf>
    <xf numFmtId="0" fontId="31" fillId="5" borderId="14" applyNumberFormat="0" applyAlignment="0" applyProtection="0">
      <alignment vertical="center"/>
    </xf>
    <xf numFmtId="0" fontId="32" fillId="5" borderId="13" applyNumberFormat="0" applyAlignment="0" applyProtection="0">
      <alignment vertical="center"/>
    </xf>
    <xf numFmtId="0" fontId="33" fillId="6" borderId="15" applyNumberFormat="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xf numFmtId="0" fontId="14" fillId="0" borderId="0">
      <alignment vertical="center"/>
    </xf>
  </cellStyleXfs>
  <cellXfs count="107">
    <xf numFmtId="0" fontId="0" fillId="0" borderId="0" xfId="0">
      <alignment vertical="center"/>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xf numFmtId="0" fontId="4" fillId="0" borderId="0" xfId="0" applyFont="1" applyFill="1" applyAlignment="1"/>
    <xf numFmtId="0" fontId="5" fillId="0" borderId="0" xfId="0" applyFont="1" applyFill="1" applyAlignment="1"/>
    <xf numFmtId="0" fontId="1" fillId="0" borderId="0" xfId="0" applyFont="1" applyFill="1" applyAlignment="1"/>
    <xf numFmtId="0" fontId="0" fillId="0" borderId="0" xfId="0" applyFill="1" applyAlignment="1"/>
    <xf numFmtId="0" fontId="6" fillId="0" borderId="0" xfId="0" applyFont="1" applyFill="1" applyAlignment="1"/>
    <xf numFmtId="0" fontId="1" fillId="0" borderId="0" xfId="0" applyFont="1" applyFill="1" applyAlignment="1">
      <alignment horizontal="center"/>
    </xf>
    <xf numFmtId="0" fontId="5" fillId="0" borderId="0" xfId="0" applyFont="1" applyFill="1" applyAlignment="1">
      <alignment horizontal="center"/>
    </xf>
    <xf numFmtId="0" fontId="1" fillId="2" borderId="0" xfId="0" applyFont="1" applyFill="1" applyAlignment="1"/>
    <xf numFmtId="0" fontId="0"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wrapText="1"/>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0" fontId="9" fillId="0" borderId="2" xfId="0" applyFont="1" applyFill="1" applyBorder="1" applyAlignment="1"/>
    <xf numFmtId="0" fontId="9" fillId="0" borderId="3" xfId="0" applyNumberFormat="1" applyFont="1" applyFill="1" applyBorder="1" applyAlignment="1">
      <alignment vertical="center" wrapText="1"/>
    </xf>
    <xf numFmtId="176" fontId="9" fillId="0" borderId="3" xfId="0" applyNumberFormat="1" applyFont="1" applyFill="1" applyBorder="1" applyAlignment="1">
      <alignment horizontal="center" vertical="center" wrapText="1"/>
    </xf>
    <xf numFmtId="0" fontId="5" fillId="0" borderId="0" xfId="0" applyNumberFormat="1" applyFont="1" applyFill="1" applyAlignment="1"/>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wrapText="1"/>
    </xf>
    <xf numFmtId="57" fontId="11" fillId="0" borderId="3"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57" fontId="11"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9" fillId="0" borderId="2" xfId="0" applyFont="1" applyFill="1" applyBorder="1" applyAlignment="1">
      <alignment horizontal="justify" vertical="center"/>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NumberFormat="1" applyFont="1" applyFill="1" applyBorder="1" applyAlignment="1">
      <alignment horizontal="justify" vertical="center"/>
    </xf>
    <xf numFmtId="0" fontId="9" fillId="0" borderId="3" xfId="0" applyNumberFormat="1" applyFont="1" applyFill="1" applyBorder="1" applyAlignment="1">
      <alignment horizontal="justify" vertical="center" indent="2"/>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vertical="center" wrapText="1"/>
    </xf>
    <xf numFmtId="0" fontId="8" fillId="0" borderId="3"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3" xfId="0" applyNumberFormat="1" applyFont="1" applyFill="1" applyBorder="1" applyAlignment="1">
      <alignment horizontal="center"/>
    </xf>
    <xf numFmtId="57" fontId="9"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5" fillId="0" borderId="3"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0" borderId="3" xfId="0" applyNumberFormat="1" applyFont="1" applyFill="1" applyBorder="1" applyAlignment="1">
      <alignment wrapText="1"/>
    </xf>
    <xf numFmtId="0" fontId="1" fillId="0" borderId="2" xfId="0" applyFont="1" applyFill="1" applyBorder="1" applyAlignment="1">
      <alignment horizontal="center" wrapText="1"/>
    </xf>
    <xf numFmtId="0" fontId="9" fillId="0" borderId="3" xfId="0" applyNumberFormat="1" applyFont="1" applyFill="1" applyBorder="1" applyAlignment="1">
      <alignment horizontal="justify" vertical="center" wrapText="1"/>
    </xf>
    <xf numFmtId="0" fontId="17"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0" xfId="0" applyFont="1" applyFill="1" applyAlignment="1"/>
    <xf numFmtId="0" fontId="18" fillId="0" borderId="0" xfId="0" applyFont="1" applyFill="1" applyAlignment="1"/>
    <xf numFmtId="0" fontId="1" fillId="0" borderId="0" xfId="0" applyFont="1" applyFill="1" applyAlignment="1">
      <alignment horizontal="left"/>
    </xf>
    <xf numFmtId="0" fontId="19" fillId="0" borderId="0" xfId="0" applyFont="1" applyFill="1" applyAlignment="1">
      <alignment horizontal="left" vertical="center"/>
    </xf>
    <xf numFmtId="0" fontId="4" fillId="0" borderId="0" xfId="0" applyFont="1" applyFill="1" applyAlignment="1">
      <alignment vertical="center"/>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49" fontId="18" fillId="0" borderId="2" xfId="0" applyNumberFormat="1"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49" fontId="0" fillId="0" borderId="2" xfId="0" applyNumberFormat="1" applyFont="1" applyFill="1" applyBorder="1" applyAlignment="1">
      <alignment horizontal="left" vertical="center" wrapText="1"/>
    </xf>
    <xf numFmtId="0" fontId="21" fillId="0" borderId="2" xfId="0" applyFont="1" applyFill="1" applyBorder="1" applyAlignment="1">
      <alignment horizontal="center" vertical="center"/>
    </xf>
    <xf numFmtId="0" fontId="0" fillId="0" borderId="2"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xfId="49"/>
    <cellStyle name="常规 11 2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417830</xdr:colOff>
      <xdr:row>1329</xdr:row>
      <xdr:rowOff>152400</xdr:rowOff>
    </xdr:from>
    <xdr:to>
      <xdr:col>6</xdr:col>
      <xdr:colOff>487680</xdr:colOff>
      <xdr:row>1329</xdr:row>
      <xdr:rowOff>401955</xdr:rowOff>
    </xdr:to>
    <xdr:pic>
      <xdr:nvPicPr>
        <xdr:cNvPr id="2" name="Picture 8" descr="clip_image3384"/>
        <xdr:cNvPicPr>
          <a:picLocks noChangeAspect="1"/>
        </xdr:cNvPicPr>
      </xdr:nvPicPr>
      <xdr:blipFill>
        <a:blip r:embed="rId1"/>
        <a:stretch>
          <a:fillRect/>
        </a:stretch>
      </xdr:blipFill>
      <xdr:spPr>
        <a:xfrm>
          <a:off x="4252595" y="2041114155"/>
          <a:ext cx="69850"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3"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4"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5"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6"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7"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8"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9"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10"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1"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12"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13"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14"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15"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16"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17"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18"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19"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2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21"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22"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23"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24"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25"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26"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27"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28"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2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30"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31"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32"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33"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34"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35"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36"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37"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39"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40"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41"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42"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43"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44"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45"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46"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48"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49"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50"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51"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52"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53"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54"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55"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5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57"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58"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59"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60"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61"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62"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63"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64"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66"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67"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68"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69"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70"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71"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72"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73"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4"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75"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76"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77"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78"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79"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80"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81"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82"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8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84"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85"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86"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87"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88"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89"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90"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91"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2"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93"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94"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95"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96"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97"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98"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99"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100"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0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102"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103"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104"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105"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106"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107"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108"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109"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1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111"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112"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113"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114"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115"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116"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117"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118"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1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120"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121"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122"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123"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124"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125"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126"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127"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2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129"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130"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131"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132"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133"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134"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135"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136"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3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138"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139"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140"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141"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142"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143"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144"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145"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4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4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4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4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5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51"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52"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53"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54"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55"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5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5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5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5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6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6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62"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163"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164"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165"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166"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167"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168"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169"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170"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71"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172"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173"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174"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175"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176"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177"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178"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179"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8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181"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182"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183"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184"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185"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186"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187"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188"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18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190"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191"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192"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193"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194"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195"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196"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197"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19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199"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200"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201"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202"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203"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204"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205"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206"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20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208"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209"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210"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211"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212"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213"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214"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215"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21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217"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218"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219"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220"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221"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222"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223"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224"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22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226"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227"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228"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229"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230"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231"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232"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233"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234"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235"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236"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237"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238"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239"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240"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241"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242"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24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244"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245"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246"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247"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248"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249"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250"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251"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252"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253"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254"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255"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256"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257"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258"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259"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260"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26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262"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263"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264"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265"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266"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267"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268"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269"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27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271"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272"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273"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274"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275"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276"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277"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278"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27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280"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281"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282"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283"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284"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285"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286"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287"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28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289"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290"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291"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292"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293"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294"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295"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296"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29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298"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299"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300"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301"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302"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303"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304"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05"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0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0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0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0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1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1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12"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1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14"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1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1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1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1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1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2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21"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322"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323"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324"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325"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326"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327"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328"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329"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3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331"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332"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333"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334"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335"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336"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337"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338"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3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340"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341"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342"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343"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344"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345"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346"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347"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4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349"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350"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351"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352"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353"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354"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355"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356"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5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358"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359"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360"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361"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362"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363"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364"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365"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6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367"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368"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369"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370"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371"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372"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373"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374"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7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376"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377"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378"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379"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380"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381"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382"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383"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384"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385"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386"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387"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388"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389"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390"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391"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392"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39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394"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395"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396"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397"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398"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399"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400"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401"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02"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403"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404"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405"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406"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407"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408"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409"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410"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1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412"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413"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414"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415"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416"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417"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418"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419"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2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421"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422"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423"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424"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425"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426"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427"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428"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2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430"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431"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432"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433"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434"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435"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436"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437"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3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439"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440"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441"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442"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443"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444"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445"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446"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4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448"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449"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450"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451"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452"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453"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454"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455"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5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457"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458"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459"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460"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461"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462"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463"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464"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65"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6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6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6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6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7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7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72"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7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74"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7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7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7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7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7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8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81"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482"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483"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484"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485"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486"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487"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488"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489"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49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491"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492"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493"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494"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495"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496"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497"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498"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49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500"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501"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502"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503"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504"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505"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506"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507"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50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509"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510"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511"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512"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513"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514"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515"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516"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51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518"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519"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520"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521"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522"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523"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524"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525"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52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527"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528"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529"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530"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531"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532"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533"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534"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53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536"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537"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538"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539"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540"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541"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542"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543"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544"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545"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546"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547"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548"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549"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550"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551"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552"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55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554"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555"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556"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557"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558"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559"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560"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561"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562"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563"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564"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565"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566"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567"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568"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569"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570"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57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572"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573"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574"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575"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576"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577"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578"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579"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58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581"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582"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583"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584"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585"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586"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587"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588"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58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590"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591"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592"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593"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594"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595"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596"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597"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59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599"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600"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601"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602"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603"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604"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605"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606"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0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608"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609"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610"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611"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612"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613"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614"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615"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1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617"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618"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619"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620"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621"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622"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623"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624"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25"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2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2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2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2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3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3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32"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3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34"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3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3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3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3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3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4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41"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642"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643"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644"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645"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646"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647"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648"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649"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5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651"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652"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653"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654"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655"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656"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657"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658"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5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660"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661"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662"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663"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664"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665"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666"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667"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6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669"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670"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671"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672"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673"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674"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675"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676"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7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678"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679"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680"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681"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682"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683"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684"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685"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68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687"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688"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689"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690"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691"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692"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693"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694"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69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696"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697"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698"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699"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700"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701"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702"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703"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04"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705"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706"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707"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708"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709"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710"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711"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712"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1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714"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715"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716"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717"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718"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719"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720"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721"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22"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723"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724"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725"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726"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727"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728"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729"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730"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3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732"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733"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734"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735"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736"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737"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738"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739"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4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741"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742"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743"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744"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745"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746"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747"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748"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4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750"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751"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752"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753"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754"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755"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756"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757"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5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759"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760"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761"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762"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763"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764"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765"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766"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6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768"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769"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770"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771"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772"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773"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774"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775"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7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777"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778"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779"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780"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781"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782"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783"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784"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85"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8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8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8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8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9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9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92"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9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94"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9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9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9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79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79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80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801"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802"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803"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804"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805"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806"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807"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808"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809"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81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811"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812"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813"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814"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815"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816"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817"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818"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81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820"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821"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822"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823"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824"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825"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826"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827"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82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829"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830"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831"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832"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833"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834"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835"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836"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83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838"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839"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840"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841"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842"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843"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844"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845"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84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847"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848"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849"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850"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851"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852"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853"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854"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85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856"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857"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858"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859"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860"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861"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862"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863"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864"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865"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866"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867"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868"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869"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870"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871"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872"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87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874"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875"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876"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877"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878"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879"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880"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881"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882"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883"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884"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885"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886"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887"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888"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889"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890"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89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892"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893"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894"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895"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896"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897"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898"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899"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0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901"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902"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903"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904"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905"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906"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907"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908"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0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910"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911"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912"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913"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914"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915"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916"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917"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1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919"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920"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921"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922"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923"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924"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925"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926"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2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240665</xdr:rowOff>
    </xdr:to>
    <xdr:pic>
      <xdr:nvPicPr>
        <xdr:cNvPr id="928" name="Picture 1" descr="clip_image3376"/>
        <xdr:cNvPicPr>
          <a:picLocks noChangeAspect="1"/>
        </xdr:cNvPicPr>
      </xdr:nvPicPr>
      <xdr:blipFill>
        <a:blip r:embed="rId1"/>
        <a:stretch>
          <a:fillRect/>
        </a:stretch>
      </xdr:blipFill>
      <xdr:spPr>
        <a:xfrm>
          <a:off x="3415665" y="2040961755"/>
          <a:ext cx="66040" cy="24066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240665</xdr:rowOff>
    </xdr:to>
    <xdr:pic>
      <xdr:nvPicPr>
        <xdr:cNvPr id="929" name="Picture 2" descr="clip_image3377"/>
        <xdr:cNvPicPr>
          <a:picLocks noChangeAspect="1"/>
        </xdr:cNvPicPr>
      </xdr:nvPicPr>
      <xdr:blipFill>
        <a:blip r:embed="rId1"/>
        <a:stretch>
          <a:fillRect/>
        </a:stretch>
      </xdr:blipFill>
      <xdr:spPr>
        <a:xfrm>
          <a:off x="3488690" y="2040961755"/>
          <a:ext cx="71120" cy="24066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240665</xdr:rowOff>
    </xdr:to>
    <xdr:pic>
      <xdr:nvPicPr>
        <xdr:cNvPr id="930" name="Picture 3" descr="clip_image3378"/>
        <xdr:cNvPicPr>
          <a:picLocks noChangeAspect="1"/>
        </xdr:cNvPicPr>
      </xdr:nvPicPr>
      <xdr:blipFill>
        <a:blip r:embed="rId1"/>
        <a:stretch>
          <a:fillRect/>
        </a:stretch>
      </xdr:blipFill>
      <xdr:spPr>
        <a:xfrm>
          <a:off x="3568700" y="2040961755"/>
          <a:ext cx="66040" cy="24066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240665</xdr:rowOff>
    </xdr:to>
    <xdr:pic>
      <xdr:nvPicPr>
        <xdr:cNvPr id="931" name="Picture 4" descr="clip_image3379"/>
        <xdr:cNvPicPr>
          <a:picLocks noChangeAspect="1"/>
        </xdr:cNvPicPr>
      </xdr:nvPicPr>
      <xdr:blipFill>
        <a:blip r:embed="rId1"/>
        <a:stretch>
          <a:fillRect/>
        </a:stretch>
      </xdr:blipFill>
      <xdr:spPr>
        <a:xfrm>
          <a:off x="3643630" y="2040961755"/>
          <a:ext cx="69215" cy="24066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240665</xdr:rowOff>
    </xdr:to>
    <xdr:pic>
      <xdr:nvPicPr>
        <xdr:cNvPr id="932" name="Picture 5" descr="clip_image3380"/>
        <xdr:cNvPicPr>
          <a:picLocks noChangeAspect="1"/>
        </xdr:cNvPicPr>
      </xdr:nvPicPr>
      <xdr:blipFill>
        <a:blip r:embed="rId1"/>
        <a:stretch>
          <a:fillRect/>
        </a:stretch>
      </xdr:blipFill>
      <xdr:spPr>
        <a:xfrm>
          <a:off x="3721735" y="2040961755"/>
          <a:ext cx="64135" cy="24066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240665</xdr:rowOff>
    </xdr:to>
    <xdr:pic>
      <xdr:nvPicPr>
        <xdr:cNvPr id="933" name="Picture 6" descr="clip_image3381"/>
        <xdr:cNvPicPr>
          <a:picLocks noChangeAspect="1"/>
        </xdr:cNvPicPr>
      </xdr:nvPicPr>
      <xdr:blipFill>
        <a:blip r:embed="rId1"/>
        <a:stretch>
          <a:fillRect/>
        </a:stretch>
      </xdr:blipFill>
      <xdr:spPr>
        <a:xfrm>
          <a:off x="3794760"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240665</xdr:rowOff>
    </xdr:to>
    <xdr:pic>
      <xdr:nvPicPr>
        <xdr:cNvPr id="934" name="Picture 7" descr="clip_image3383"/>
        <xdr:cNvPicPr>
          <a:picLocks noChangeAspect="1"/>
        </xdr:cNvPicPr>
      </xdr:nvPicPr>
      <xdr:blipFill>
        <a:blip r:embed="rId1"/>
        <a:stretch>
          <a:fillRect/>
        </a:stretch>
      </xdr:blipFill>
      <xdr:spPr>
        <a:xfrm>
          <a:off x="3834765" y="2040961755"/>
          <a:ext cx="6477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240665</xdr:rowOff>
    </xdr:to>
    <xdr:pic>
      <xdr:nvPicPr>
        <xdr:cNvPr id="935" name="Picture 8" descr="clip_image3384"/>
        <xdr:cNvPicPr>
          <a:picLocks noChangeAspect="1"/>
        </xdr:cNvPicPr>
      </xdr:nvPicPr>
      <xdr:blipFill>
        <a:blip r:embed="rId1"/>
        <a:stretch>
          <a:fillRect/>
        </a:stretch>
      </xdr:blipFill>
      <xdr:spPr>
        <a:xfrm>
          <a:off x="3834765" y="2040961755"/>
          <a:ext cx="69850"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3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0</xdr:colOff>
      <xdr:row>1329</xdr:row>
      <xdr:rowOff>0</xdr:rowOff>
    </xdr:from>
    <xdr:to>
      <xdr:col>5</xdr:col>
      <xdr:colOff>66040</xdr:colOff>
      <xdr:row>1329</xdr:row>
      <xdr:rowOff>249555</xdr:rowOff>
    </xdr:to>
    <xdr:pic>
      <xdr:nvPicPr>
        <xdr:cNvPr id="937" name="Picture 1" descr="clip_image3376"/>
        <xdr:cNvPicPr>
          <a:picLocks noChangeAspect="1"/>
        </xdr:cNvPicPr>
      </xdr:nvPicPr>
      <xdr:blipFill>
        <a:blip r:embed="rId1"/>
        <a:stretch>
          <a:fillRect/>
        </a:stretch>
      </xdr:blipFill>
      <xdr:spPr>
        <a:xfrm>
          <a:off x="3415665" y="2040961755"/>
          <a:ext cx="66040" cy="249555"/>
        </a:xfrm>
        <a:prstGeom prst="rect">
          <a:avLst/>
        </a:prstGeom>
        <a:noFill/>
        <a:ln w="9525">
          <a:noFill/>
        </a:ln>
      </xdr:spPr>
    </xdr:pic>
    <xdr:clientData/>
  </xdr:twoCellAnchor>
  <xdr:twoCellAnchor editAs="oneCell">
    <xdr:from>
      <xdr:col>5</xdr:col>
      <xdr:colOff>73025</xdr:colOff>
      <xdr:row>1329</xdr:row>
      <xdr:rowOff>0</xdr:rowOff>
    </xdr:from>
    <xdr:to>
      <xdr:col>5</xdr:col>
      <xdr:colOff>144145</xdr:colOff>
      <xdr:row>1329</xdr:row>
      <xdr:rowOff>249555</xdr:rowOff>
    </xdr:to>
    <xdr:pic>
      <xdr:nvPicPr>
        <xdr:cNvPr id="938" name="Picture 2" descr="clip_image3377"/>
        <xdr:cNvPicPr>
          <a:picLocks noChangeAspect="1"/>
        </xdr:cNvPicPr>
      </xdr:nvPicPr>
      <xdr:blipFill>
        <a:blip r:embed="rId1"/>
        <a:stretch>
          <a:fillRect/>
        </a:stretch>
      </xdr:blipFill>
      <xdr:spPr>
        <a:xfrm>
          <a:off x="3488690" y="2040961755"/>
          <a:ext cx="71120" cy="249555"/>
        </a:xfrm>
        <a:prstGeom prst="rect">
          <a:avLst/>
        </a:prstGeom>
        <a:noFill/>
        <a:ln w="9525">
          <a:noFill/>
        </a:ln>
      </xdr:spPr>
    </xdr:pic>
    <xdr:clientData/>
  </xdr:twoCellAnchor>
  <xdr:twoCellAnchor editAs="oneCell">
    <xdr:from>
      <xdr:col>5</xdr:col>
      <xdr:colOff>153035</xdr:colOff>
      <xdr:row>1329</xdr:row>
      <xdr:rowOff>0</xdr:rowOff>
    </xdr:from>
    <xdr:to>
      <xdr:col>5</xdr:col>
      <xdr:colOff>219075</xdr:colOff>
      <xdr:row>1329</xdr:row>
      <xdr:rowOff>249555</xdr:rowOff>
    </xdr:to>
    <xdr:pic>
      <xdr:nvPicPr>
        <xdr:cNvPr id="939" name="Picture 3" descr="clip_image3378"/>
        <xdr:cNvPicPr>
          <a:picLocks noChangeAspect="1"/>
        </xdr:cNvPicPr>
      </xdr:nvPicPr>
      <xdr:blipFill>
        <a:blip r:embed="rId1"/>
        <a:stretch>
          <a:fillRect/>
        </a:stretch>
      </xdr:blipFill>
      <xdr:spPr>
        <a:xfrm>
          <a:off x="3568700" y="2040961755"/>
          <a:ext cx="66040" cy="249555"/>
        </a:xfrm>
        <a:prstGeom prst="rect">
          <a:avLst/>
        </a:prstGeom>
        <a:noFill/>
        <a:ln w="9525">
          <a:noFill/>
        </a:ln>
      </xdr:spPr>
    </xdr:pic>
    <xdr:clientData/>
  </xdr:twoCellAnchor>
  <xdr:twoCellAnchor editAs="oneCell">
    <xdr:from>
      <xdr:col>5</xdr:col>
      <xdr:colOff>227965</xdr:colOff>
      <xdr:row>1329</xdr:row>
      <xdr:rowOff>0</xdr:rowOff>
    </xdr:from>
    <xdr:to>
      <xdr:col>5</xdr:col>
      <xdr:colOff>297180</xdr:colOff>
      <xdr:row>1329</xdr:row>
      <xdr:rowOff>249555</xdr:rowOff>
    </xdr:to>
    <xdr:pic>
      <xdr:nvPicPr>
        <xdr:cNvPr id="940" name="Picture 4" descr="clip_image3379"/>
        <xdr:cNvPicPr>
          <a:picLocks noChangeAspect="1"/>
        </xdr:cNvPicPr>
      </xdr:nvPicPr>
      <xdr:blipFill>
        <a:blip r:embed="rId1"/>
        <a:stretch>
          <a:fillRect/>
        </a:stretch>
      </xdr:blipFill>
      <xdr:spPr>
        <a:xfrm>
          <a:off x="3643630" y="2040961755"/>
          <a:ext cx="69215" cy="249555"/>
        </a:xfrm>
        <a:prstGeom prst="rect">
          <a:avLst/>
        </a:prstGeom>
        <a:noFill/>
        <a:ln w="9525">
          <a:noFill/>
        </a:ln>
      </xdr:spPr>
    </xdr:pic>
    <xdr:clientData/>
  </xdr:twoCellAnchor>
  <xdr:twoCellAnchor editAs="oneCell">
    <xdr:from>
      <xdr:col>5</xdr:col>
      <xdr:colOff>306070</xdr:colOff>
      <xdr:row>1329</xdr:row>
      <xdr:rowOff>0</xdr:rowOff>
    </xdr:from>
    <xdr:to>
      <xdr:col>5</xdr:col>
      <xdr:colOff>370205</xdr:colOff>
      <xdr:row>1329</xdr:row>
      <xdr:rowOff>249555</xdr:rowOff>
    </xdr:to>
    <xdr:pic>
      <xdr:nvPicPr>
        <xdr:cNvPr id="941" name="Picture 5" descr="clip_image3380"/>
        <xdr:cNvPicPr>
          <a:picLocks noChangeAspect="1"/>
        </xdr:cNvPicPr>
      </xdr:nvPicPr>
      <xdr:blipFill>
        <a:blip r:embed="rId1"/>
        <a:stretch>
          <a:fillRect/>
        </a:stretch>
      </xdr:blipFill>
      <xdr:spPr>
        <a:xfrm>
          <a:off x="3721735" y="2040961755"/>
          <a:ext cx="64135" cy="249555"/>
        </a:xfrm>
        <a:prstGeom prst="rect">
          <a:avLst/>
        </a:prstGeom>
        <a:noFill/>
        <a:ln w="9525">
          <a:noFill/>
        </a:ln>
      </xdr:spPr>
    </xdr:pic>
    <xdr:clientData/>
  </xdr:twoCellAnchor>
  <xdr:twoCellAnchor editAs="oneCell">
    <xdr:from>
      <xdr:col>5</xdr:col>
      <xdr:colOff>379095</xdr:colOff>
      <xdr:row>1329</xdr:row>
      <xdr:rowOff>0</xdr:rowOff>
    </xdr:from>
    <xdr:to>
      <xdr:col>6</xdr:col>
      <xdr:colOff>29845</xdr:colOff>
      <xdr:row>1329</xdr:row>
      <xdr:rowOff>249555</xdr:rowOff>
    </xdr:to>
    <xdr:pic>
      <xdr:nvPicPr>
        <xdr:cNvPr id="942" name="Picture 6" descr="clip_image3381"/>
        <xdr:cNvPicPr>
          <a:picLocks noChangeAspect="1"/>
        </xdr:cNvPicPr>
      </xdr:nvPicPr>
      <xdr:blipFill>
        <a:blip r:embed="rId1"/>
        <a:stretch>
          <a:fillRect/>
        </a:stretch>
      </xdr:blipFill>
      <xdr:spPr>
        <a:xfrm>
          <a:off x="3794760"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64770</xdr:colOff>
      <xdr:row>1329</xdr:row>
      <xdr:rowOff>249555</xdr:rowOff>
    </xdr:to>
    <xdr:pic>
      <xdr:nvPicPr>
        <xdr:cNvPr id="943" name="Picture 7" descr="clip_image3383"/>
        <xdr:cNvPicPr>
          <a:picLocks noChangeAspect="1"/>
        </xdr:cNvPicPr>
      </xdr:nvPicPr>
      <xdr:blipFill>
        <a:blip r:embed="rId1"/>
        <a:stretch>
          <a:fillRect/>
        </a:stretch>
      </xdr:blipFill>
      <xdr:spPr>
        <a:xfrm>
          <a:off x="3834765" y="2040961755"/>
          <a:ext cx="6477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69850</xdr:colOff>
      <xdr:row>1329</xdr:row>
      <xdr:rowOff>249555</xdr:rowOff>
    </xdr:to>
    <xdr:pic>
      <xdr:nvPicPr>
        <xdr:cNvPr id="944" name="Picture 8" descr="clip_image3384"/>
        <xdr:cNvPicPr>
          <a:picLocks noChangeAspect="1"/>
        </xdr:cNvPicPr>
      </xdr:nvPicPr>
      <xdr:blipFill>
        <a:blip r:embed="rId1"/>
        <a:stretch>
          <a:fillRect/>
        </a:stretch>
      </xdr:blipFill>
      <xdr:spPr>
        <a:xfrm>
          <a:off x="3834765" y="2040961755"/>
          <a:ext cx="69850"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45"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46"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47"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48"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49"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50"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51"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52"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53"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54"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55"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56"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57"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58"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59"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240665</xdr:rowOff>
    </xdr:to>
    <xdr:pic>
      <xdr:nvPicPr>
        <xdr:cNvPr id="960" name="Picture 9" descr="clip_image3386"/>
        <xdr:cNvPicPr>
          <a:picLocks noChangeAspect="1"/>
        </xdr:cNvPicPr>
      </xdr:nvPicPr>
      <xdr:blipFill>
        <a:blip r:embed="rId1"/>
        <a:stretch>
          <a:fillRect/>
        </a:stretch>
      </xdr:blipFill>
      <xdr:spPr>
        <a:xfrm>
          <a:off x="3834765" y="2040961755"/>
          <a:ext cx="67945" cy="240665"/>
        </a:xfrm>
        <a:prstGeom prst="rect">
          <a:avLst/>
        </a:prstGeom>
        <a:noFill/>
        <a:ln w="9525">
          <a:noFill/>
        </a:ln>
      </xdr:spPr>
    </xdr:pic>
    <xdr:clientData/>
  </xdr:twoCellAnchor>
  <xdr:twoCellAnchor editAs="oneCell">
    <xdr:from>
      <xdr:col>5</xdr:col>
      <xdr:colOff>419100</xdr:colOff>
      <xdr:row>1329</xdr:row>
      <xdr:rowOff>0</xdr:rowOff>
    </xdr:from>
    <xdr:to>
      <xdr:col>6</xdr:col>
      <xdr:colOff>67945</xdr:colOff>
      <xdr:row>1329</xdr:row>
      <xdr:rowOff>249555</xdr:rowOff>
    </xdr:to>
    <xdr:pic>
      <xdr:nvPicPr>
        <xdr:cNvPr id="961" name="Picture 9" descr="clip_image3386"/>
        <xdr:cNvPicPr>
          <a:picLocks noChangeAspect="1"/>
        </xdr:cNvPicPr>
      </xdr:nvPicPr>
      <xdr:blipFill>
        <a:blip r:embed="rId1"/>
        <a:stretch>
          <a:fillRect/>
        </a:stretch>
      </xdr:blipFill>
      <xdr:spPr>
        <a:xfrm>
          <a:off x="3834765"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962"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963"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964"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965"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966"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967"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968"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969"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970"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971"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972"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973"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974"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975"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976"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977"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978"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97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980"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981"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982"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983"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984"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985"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986"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987"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98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989"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990"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991"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992"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993"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994"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995"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996"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99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998"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999"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000"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001"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002"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003"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004"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005"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00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007"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008"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009"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010"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011"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012"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013"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014"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01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016"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017"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018"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019"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020"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021"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022"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023"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02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025"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035"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036"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047"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048"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049"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050"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051"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052"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053"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054"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055"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056"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057"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058"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059"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060"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06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062"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063"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064"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065"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066"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067"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068"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069"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070"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071"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072"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073"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074"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075"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076"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077"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078"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07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080"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081"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082"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083"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084"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085"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086"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087"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08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089"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090"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091"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092"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093"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094"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095"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096"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09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098"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099"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100"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101"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102"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103"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104"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105"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0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107"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108"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109"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110"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111"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112"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113"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114"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1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116"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117"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118"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119"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120"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121"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122"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123"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2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2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2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2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2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29"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30"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31"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32"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33"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3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3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3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3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3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3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40"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141"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142"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143"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144"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145"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146"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147"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148"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49"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150"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151"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152"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153"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154"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155"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156"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157"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5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159"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160"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161"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162"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163"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164"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165"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166"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6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168"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169"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170"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171"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172"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173"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174"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175"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7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177"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178"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179"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180"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181"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182"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183"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184"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18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186"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187"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188"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189"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190"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191"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192"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193"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19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195"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196"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197"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198"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199"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200"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201"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202"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0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204"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205"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206"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207"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208"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209"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210"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211"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12"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213"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214"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215"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216"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217"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218"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219"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220"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2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222"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223"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224"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225"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226"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227"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228"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229"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30"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231"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232"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233"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234"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235"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236"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237"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238"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3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240"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241"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242"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243"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244"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245"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246"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247"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4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249"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250"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251"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252"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253"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254"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255"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256"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5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258"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259"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260"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261"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262"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263"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264"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265"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6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267"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268"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269"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270"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271"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272"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273"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274"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7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276"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277"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278"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279"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280"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281"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282"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83"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8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8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8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8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8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8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90"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9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92"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9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9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9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9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9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29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299"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300"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301"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302"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303"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304"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305"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306"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307"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30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309"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310"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311"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312"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313"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314"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315"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316"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31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318"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319"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320"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321"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322"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323"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324"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325"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32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327"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328"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329"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330"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331"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332"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333"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334"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33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336"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337"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338"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339"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340"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341"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342"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343"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34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345"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346"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347"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348"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349"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350"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351"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352"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35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354"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355"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356"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357"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358"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359"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360"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361"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362"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363"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364"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365"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366"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367"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368"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369"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370"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37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372"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373"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374"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375"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376"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377"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378"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379"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380"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381"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382"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383"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384"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385"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386"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387"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388"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38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390"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391"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392"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393"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394"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395"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396"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397"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39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399"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400"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401"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402"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403"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404"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405"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406"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0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408"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409"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410"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411"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412"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413"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414"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415"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1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417"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418"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419"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420"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421"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422"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423"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424"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2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426"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427"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428"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429"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430"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431"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432"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433"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3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435"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436"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437"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438"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439"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440"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441"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442"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43"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4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4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4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4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4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4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50"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5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52"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5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5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5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5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5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5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59"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460"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461"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462"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463"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464"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465"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466"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467"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6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469"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470"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471"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472"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473"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474"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475"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476"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7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478"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479"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480"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481"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482"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483"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484"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485"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48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487"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488"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489"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490"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491"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492"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493"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494"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49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496"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497"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498"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499"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500"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501"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502"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503"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50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505"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506"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507"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508"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509"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510"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511"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512"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51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514"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515"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516"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517"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518"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519"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520"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521"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522"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523"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524"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525"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526"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527"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528"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529"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530"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53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532"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533"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534"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535"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536"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537"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538"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539"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540"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541"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542"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543"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544"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545"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546"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547"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548"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54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550"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551"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552"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553"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554"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555"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556"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557"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55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559"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560"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561"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562"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563"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564"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565"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566"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56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568"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569"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570"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571"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572"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573"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574"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575"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57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577"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578"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579"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580"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581"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582"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583"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584"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58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586"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587"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588"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589"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590"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591"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592"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593"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59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595"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596"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597"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598"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599"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600"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601"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602"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03"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0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0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0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0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0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0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10"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1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12"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1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1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1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1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1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1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19"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620"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621"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622"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623"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624"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625"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626"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627"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2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629"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630"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631"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632"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633"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634"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635"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636"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3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638"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639"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640"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641"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642"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643"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644"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645"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4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647"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648"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649"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650"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651"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652"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653"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654"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5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656"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657"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658"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659"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660"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661"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662"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663"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6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665"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666"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667"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668"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669"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670"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671"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672"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7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674"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675"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676"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677"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678"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679"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680"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681"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682"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683"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684"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685"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686"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687"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688"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689"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690"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69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692"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693"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694"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695"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696"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697"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698"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699"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00"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701"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702"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703"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704"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705"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706"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707"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708"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0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710"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711"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712"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713"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714"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715"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716"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717"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1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719"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720"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721"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722"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723"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724"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725"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726"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2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728"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729"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730"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731"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732"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733"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734"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735"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3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737"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738"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739"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740"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741"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742"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743"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744"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4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746"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747"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748"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749"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750"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751"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752"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753"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5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755"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756"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757"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758"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759"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760"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761"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762"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63"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6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6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6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6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6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6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70"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7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72"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7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7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7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7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7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7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79"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780"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781"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782"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783"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784"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785"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786"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787"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78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789"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790"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791"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792"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793"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794"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795"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796"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79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798"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799"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800"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801"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802"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803"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804"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805"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80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807"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808"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809"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810"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811"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812"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813"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814"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81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816"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817"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818"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819"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820"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821"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822"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823"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82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825"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826"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827"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828"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829"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830"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831"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832"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83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834"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835"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836"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837"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838"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839"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840"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841"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842"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843"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844"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845"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846"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847"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848"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849"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850"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85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852"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853"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854"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855"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856"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857"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858"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859"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860"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861"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862"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863"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864"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865"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866"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867"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868"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86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870"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871"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872"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873"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874"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875"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876"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877"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87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879"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880"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881"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882"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883"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884"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885"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886"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88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888"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889"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890"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891"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892"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893"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894"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895"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89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897"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898"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899"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900"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901"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902"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903"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904"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0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240665</xdr:rowOff>
    </xdr:to>
    <xdr:pic>
      <xdr:nvPicPr>
        <xdr:cNvPr id="1906" name="Picture 1" descr="clip_image3376"/>
        <xdr:cNvPicPr>
          <a:picLocks noChangeAspect="1"/>
        </xdr:cNvPicPr>
      </xdr:nvPicPr>
      <xdr:blipFill>
        <a:blip r:embed="rId1"/>
        <a:stretch>
          <a:fillRect/>
        </a:stretch>
      </xdr:blipFill>
      <xdr:spPr>
        <a:xfrm>
          <a:off x="3834765" y="2040961755"/>
          <a:ext cx="66040" cy="24066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240665</xdr:rowOff>
    </xdr:to>
    <xdr:pic>
      <xdr:nvPicPr>
        <xdr:cNvPr id="1907" name="Picture 2" descr="clip_image3377"/>
        <xdr:cNvPicPr>
          <a:picLocks noChangeAspect="1"/>
        </xdr:cNvPicPr>
      </xdr:nvPicPr>
      <xdr:blipFill>
        <a:blip r:embed="rId1"/>
        <a:stretch>
          <a:fillRect/>
        </a:stretch>
      </xdr:blipFill>
      <xdr:spPr>
        <a:xfrm>
          <a:off x="3907790" y="2040961755"/>
          <a:ext cx="71120" cy="24066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240665</xdr:rowOff>
    </xdr:to>
    <xdr:pic>
      <xdr:nvPicPr>
        <xdr:cNvPr id="1908" name="Picture 3" descr="clip_image3378"/>
        <xdr:cNvPicPr>
          <a:picLocks noChangeAspect="1"/>
        </xdr:cNvPicPr>
      </xdr:nvPicPr>
      <xdr:blipFill>
        <a:blip r:embed="rId1"/>
        <a:stretch>
          <a:fillRect/>
        </a:stretch>
      </xdr:blipFill>
      <xdr:spPr>
        <a:xfrm>
          <a:off x="3987800" y="2040961755"/>
          <a:ext cx="66040" cy="24066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240665</xdr:rowOff>
    </xdr:to>
    <xdr:pic>
      <xdr:nvPicPr>
        <xdr:cNvPr id="1909" name="Picture 4" descr="clip_image3379"/>
        <xdr:cNvPicPr>
          <a:picLocks noChangeAspect="1"/>
        </xdr:cNvPicPr>
      </xdr:nvPicPr>
      <xdr:blipFill>
        <a:blip r:embed="rId1"/>
        <a:stretch>
          <a:fillRect/>
        </a:stretch>
      </xdr:blipFill>
      <xdr:spPr>
        <a:xfrm>
          <a:off x="4062730" y="2040961755"/>
          <a:ext cx="69215" cy="24066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240665</xdr:rowOff>
    </xdr:to>
    <xdr:pic>
      <xdr:nvPicPr>
        <xdr:cNvPr id="1910" name="Picture 5" descr="clip_image3380"/>
        <xdr:cNvPicPr>
          <a:picLocks noChangeAspect="1"/>
        </xdr:cNvPicPr>
      </xdr:nvPicPr>
      <xdr:blipFill>
        <a:blip r:embed="rId1"/>
        <a:stretch>
          <a:fillRect/>
        </a:stretch>
      </xdr:blipFill>
      <xdr:spPr>
        <a:xfrm>
          <a:off x="4140835" y="2040961755"/>
          <a:ext cx="64135" cy="24066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240665</xdr:rowOff>
    </xdr:to>
    <xdr:pic>
      <xdr:nvPicPr>
        <xdr:cNvPr id="1911" name="Picture 6" descr="clip_image3381"/>
        <xdr:cNvPicPr>
          <a:picLocks noChangeAspect="1"/>
        </xdr:cNvPicPr>
      </xdr:nvPicPr>
      <xdr:blipFill>
        <a:blip r:embed="rId1"/>
        <a:stretch>
          <a:fillRect/>
        </a:stretch>
      </xdr:blipFill>
      <xdr:spPr>
        <a:xfrm>
          <a:off x="4213860" y="2040961755"/>
          <a:ext cx="69850" cy="24066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240665</xdr:rowOff>
    </xdr:to>
    <xdr:pic>
      <xdr:nvPicPr>
        <xdr:cNvPr id="1912" name="Picture 7" descr="clip_image3383"/>
        <xdr:cNvPicPr>
          <a:picLocks noChangeAspect="1"/>
        </xdr:cNvPicPr>
      </xdr:nvPicPr>
      <xdr:blipFill>
        <a:blip r:embed="rId1"/>
        <a:stretch>
          <a:fillRect/>
        </a:stretch>
      </xdr:blipFill>
      <xdr:spPr>
        <a:xfrm>
          <a:off x="4293870" y="2040961755"/>
          <a:ext cx="64770" cy="24066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240665</xdr:rowOff>
    </xdr:to>
    <xdr:pic>
      <xdr:nvPicPr>
        <xdr:cNvPr id="1913" name="Picture 8" descr="clip_image3384"/>
        <xdr:cNvPicPr>
          <a:picLocks noChangeAspect="1"/>
        </xdr:cNvPicPr>
      </xdr:nvPicPr>
      <xdr:blipFill>
        <a:blip r:embed="rId1"/>
        <a:stretch>
          <a:fillRect/>
        </a:stretch>
      </xdr:blipFill>
      <xdr:spPr>
        <a:xfrm>
          <a:off x="4366895" y="2040961755"/>
          <a:ext cx="69850"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1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0</xdr:colOff>
      <xdr:row>1329</xdr:row>
      <xdr:rowOff>0</xdr:rowOff>
    </xdr:from>
    <xdr:to>
      <xdr:col>6</xdr:col>
      <xdr:colOff>66040</xdr:colOff>
      <xdr:row>1329</xdr:row>
      <xdr:rowOff>249555</xdr:rowOff>
    </xdr:to>
    <xdr:pic>
      <xdr:nvPicPr>
        <xdr:cNvPr id="1915" name="Picture 1" descr="clip_image3376"/>
        <xdr:cNvPicPr>
          <a:picLocks noChangeAspect="1"/>
        </xdr:cNvPicPr>
      </xdr:nvPicPr>
      <xdr:blipFill>
        <a:blip r:embed="rId1"/>
        <a:stretch>
          <a:fillRect/>
        </a:stretch>
      </xdr:blipFill>
      <xdr:spPr>
        <a:xfrm>
          <a:off x="3834765" y="2040961755"/>
          <a:ext cx="66040" cy="249555"/>
        </a:xfrm>
        <a:prstGeom prst="rect">
          <a:avLst/>
        </a:prstGeom>
        <a:noFill/>
        <a:ln w="9525">
          <a:noFill/>
        </a:ln>
      </xdr:spPr>
    </xdr:pic>
    <xdr:clientData/>
  </xdr:twoCellAnchor>
  <xdr:twoCellAnchor editAs="oneCell">
    <xdr:from>
      <xdr:col>6</xdr:col>
      <xdr:colOff>73025</xdr:colOff>
      <xdr:row>1329</xdr:row>
      <xdr:rowOff>0</xdr:rowOff>
    </xdr:from>
    <xdr:to>
      <xdr:col>6</xdr:col>
      <xdr:colOff>144145</xdr:colOff>
      <xdr:row>1329</xdr:row>
      <xdr:rowOff>249555</xdr:rowOff>
    </xdr:to>
    <xdr:pic>
      <xdr:nvPicPr>
        <xdr:cNvPr id="1916" name="Picture 2" descr="clip_image3377"/>
        <xdr:cNvPicPr>
          <a:picLocks noChangeAspect="1"/>
        </xdr:cNvPicPr>
      </xdr:nvPicPr>
      <xdr:blipFill>
        <a:blip r:embed="rId1"/>
        <a:stretch>
          <a:fillRect/>
        </a:stretch>
      </xdr:blipFill>
      <xdr:spPr>
        <a:xfrm>
          <a:off x="3907790" y="2040961755"/>
          <a:ext cx="71120" cy="249555"/>
        </a:xfrm>
        <a:prstGeom prst="rect">
          <a:avLst/>
        </a:prstGeom>
        <a:noFill/>
        <a:ln w="9525">
          <a:noFill/>
        </a:ln>
      </xdr:spPr>
    </xdr:pic>
    <xdr:clientData/>
  </xdr:twoCellAnchor>
  <xdr:twoCellAnchor editAs="oneCell">
    <xdr:from>
      <xdr:col>6</xdr:col>
      <xdr:colOff>153035</xdr:colOff>
      <xdr:row>1329</xdr:row>
      <xdr:rowOff>0</xdr:rowOff>
    </xdr:from>
    <xdr:to>
      <xdr:col>6</xdr:col>
      <xdr:colOff>219075</xdr:colOff>
      <xdr:row>1329</xdr:row>
      <xdr:rowOff>249555</xdr:rowOff>
    </xdr:to>
    <xdr:pic>
      <xdr:nvPicPr>
        <xdr:cNvPr id="1917" name="Picture 3" descr="clip_image3378"/>
        <xdr:cNvPicPr>
          <a:picLocks noChangeAspect="1"/>
        </xdr:cNvPicPr>
      </xdr:nvPicPr>
      <xdr:blipFill>
        <a:blip r:embed="rId1"/>
        <a:stretch>
          <a:fillRect/>
        </a:stretch>
      </xdr:blipFill>
      <xdr:spPr>
        <a:xfrm>
          <a:off x="3987800" y="2040961755"/>
          <a:ext cx="66040" cy="249555"/>
        </a:xfrm>
        <a:prstGeom prst="rect">
          <a:avLst/>
        </a:prstGeom>
        <a:noFill/>
        <a:ln w="9525">
          <a:noFill/>
        </a:ln>
      </xdr:spPr>
    </xdr:pic>
    <xdr:clientData/>
  </xdr:twoCellAnchor>
  <xdr:twoCellAnchor editAs="oneCell">
    <xdr:from>
      <xdr:col>6</xdr:col>
      <xdr:colOff>227965</xdr:colOff>
      <xdr:row>1329</xdr:row>
      <xdr:rowOff>0</xdr:rowOff>
    </xdr:from>
    <xdr:to>
      <xdr:col>6</xdr:col>
      <xdr:colOff>297180</xdr:colOff>
      <xdr:row>1329</xdr:row>
      <xdr:rowOff>249555</xdr:rowOff>
    </xdr:to>
    <xdr:pic>
      <xdr:nvPicPr>
        <xdr:cNvPr id="1918" name="Picture 4" descr="clip_image3379"/>
        <xdr:cNvPicPr>
          <a:picLocks noChangeAspect="1"/>
        </xdr:cNvPicPr>
      </xdr:nvPicPr>
      <xdr:blipFill>
        <a:blip r:embed="rId1"/>
        <a:stretch>
          <a:fillRect/>
        </a:stretch>
      </xdr:blipFill>
      <xdr:spPr>
        <a:xfrm>
          <a:off x="4062730" y="2040961755"/>
          <a:ext cx="69215" cy="249555"/>
        </a:xfrm>
        <a:prstGeom prst="rect">
          <a:avLst/>
        </a:prstGeom>
        <a:noFill/>
        <a:ln w="9525">
          <a:noFill/>
        </a:ln>
      </xdr:spPr>
    </xdr:pic>
    <xdr:clientData/>
  </xdr:twoCellAnchor>
  <xdr:twoCellAnchor editAs="oneCell">
    <xdr:from>
      <xdr:col>6</xdr:col>
      <xdr:colOff>306070</xdr:colOff>
      <xdr:row>1329</xdr:row>
      <xdr:rowOff>0</xdr:rowOff>
    </xdr:from>
    <xdr:to>
      <xdr:col>6</xdr:col>
      <xdr:colOff>370205</xdr:colOff>
      <xdr:row>1329</xdr:row>
      <xdr:rowOff>249555</xdr:rowOff>
    </xdr:to>
    <xdr:pic>
      <xdr:nvPicPr>
        <xdr:cNvPr id="1919" name="Picture 5" descr="clip_image3380"/>
        <xdr:cNvPicPr>
          <a:picLocks noChangeAspect="1"/>
        </xdr:cNvPicPr>
      </xdr:nvPicPr>
      <xdr:blipFill>
        <a:blip r:embed="rId1"/>
        <a:stretch>
          <a:fillRect/>
        </a:stretch>
      </xdr:blipFill>
      <xdr:spPr>
        <a:xfrm>
          <a:off x="4140835" y="2040961755"/>
          <a:ext cx="64135" cy="249555"/>
        </a:xfrm>
        <a:prstGeom prst="rect">
          <a:avLst/>
        </a:prstGeom>
        <a:noFill/>
        <a:ln w="9525">
          <a:noFill/>
        </a:ln>
      </xdr:spPr>
    </xdr:pic>
    <xdr:clientData/>
  </xdr:twoCellAnchor>
  <xdr:twoCellAnchor editAs="oneCell">
    <xdr:from>
      <xdr:col>6</xdr:col>
      <xdr:colOff>379095</xdr:colOff>
      <xdr:row>1329</xdr:row>
      <xdr:rowOff>0</xdr:rowOff>
    </xdr:from>
    <xdr:to>
      <xdr:col>6</xdr:col>
      <xdr:colOff>448945</xdr:colOff>
      <xdr:row>1329</xdr:row>
      <xdr:rowOff>249555</xdr:rowOff>
    </xdr:to>
    <xdr:pic>
      <xdr:nvPicPr>
        <xdr:cNvPr id="1920" name="Picture 6" descr="clip_image3381"/>
        <xdr:cNvPicPr>
          <a:picLocks noChangeAspect="1"/>
        </xdr:cNvPicPr>
      </xdr:nvPicPr>
      <xdr:blipFill>
        <a:blip r:embed="rId1"/>
        <a:stretch>
          <a:fillRect/>
        </a:stretch>
      </xdr:blipFill>
      <xdr:spPr>
        <a:xfrm>
          <a:off x="4213860" y="2040961755"/>
          <a:ext cx="69850" cy="249555"/>
        </a:xfrm>
        <a:prstGeom prst="rect">
          <a:avLst/>
        </a:prstGeom>
        <a:noFill/>
        <a:ln w="9525">
          <a:noFill/>
        </a:ln>
      </xdr:spPr>
    </xdr:pic>
    <xdr:clientData/>
  </xdr:twoCellAnchor>
  <xdr:twoCellAnchor editAs="oneCell">
    <xdr:from>
      <xdr:col>6</xdr:col>
      <xdr:colOff>459105</xdr:colOff>
      <xdr:row>1329</xdr:row>
      <xdr:rowOff>0</xdr:rowOff>
    </xdr:from>
    <xdr:to>
      <xdr:col>6</xdr:col>
      <xdr:colOff>523875</xdr:colOff>
      <xdr:row>1329</xdr:row>
      <xdr:rowOff>249555</xdr:rowOff>
    </xdr:to>
    <xdr:pic>
      <xdr:nvPicPr>
        <xdr:cNvPr id="1921" name="Picture 7" descr="clip_image3383"/>
        <xdr:cNvPicPr>
          <a:picLocks noChangeAspect="1"/>
        </xdr:cNvPicPr>
      </xdr:nvPicPr>
      <xdr:blipFill>
        <a:blip r:embed="rId1"/>
        <a:stretch>
          <a:fillRect/>
        </a:stretch>
      </xdr:blipFill>
      <xdr:spPr>
        <a:xfrm>
          <a:off x="4293870" y="2040961755"/>
          <a:ext cx="64770" cy="249555"/>
        </a:xfrm>
        <a:prstGeom prst="rect">
          <a:avLst/>
        </a:prstGeom>
        <a:noFill/>
        <a:ln w="9525">
          <a:noFill/>
        </a:ln>
      </xdr:spPr>
    </xdr:pic>
    <xdr:clientData/>
  </xdr:twoCellAnchor>
  <xdr:twoCellAnchor editAs="oneCell">
    <xdr:from>
      <xdr:col>6</xdr:col>
      <xdr:colOff>532130</xdr:colOff>
      <xdr:row>1329</xdr:row>
      <xdr:rowOff>0</xdr:rowOff>
    </xdr:from>
    <xdr:to>
      <xdr:col>6</xdr:col>
      <xdr:colOff>601980</xdr:colOff>
      <xdr:row>1329</xdr:row>
      <xdr:rowOff>249555</xdr:rowOff>
    </xdr:to>
    <xdr:pic>
      <xdr:nvPicPr>
        <xdr:cNvPr id="1922" name="Picture 8" descr="clip_image3384"/>
        <xdr:cNvPicPr>
          <a:picLocks noChangeAspect="1"/>
        </xdr:cNvPicPr>
      </xdr:nvPicPr>
      <xdr:blipFill>
        <a:blip r:embed="rId1"/>
        <a:stretch>
          <a:fillRect/>
        </a:stretch>
      </xdr:blipFill>
      <xdr:spPr>
        <a:xfrm>
          <a:off x="4366895" y="2040961755"/>
          <a:ext cx="69850"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923"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924"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25"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26"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927"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928"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29"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30"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931"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932"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33"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34"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935"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936"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37"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240665</xdr:rowOff>
    </xdr:to>
    <xdr:pic>
      <xdr:nvPicPr>
        <xdr:cNvPr id="1938" name="Picture 9" descr="clip_image3386"/>
        <xdr:cNvPicPr>
          <a:picLocks noChangeAspect="1"/>
        </xdr:cNvPicPr>
      </xdr:nvPicPr>
      <xdr:blipFill>
        <a:blip r:embed="rId1"/>
        <a:stretch>
          <a:fillRect/>
        </a:stretch>
      </xdr:blipFill>
      <xdr:spPr>
        <a:xfrm>
          <a:off x="4443730" y="2040961755"/>
          <a:ext cx="67945" cy="240665"/>
        </a:xfrm>
        <a:prstGeom prst="rect">
          <a:avLst/>
        </a:prstGeom>
        <a:noFill/>
        <a:ln w="9525">
          <a:noFill/>
        </a:ln>
      </xdr:spPr>
    </xdr:pic>
    <xdr:clientData/>
  </xdr:twoCellAnchor>
  <xdr:twoCellAnchor editAs="oneCell">
    <xdr:from>
      <xdr:col>6</xdr:col>
      <xdr:colOff>608965</xdr:colOff>
      <xdr:row>1329</xdr:row>
      <xdr:rowOff>0</xdr:rowOff>
    </xdr:from>
    <xdr:to>
      <xdr:col>6</xdr:col>
      <xdr:colOff>676910</xdr:colOff>
      <xdr:row>1329</xdr:row>
      <xdr:rowOff>249555</xdr:rowOff>
    </xdr:to>
    <xdr:pic>
      <xdr:nvPicPr>
        <xdr:cNvPr id="1939" name="Picture 9" descr="clip_image3386"/>
        <xdr:cNvPicPr>
          <a:picLocks noChangeAspect="1"/>
        </xdr:cNvPicPr>
      </xdr:nvPicPr>
      <xdr:blipFill>
        <a:blip r:embed="rId1"/>
        <a:stretch>
          <a:fillRect/>
        </a:stretch>
      </xdr:blipFill>
      <xdr:spPr>
        <a:xfrm>
          <a:off x="4443730" y="2040961755"/>
          <a:ext cx="67945" cy="249555"/>
        </a:xfrm>
        <a:prstGeom prst="rect">
          <a:avLst/>
        </a:prstGeom>
        <a:noFill/>
        <a:ln w="9525">
          <a:noFill/>
        </a:ln>
      </xdr:spPr>
    </xdr:pic>
    <xdr:clientData/>
  </xdr:twoCellAnchor>
  <xdr:twoCellAnchor editAs="oneCell">
    <xdr:from>
      <xdr:col>7</xdr:col>
      <xdr:colOff>417830</xdr:colOff>
      <xdr:row>1329</xdr:row>
      <xdr:rowOff>152400</xdr:rowOff>
    </xdr:from>
    <xdr:to>
      <xdr:col>7</xdr:col>
      <xdr:colOff>487680</xdr:colOff>
      <xdr:row>1329</xdr:row>
      <xdr:rowOff>401955</xdr:rowOff>
    </xdr:to>
    <xdr:pic>
      <xdr:nvPicPr>
        <xdr:cNvPr id="1940" name="Picture 8" descr="clip_image3384"/>
        <xdr:cNvPicPr>
          <a:picLocks noChangeAspect="1"/>
        </xdr:cNvPicPr>
      </xdr:nvPicPr>
      <xdr:blipFill>
        <a:blip r:embed="rId1"/>
        <a:stretch>
          <a:fillRect/>
        </a:stretch>
      </xdr:blipFill>
      <xdr:spPr>
        <a:xfrm>
          <a:off x="6329045" y="2041114155"/>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1028"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194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194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194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194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194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195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195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195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195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195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196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1963"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1965"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1967"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1969"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1971"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1973"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197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197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197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198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198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198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1987"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1989"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1991"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1993"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1995"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1997"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199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00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00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00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00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00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01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01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01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01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01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02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02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02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02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02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03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03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03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03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03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04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04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04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04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04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05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05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05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05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05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06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06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06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06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06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071"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073"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075"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077"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079"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081"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08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08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08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08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09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09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095"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097"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099"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101"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103"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105"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10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10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11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11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11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11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119"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12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12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12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12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12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131"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133"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135"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137"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139"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141"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143"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145"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147"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149"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151"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153"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155"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157"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159"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161"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163"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165"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167"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169"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171"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173"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175"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177"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179"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18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18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18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18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18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19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19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19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19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19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20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203"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205"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207"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209"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211"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213"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21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21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21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22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22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22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227"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229"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231"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233"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235"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237"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23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24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24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24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24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24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25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25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25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25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25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26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26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26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26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26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27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27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27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27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27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28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28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28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28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28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29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29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29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29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29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30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30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30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30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30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311"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313"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315"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317"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319"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321"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32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32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32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32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33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33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335"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337"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339"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341"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343"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345"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34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34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35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35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35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35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359"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36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36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36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36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36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371"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373"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375"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377"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379"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381"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383"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385"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387"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389"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391"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393"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395"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397"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399"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401"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403"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405"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407"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409"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411"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413"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415"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417"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419"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42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42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42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42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42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43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43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43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43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43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44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443"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445"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447"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449"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451"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453"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45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45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45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46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46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46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467"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469"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471"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473"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475"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477"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47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48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48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48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48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48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49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49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49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49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49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50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50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50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50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50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51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51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51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51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51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52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52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52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52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52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53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53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53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53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53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54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54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54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54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54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551"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553"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555"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557"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559"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561"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56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56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56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56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57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57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575"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577"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579"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581"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583"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585"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58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58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59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59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59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59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599"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60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60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60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60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60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611"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613"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615"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617"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619"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621"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623"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625"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627"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629"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631"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633"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635"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637"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639"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641"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643"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645"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647"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649"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651"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653"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655"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657"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659"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66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66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66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66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66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67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67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67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67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67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68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683"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685"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687"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689"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691"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693"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69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69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69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70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70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70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707"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709"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711"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713"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715"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717"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71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72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72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72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72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72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73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73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73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73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73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74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74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74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74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74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75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75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75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75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75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76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76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76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76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76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77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77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77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77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77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78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78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78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78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78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791"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793"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795"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797"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799"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801"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80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80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80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80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81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81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815"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817"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819"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821"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823"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825"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82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82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83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83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83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83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839"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84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84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84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84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84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851"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853"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855"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857"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859"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861"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863"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865"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867"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869"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871"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873"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875"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877"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879"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881"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883"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885"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887"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889"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891"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893"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895"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897"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899"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90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90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90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90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90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91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91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91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91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91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92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923"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925"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927"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929"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931"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933"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93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93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93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94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94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94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947"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949"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951"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953"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955"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957"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95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96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96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96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96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96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2971"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2973"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2975"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2977"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2979"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2981"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98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98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98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298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299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299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2995"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2997"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2999"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3001"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3003"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3005"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300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300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301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301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301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301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3019"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3021"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3023"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3025"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3027"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3029"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3031"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3033"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3035"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3037"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3039"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3041"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3043"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3045"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3047"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3049"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3051"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3053"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3055"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3057"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3059"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3061"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3063"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3065"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240665</xdr:rowOff>
    </xdr:to>
    <xdr:pic>
      <xdr:nvPicPr>
        <xdr:cNvPr id="3067" name="Picture 1" descr="clip_image3376"/>
        <xdr:cNvPicPr>
          <a:picLocks noChangeAspect="1"/>
        </xdr:cNvPicPr>
      </xdr:nvPicPr>
      <xdr:blipFill>
        <a:blip r:embed="rId1"/>
        <a:stretch>
          <a:fillRect/>
        </a:stretch>
      </xdr:blipFill>
      <xdr:spPr>
        <a:xfrm>
          <a:off x="3415665" y="2074289730"/>
          <a:ext cx="66040" cy="24066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240665</xdr:rowOff>
    </xdr:to>
    <xdr:pic>
      <xdr:nvPicPr>
        <xdr:cNvPr id="3069" name="Picture 2" descr="clip_image3377"/>
        <xdr:cNvPicPr>
          <a:picLocks noChangeAspect="1"/>
        </xdr:cNvPicPr>
      </xdr:nvPicPr>
      <xdr:blipFill>
        <a:blip r:embed="rId1"/>
        <a:stretch>
          <a:fillRect/>
        </a:stretch>
      </xdr:blipFill>
      <xdr:spPr>
        <a:xfrm>
          <a:off x="3488690" y="2074289730"/>
          <a:ext cx="71120" cy="24066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240665</xdr:rowOff>
    </xdr:to>
    <xdr:pic>
      <xdr:nvPicPr>
        <xdr:cNvPr id="3071" name="Picture 3" descr="clip_image3378"/>
        <xdr:cNvPicPr>
          <a:picLocks noChangeAspect="1"/>
        </xdr:cNvPicPr>
      </xdr:nvPicPr>
      <xdr:blipFill>
        <a:blip r:embed="rId1"/>
        <a:stretch>
          <a:fillRect/>
        </a:stretch>
      </xdr:blipFill>
      <xdr:spPr>
        <a:xfrm>
          <a:off x="3568700" y="2074289730"/>
          <a:ext cx="66040" cy="24066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240665</xdr:rowOff>
    </xdr:to>
    <xdr:pic>
      <xdr:nvPicPr>
        <xdr:cNvPr id="3073" name="Picture 4" descr="clip_image3379"/>
        <xdr:cNvPicPr>
          <a:picLocks noChangeAspect="1"/>
        </xdr:cNvPicPr>
      </xdr:nvPicPr>
      <xdr:blipFill>
        <a:blip r:embed="rId1"/>
        <a:stretch>
          <a:fillRect/>
        </a:stretch>
      </xdr:blipFill>
      <xdr:spPr>
        <a:xfrm>
          <a:off x="3643630" y="2074289730"/>
          <a:ext cx="69215" cy="24066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240665</xdr:rowOff>
    </xdr:to>
    <xdr:pic>
      <xdr:nvPicPr>
        <xdr:cNvPr id="3075" name="Picture 5" descr="clip_image3380"/>
        <xdr:cNvPicPr>
          <a:picLocks noChangeAspect="1"/>
        </xdr:cNvPicPr>
      </xdr:nvPicPr>
      <xdr:blipFill>
        <a:blip r:embed="rId1"/>
        <a:stretch>
          <a:fillRect/>
        </a:stretch>
      </xdr:blipFill>
      <xdr:spPr>
        <a:xfrm>
          <a:off x="3721735" y="2074289730"/>
          <a:ext cx="64135" cy="24066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240665</xdr:rowOff>
    </xdr:to>
    <xdr:pic>
      <xdr:nvPicPr>
        <xdr:cNvPr id="3077" name="Picture 6" descr="clip_image3381"/>
        <xdr:cNvPicPr>
          <a:picLocks noChangeAspect="1"/>
        </xdr:cNvPicPr>
      </xdr:nvPicPr>
      <xdr:blipFill>
        <a:blip r:embed="rId1"/>
        <a:stretch>
          <a:fillRect/>
        </a:stretch>
      </xdr:blipFill>
      <xdr:spPr>
        <a:xfrm>
          <a:off x="3794760" y="2074289730"/>
          <a:ext cx="69850" cy="240665"/>
        </a:xfrm>
        <a:prstGeom prst="rect">
          <a:avLst/>
        </a:prstGeom>
        <a:noFill/>
        <a:ln w="9525">
          <a:noFill/>
        </a:ln>
      </xdr:spPr>
    </xdr:pic>
    <xdr:clientData/>
  </xdr:twoCellAnchor>
  <xdr:twoCellAnchor editAs="oneCell">
    <xdr:from>
      <xdr:col>5</xdr:col>
      <xdr:colOff>0</xdr:colOff>
      <xdr:row>1361</xdr:row>
      <xdr:rowOff>0</xdr:rowOff>
    </xdr:from>
    <xdr:to>
      <xdr:col>5</xdr:col>
      <xdr:colOff>66040</xdr:colOff>
      <xdr:row>1361</xdr:row>
      <xdr:rowOff>249555</xdr:rowOff>
    </xdr:to>
    <xdr:pic>
      <xdr:nvPicPr>
        <xdr:cNvPr id="3079" name="Picture 1" descr="clip_image3376"/>
        <xdr:cNvPicPr>
          <a:picLocks noChangeAspect="1"/>
        </xdr:cNvPicPr>
      </xdr:nvPicPr>
      <xdr:blipFill>
        <a:blip r:embed="rId1"/>
        <a:stretch>
          <a:fillRect/>
        </a:stretch>
      </xdr:blipFill>
      <xdr:spPr>
        <a:xfrm>
          <a:off x="3415665" y="2074289730"/>
          <a:ext cx="66040" cy="249555"/>
        </a:xfrm>
        <a:prstGeom prst="rect">
          <a:avLst/>
        </a:prstGeom>
        <a:noFill/>
        <a:ln w="9525">
          <a:noFill/>
        </a:ln>
      </xdr:spPr>
    </xdr:pic>
    <xdr:clientData/>
  </xdr:twoCellAnchor>
  <xdr:twoCellAnchor editAs="oneCell">
    <xdr:from>
      <xdr:col>5</xdr:col>
      <xdr:colOff>73025</xdr:colOff>
      <xdr:row>1361</xdr:row>
      <xdr:rowOff>0</xdr:rowOff>
    </xdr:from>
    <xdr:to>
      <xdr:col>5</xdr:col>
      <xdr:colOff>144145</xdr:colOff>
      <xdr:row>1361</xdr:row>
      <xdr:rowOff>249555</xdr:rowOff>
    </xdr:to>
    <xdr:pic>
      <xdr:nvPicPr>
        <xdr:cNvPr id="3081" name="Picture 2" descr="clip_image3377"/>
        <xdr:cNvPicPr>
          <a:picLocks noChangeAspect="1"/>
        </xdr:cNvPicPr>
      </xdr:nvPicPr>
      <xdr:blipFill>
        <a:blip r:embed="rId1"/>
        <a:stretch>
          <a:fillRect/>
        </a:stretch>
      </xdr:blipFill>
      <xdr:spPr>
        <a:xfrm>
          <a:off x="3488690" y="2074289730"/>
          <a:ext cx="71120" cy="249555"/>
        </a:xfrm>
        <a:prstGeom prst="rect">
          <a:avLst/>
        </a:prstGeom>
        <a:noFill/>
        <a:ln w="9525">
          <a:noFill/>
        </a:ln>
      </xdr:spPr>
    </xdr:pic>
    <xdr:clientData/>
  </xdr:twoCellAnchor>
  <xdr:twoCellAnchor editAs="oneCell">
    <xdr:from>
      <xdr:col>5</xdr:col>
      <xdr:colOff>153035</xdr:colOff>
      <xdr:row>1361</xdr:row>
      <xdr:rowOff>0</xdr:rowOff>
    </xdr:from>
    <xdr:to>
      <xdr:col>5</xdr:col>
      <xdr:colOff>219075</xdr:colOff>
      <xdr:row>1361</xdr:row>
      <xdr:rowOff>249555</xdr:rowOff>
    </xdr:to>
    <xdr:pic>
      <xdr:nvPicPr>
        <xdr:cNvPr id="3083" name="Picture 3" descr="clip_image3378"/>
        <xdr:cNvPicPr>
          <a:picLocks noChangeAspect="1"/>
        </xdr:cNvPicPr>
      </xdr:nvPicPr>
      <xdr:blipFill>
        <a:blip r:embed="rId1"/>
        <a:stretch>
          <a:fillRect/>
        </a:stretch>
      </xdr:blipFill>
      <xdr:spPr>
        <a:xfrm>
          <a:off x="3568700" y="2074289730"/>
          <a:ext cx="66040" cy="249555"/>
        </a:xfrm>
        <a:prstGeom prst="rect">
          <a:avLst/>
        </a:prstGeom>
        <a:noFill/>
        <a:ln w="9525">
          <a:noFill/>
        </a:ln>
      </xdr:spPr>
    </xdr:pic>
    <xdr:clientData/>
  </xdr:twoCellAnchor>
  <xdr:twoCellAnchor editAs="oneCell">
    <xdr:from>
      <xdr:col>5</xdr:col>
      <xdr:colOff>227965</xdr:colOff>
      <xdr:row>1361</xdr:row>
      <xdr:rowOff>0</xdr:rowOff>
    </xdr:from>
    <xdr:to>
      <xdr:col>5</xdr:col>
      <xdr:colOff>297180</xdr:colOff>
      <xdr:row>1361</xdr:row>
      <xdr:rowOff>249555</xdr:rowOff>
    </xdr:to>
    <xdr:pic>
      <xdr:nvPicPr>
        <xdr:cNvPr id="3085" name="Picture 4" descr="clip_image3379"/>
        <xdr:cNvPicPr>
          <a:picLocks noChangeAspect="1"/>
        </xdr:cNvPicPr>
      </xdr:nvPicPr>
      <xdr:blipFill>
        <a:blip r:embed="rId1"/>
        <a:stretch>
          <a:fillRect/>
        </a:stretch>
      </xdr:blipFill>
      <xdr:spPr>
        <a:xfrm>
          <a:off x="3643630" y="2074289730"/>
          <a:ext cx="69215" cy="249555"/>
        </a:xfrm>
        <a:prstGeom prst="rect">
          <a:avLst/>
        </a:prstGeom>
        <a:noFill/>
        <a:ln w="9525">
          <a:noFill/>
        </a:ln>
      </xdr:spPr>
    </xdr:pic>
    <xdr:clientData/>
  </xdr:twoCellAnchor>
  <xdr:twoCellAnchor editAs="oneCell">
    <xdr:from>
      <xdr:col>5</xdr:col>
      <xdr:colOff>306070</xdr:colOff>
      <xdr:row>1361</xdr:row>
      <xdr:rowOff>0</xdr:rowOff>
    </xdr:from>
    <xdr:to>
      <xdr:col>5</xdr:col>
      <xdr:colOff>370205</xdr:colOff>
      <xdr:row>1361</xdr:row>
      <xdr:rowOff>249555</xdr:rowOff>
    </xdr:to>
    <xdr:pic>
      <xdr:nvPicPr>
        <xdr:cNvPr id="3087" name="Picture 5" descr="clip_image3380"/>
        <xdr:cNvPicPr>
          <a:picLocks noChangeAspect="1"/>
        </xdr:cNvPicPr>
      </xdr:nvPicPr>
      <xdr:blipFill>
        <a:blip r:embed="rId1"/>
        <a:stretch>
          <a:fillRect/>
        </a:stretch>
      </xdr:blipFill>
      <xdr:spPr>
        <a:xfrm>
          <a:off x="3721735" y="2074289730"/>
          <a:ext cx="64135" cy="249555"/>
        </a:xfrm>
        <a:prstGeom prst="rect">
          <a:avLst/>
        </a:prstGeom>
        <a:noFill/>
        <a:ln w="9525">
          <a:noFill/>
        </a:ln>
      </xdr:spPr>
    </xdr:pic>
    <xdr:clientData/>
  </xdr:twoCellAnchor>
  <xdr:twoCellAnchor editAs="oneCell">
    <xdr:from>
      <xdr:col>5</xdr:col>
      <xdr:colOff>379095</xdr:colOff>
      <xdr:row>1361</xdr:row>
      <xdr:rowOff>0</xdr:rowOff>
    </xdr:from>
    <xdr:to>
      <xdr:col>6</xdr:col>
      <xdr:colOff>29845</xdr:colOff>
      <xdr:row>1361</xdr:row>
      <xdr:rowOff>249555</xdr:rowOff>
    </xdr:to>
    <xdr:pic>
      <xdr:nvPicPr>
        <xdr:cNvPr id="3089" name="Picture 6" descr="clip_image3381"/>
        <xdr:cNvPicPr>
          <a:picLocks noChangeAspect="1"/>
        </xdr:cNvPicPr>
      </xdr:nvPicPr>
      <xdr:blipFill>
        <a:blip r:embed="rId1"/>
        <a:stretch>
          <a:fillRect/>
        </a:stretch>
      </xdr:blipFill>
      <xdr:spPr>
        <a:xfrm>
          <a:off x="3794760" y="2074289730"/>
          <a:ext cx="69850" cy="24955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opLeftCell="A4" workbookViewId="0">
      <selection activeCell="O9" sqref="O9"/>
    </sheetView>
  </sheetViews>
  <sheetFormatPr defaultColWidth="9" defaultRowHeight="12" outlineLevelCol="7"/>
  <cols>
    <col min="1" max="1" width="5.75" style="6" customWidth="1"/>
    <col min="2" max="2" width="20.25" style="88" customWidth="1"/>
    <col min="3" max="3" width="9.875" style="6" customWidth="1"/>
    <col min="4" max="4" width="10.875" style="6" customWidth="1"/>
    <col min="5" max="5" width="10.375" style="6" customWidth="1"/>
    <col min="6" max="6" width="11.375" style="6" customWidth="1"/>
    <col min="7" max="7" width="10.375" style="6" customWidth="1"/>
    <col min="8" max="8" width="10.125" style="6" customWidth="1"/>
    <col min="9" max="16384" width="9" style="6"/>
  </cols>
  <sheetData>
    <row r="1" ht="32.1" customHeight="1" spans="1:7">
      <c r="A1" s="89" t="s">
        <v>0</v>
      </c>
      <c r="B1" s="89"/>
      <c r="C1" s="90"/>
      <c r="D1" s="90"/>
      <c r="E1" s="90"/>
      <c r="F1" s="90"/>
      <c r="G1" s="90"/>
    </row>
    <row r="2" ht="78" customHeight="1" spans="1:8">
      <c r="A2" s="91" t="s">
        <v>1</v>
      </c>
      <c r="B2" s="92"/>
      <c r="C2" s="91"/>
      <c r="D2" s="91"/>
      <c r="E2" s="91"/>
      <c r="F2" s="91"/>
      <c r="G2" s="91"/>
      <c r="H2" s="91"/>
    </row>
    <row r="3" s="86" customFormat="1" ht="24" customHeight="1" spans="1:8">
      <c r="A3" s="93" t="s">
        <v>2</v>
      </c>
      <c r="B3" s="93" t="s">
        <v>3</v>
      </c>
      <c r="C3" s="94" t="s">
        <v>4</v>
      </c>
      <c r="D3" s="95" t="s">
        <v>5</v>
      </c>
      <c r="E3" s="96"/>
      <c r="F3" s="96"/>
      <c r="G3" s="96"/>
      <c r="H3" s="97"/>
    </row>
    <row r="4" s="86" customFormat="1" ht="48" customHeight="1" spans="1:8">
      <c r="A4" s="98"/>
      <c r="B4" s="98"/>
      <c r="C4" s="94"/>
      <c r="D4" s="94" t="s">
        <v>6</v>
      </c>
      <c r="E4" s="94" t="s">
        <v>7</v>
      </c>
      <c r="F4" s="94" t="s">
        <v>8</v>
      </c>
      <c r="G4" s="94" t="s">
        <v>9</v>
      </c>
      <c r="H4" s="94" t="s">
        <v>10</v>
      </c>
    </row>
    <row r="5" s="86" customFormat="1" ht="30" customHeight="1" spans="1:8">
      <c r="A5" s="99"/>
      <c r="B5" s="100" t="s">
        <v>11</v>
      </c>
      <c r="C5" s="101">
        <f t="shared" ref="C5:H5" si="0">C6+C13+C19+C24+C26+C31+C34+C36</f>
        <v>1758</v>
      </c>
      <c r="D5" s="101">
        <f t="shared" si="0"/>
        <v>118742.187</v>
      </c>
      <c r="E5" s="101">
        <f t="shared" si="0"/>
        <v>73843.667</v>
      </c>
      <c r="F5" s="101">
        <f t="shared" si="0"/>
        <v>22077.36</v>
      </c>
      <c r="G5" s="101">
        <f t="shared" si="0"/>
        <v>13418.61</v>
      </c>
      <c r="H5" s="101">
        <f t="shared" si="0"/>
        <v>9402.55</v>
      </c>
    </row>
    <row r="6" s="86" customFormat="1" ht="30" customHeight="1" spans="1:8">
      <c r="A6" s="99">
        <v>1</v>
      </c>
      <c r="B6" s="102" t="s">
        <v>12</v>
      </c>
      <c r="C6" s="103">
        <f t="shared" ref="C6:H6" si="1">SUM(C7:C12)</f>
        <v>684</v>
      </c>
      <c r="D6" s="103">
        <f t="shared" si="1"/>
        <v>57797.002</v>
      </c>
      <c r="E6" s="103">
        <f t="shared" si="1"/>
        <v>33690.582</v>
      </c>
      <c r="F6" s="103">
        <f t="shared" si="1"/>
        <v>12024.3</v>
      </c>
      <c r="G6" s="103">
        <f t="shared" si="1"/>
        <v>2700.27</v>
      </c>
      <c r="H6" s="103">
        <f t="shared" si="1"/>
        <v>9381.85</v>
      </c>
    </row>
    <row r="7" s="86" customFormat="1" ht="30" customHeight="1" spans="1:8">
      <c r="A7" s="99">
        <v>2</v>
      </c>
      <c r="B7" s="104" t="s">
        <v>13</v>
      </c>
      <c r="C7" s="99">
        <v>242</v>
      </c>
      <c r="D7" s="99">
        <v>29383.472</v>
      </c>
      <c r="E7" s="99">
        <v>13743.902</v>
      </c>
      <c r="F7" s="99">
        <v>5927.4</v>
      </c>
      <c r="G7" s="99">
        <v>2670.27</v>
      </c>
      <c r="H7" s="99">
        <v>7041.9</v>
      </c>
    </row>
    <row r="8" s="86" customFormat="1" ht="30" customHeight="1" spans="1:8">
      <c r="A8" s="99">
        <v>3</v>
      </c>
      <c r="B8" s="104" t="s">
        <v>14</v>
      </c>
      <c r="C8" s="99">
        <v>87</v>
      </c>
      <c r="D8" s="99">
        <v>9336.95</v>
      </c>
      <c r="E8" s="99">
        <v>5414.7</v>
      </c>
      <c r="F8" s="99">
        <v>1617.3</v>
      </c>
      <c r="G8" s="99">
        <v>0</v>
      </c>
      <c r="H8" s="99">
        <v>2304.95</v>
      </c>
    </row>
    <row r="9" s="86" customFormat="1" ht="30" customHeight="1" spans="1:8">
      <c r="A9" s="99">
        <v>4</v>
      </c>
      <c r="B9" s="104" t="s">
        <v>15</v>
      </c>
      <c r="C9" s="99">
        <v>307</v>
      </c>
      <c r="D9" s="99">
        <v>17060.115</v>
      </c>
      <c r="E9" s="99">
        <v>12643.515</v>
      </c>
      <c r="F9" s="99">
        <v>4386.6</v>
      </c>
      <c r="G9" s="99">
        <v>30</v>
      </c>
      <c r="H9" s="99">
        <v>0</v>
      </c>
    </row>
    <row r="10" s="86" customFormat="1" ht="30" customHeight="1" spans="1:8">
      <c r="A10" s="99">
        <v>5</v>
      </c>
      <c r="B10" s="104" t="s">
        <v>16</v>
      </c>
      <c r="C10" s="99">
        <v>2</v>
      </c>
      <c r="D10" s="99">
        <v>396</v>
      </c>
      <c r="E10" s="99">
        <v>331</v>
      </c>
      <c r="F10" s="99">
        <v>30</v>
      </c>
      <c r="G10" s="99">
        <v>0</v>
      </c>
      <c r="H10" s="99">
        <v>35</v>
      </c>
    </row>
    <row r="11" s="86" customFormat="1" ht="30" customHeight="1" spans="1:8">
      <c r="A11" s="99">
        <v>6</v>
      </c>
      <c r="B11" s="104" t="s">
        <v>17</v>
      </c>
      <c r="C11" s="99">
        <v>32</v>
      </c>
      <c r="D11" s="99">
        <v>1286.365</v>
      </c>
      <c r="E11" s="99">
        <v>1223.365</v>
      </c>
      <c r="F11" s="99">
        <v>63</v>
      </c>
      <c r="G11" s="99">
        <v>0</v>
      </c>
      <c r="H11" s="99">
        <v>0</v>
      </c>
    </row>
    <row r="12" s="86" customFormat="1" ht="30" customHeight="1" spans="1:8">
      <c r="A12" s="99">
        <v>7</v>
      </c>
      <c r="B12" s="104" t="s">
        <v>18</v>
      </c>
      <c r="C12" s="99">
        <v>14</v>
      </c>
      <c r="D12" s="99">
        <v>334.1</v>
      </c>
      <c r="E12" s="99">
        <v>334.1</v>
      </c>
      <c r="F12" s="99">
        <v>0</v>
      </c>
      <c r="G12" s="99">
        <v>0</v>
      </c>
      <c r="H12" s="99">
        <v>0</v>
      </c>
    </row>
    <row r="13" s="87" customFormat="1" ht="30" customHeight="1" spans="1:8">
      <c r="A13" s="105">
        <v>8</v>
      </c>
      <c r="B13" s="102" t="s">
        <v>19</v>
      </c>
      <c r="C13" s="105">
        <f t="shared" ref="C13:H13" si="2">SUM(C14:C18)</f>
        <v>104</v>
      </c>
      <c r="D13" s="105">
        <f t="shared" si="2"/>
        <v>3034.14</v>
      </c>
      <c r="E13" s="105">
        <f t="shared" si="2"/>
        <v>2400.42</v>
      </c>
      <c r="F13" s="105">
        <f t="shared" si="2"/>
        <v>109.32</v>
      </c>
      <c r="G13" s="105">
        <f t="shared" si="2"/>
        <v>524.4</v>
      </c>
      <c r="H13" s="105">
        <f t="shared" si="2"/>
        <v>0</v>
      </c>
    </row>
    <row r="14" s="86" customFormat="1" ht="30" customHeight="1" spans="1:8">
      <c r="A14" s="99">
        <v>9</v>
      </c>
      <c r="B14" s="104" t="s">
        <v>20</v>
      </c>
      <c r="C14" s="99">
        <v>32</v>
      </c>
      <c r="D14" s="99">
        <v>963.46</v>
      </c>
      <c r="E14" s="99">
        <v>963.46</v>
      </c>
      <c r="F14" s="99">
        <v>0</v>
      </c>
      <c r="G14" s="99">
        <v>0</v>
      </c>
      <c r="H14" s="99">
        <v>0</v>
      </c>
    </row>
    <row r="15" s="86" customFormat="1" ht="30" customHeight="1" spans="1:8">
      <c r="A15" s="99">
        <v>10</v>
      </c>
      <c r="B15" s="104" t="s">
        <v>21</v>
      </c>
      <c r="C15" s="99">
        <v>1</v>
      </c>
      <c r="D15" s="99">
        <v>500</v>
      </c>
      <c r="E15" s="99">
        <v>500</v>
      </c>
      <c r="F15" s="99">
        <v>0</v>
      </c>
      <c r="G15" s="99">
        <v>0</v>
      </c>
      <c r="H15" s="99">
        <v>0</v>
      </c>
    </row>
    <row r="16" s="86" customFormat="1" ht="30" customHeight="1" spans="1:8">
      <c r="A16" s="99">
        <v>11</v>
      </c>
      <c r="B16" s="104" t="s">
        <v>22</v>
      </c>
      <c r="C16" s="99">
        <v>0</v>
      </c>
      <c r="D16" s="99">
        <v>0</v>
      </c>
      <c r="E16" s="99">
        <v>0</v>
      </c>
      <c r="F16" s="99">
        <v>0</v>
      </c>
      <c r="G16" s="99">
        <v>0</v>
      </c>
      <c r="H16" s="99">
        <v>0</v>
      </c>
    </row>
    <row r="17" s="86" customFormat="1" ht="30" customHeight="1" spans="1:8">
      <c r="A17" s="99">
        <v>12</v>
      </c>
      <c r="B17" s="104" t="s">
        <v>23</v>
      </c>
      <c r="C17" s="99">
        <v>0</v>
      </c>
      <c r="D17" s="99">
        <v>0</v>
      </c>
      <c r="E17" s="99">
        <v>0</v>
      </c>
      <c r="F17" s="99">
        <v>0</v>
      </c>
      <c r="G17" s="99">
        <v>0</v>
      </c>
      <c r="H17" s="99">
        <v>0</v>
      </c>
    </row>
    <row r="18" s="86" customFormat="1" ht="30" customHeight="1" spans="1:8">
      <c r="A18" s="99">
        <v>13</v>
      </c>
      <c r="B18" s="104" t="s">
        <v>24</v>
      </c>
      <c r="C18" s="99">
        <v>71</v>
      </c>
      <c r="D18" s="99">
        <v>1570.68</v>
      </c>
      <c r="E18" s="99">
        <v>936.96</v>
      </c>
      <c r="F18" s="99">
        <v>109.32</v>
      </c>
      <c r="G18" s="99">
        <v>524.4</v>
      </c>
      <c r="H18" s="99">
        <v>0</v>
      </c>
    </row>
    <row r="19" s="87" customFormat="1" ht="30" customHeight="1" spans="1:8">
      <c r="A19" s="105">
        <v>14</v>
      </c>
      <c r="B19" s="102" t="s">
        <v>25</v>
      </c>
      <c r="C19" s="105">
        <f t="shared" ref="C19:H19" si="3">SUM(C20:C23)</f>
        <v>912</v>
      </c>
      <c r="D19" s="105">
        <f t="shared" si="3"/>
        <v>41955.865</v>
      </c>
      <c r="E19" s="105">
        <f t="shared" si="3"/>
        <v>36564.905</v>
      </c>
      <c r="F19" s="105">
        <f t="shared" si="3"/>
        <v>5089.44</v>
      </c>
      <c r="G19" s="105">
        <f t="shared" si="3"/>
        <v>280.82</v>
      </c>
      <c r="H19" s="105">
        <f t="shared" si="3"/>
        <v>20.7</v>
      </c>
    </row>
    <row r="20" s="86" customFormat="1" ht="53.1" customHeight="1" spans="1:8">
      <c r="A20" s="99">
        <v>15</v>
      </c>
      <c r="B20" s="104" t="s">
        <v>26</v>
      </c>
      <c r="C20" s="99">
        <v>612</v>
      </c>
      <c r="D20" s="99">
        <v>32391.545</v>
      </c>
      <c r="E20" s="99">
        <v>28399.585</v>
      </c>
      <c r="F20" s="99">
        <v>3795.44</v>
      </c>
      <c r="G20" s="99">
        <v>175.82</v>
      </c>
      <c r="H20" s="99">
        <v>20.7</v>
      </c>
    </row>
    <row r="21" s="86" customFormat="1" ht="30" customHeight="1" spans="1:8">
      <c r="A21" s="99">
        <v>16</v>
      </c>
      <c r="B21" s="104" t="s">
        <v>27</v>
      </c>
      <c r="C21" s="99">
        <v>162</v>
      </c>
      <c r="D21" s="99">
        <v>5346.22</v>
      </c>
      <c r="E21" s="99">
        <v>4517.22</v>
      </c>
      <c r="F21" s="99">
        <v>829</v>
      </c>
      <c r="G21" s="99">
        <v>0</v>
      </c>
      <c r="H21" s="99">
        <v>0</v>
      </c>
    </row>
    <row r="22" s="86" customFormat="1" ht="30" customHeight="1" spans="1:8">
      <c r="A22" s="99">
        <v>17</v>
      </c>
      <c r="B22" s="104" t="s">
        <v>28</v>
      </c>
      <c r="C22" s="99">
        <v>121</v>
      </c>
      <c r="D22" s="99">
        <v>2133.1</v>
      </c>
      <c r="E22" s="99">
        <v>1853.1</v>
      </c>
      <c r="F22" s="99">
        <v>175</v>
      </c>
      <c r="G22" s="99">
        <v>105</v>
      </c>
      <c r="H22" s="99">
        <v>0</v>
      </c>
    </row>
    <row r="23" s="86" customFormat="1" ht="51" customHeight="1" spans="1:8">
      <c r="A23" s="99">
        <v>18</v>
      </c>
      <c r="B23" s="104" t="s">
        <v>29</v>
      </c>
      <c r="C23" s="99">
        <v>17</v>
      </c>
      <c r="D23" s="99">
        <v>2085</v>
      </c>
      <c r="E23" s="99">
        <v>1795</v>
      </c>
      <c r="F23" s="99">
        <v>290</v>
      </c>
      <c r="G23" s="99">
        <v>0</v>
      </c>
      <c r="H23" s="99">
        <v>0</v>
      </c>
    </row>
    <row r="24" s="87" customFormat="1" ht="30" customHeight="1" spans="1:8">
      <c r="A24" s="105">
        <v>19</v>
      </c>
      <c r="B24" s="102" t="s">
        <v>30</v>
      </c>
      <c r="C24" s="105">
        <f t="shared" ref="C24:H24" si="4">SUM(C25)</f>
        <v>3</v>
      </c>
      <c r="D24" s="105">
        <f t="shared" si="4"/>
        <v>212.56</v>
      </c>
      <c r="E24" s="105">
        <f t="shared" si="4"/>
        <v>212.56</v>
      </c>
      <c r="F24" s="105">
        <f t="shared" si="4"/>
        <v>0</v>
      </c>
      <c r="G24" s="105">
        <f t="shared" si="4"/>
        <v>0</v>
      </c>
      <c r="H24" s="105">
        <f t="shared" si="4"/>
        <v>0</v>
      </c>
    </row>
    <row r="25" s="86" customFormat="1" ht="30" customHeight="1" spans="1:8">
      <c r="A25" s="99">
        <v>20</v>
      </c>
      <c r="B25" s="104" t="s">
        <v>31</v>
      </c>
      <c r="C25" s="99">
        <v>3</v>
      </c>
      <c r="D25" s="99">
        <v>212.56</v>
      </c>
      <c r="E25" s="99">
        <v>212.56</v>
      </c>
      <c r="F25" s="99">
        <v>0</v>
      </c>
      <c r="G25" s="99">
        <v>0</v>
      </c>
      <c r="H25" s="99">
        <v>0</v>
      </c>
    </row>
    <row r="26" s="87" customFormat="1" ht="30" customHeight="1" spans="1:8">
      <c r="A26" s="105">
        <v>21</v>
      </c>
      <c r="B26" s="102" t="s">
        <v>32</v>
      </c>
      <c r="C26" s="105">
        <f t="shared" ref="C26:H26" si="5">SUM(C27:C30)</f>
        <v>42</v>
      </c>
      <c r="D26" s="105">
        <f t="shared" si="5"/>
        <v>10623.62</v>
      </c>
      <c r="E26" s="105">
        <f t="shared" si="5"/>
        <v>647.2</v>
      </c>
      <c r="F26" s="105">
        <f t="shared" si="5"/>
        <v>63.3</v>
      </c>
      <c r="G26" s="105">
        <f t="shared" si="5"/>
        <v>9913.12</v>
      </c>
      <c r="H26" s="105">
        <f t="shared" si="5"/>
        <v>0</v>
      </c>
    </row>
    <row r="27" s="86" customFormat="1" ht="30" customHeight="1" spans="1:8">
      <c r="A27" s="99">
        <v>22</v>
      </c>
      <c r="B27" s="104" t="s">
        <v>33</v>
      </c>
      <c r="C27" s="99">
        <v>2</v>
      </c>
      <c r="D27" s="99">
        <v>14</v>
      </c>
      <c r="E27" s="99">
        <v>14</v>
      </c>
      <c r="F27" s="99">
        <v>0</v>
      </c>
      <c r="G27" s="99">
        <v>0</v>
      </c>
      <c r="H27" s="99">
        <v>0</v>
      </c>
    </row>
    <row r="28" s="86" customFormat="1" ht="30" customHeight="1" spans="1:8">
      <c r="A28" s="99">
        <v>23</v>
      </c>
      <c r="B28" s="104" t="s">
        <v>34</v>
      </c>
      <c r="C28" s="99">
        <v>38</v>
      </c>
      <c r="D28" s="99">
        <v>2009.62</v>
      </c>
      <c r="E28" s="99">
        <v>633.2</v>
      </c>
      <c r="F28" s="99">
        <v>63.3</v>
      </c>
      <c r="G28" s="99">
        <v>1313.12</v>
      </c>
      <c r="H28" s="99">
        <v>0</v>
      </c>
    </row>
    <row r="29" s="86" customFormat="1" ht="30" customHeight="1" spans="1:8">
      <c r="A29" s="99">
        <v>24</v>
      </c>
      <c r="B29" s="104" t="s">
        <v>35</v>
      </c>
      <c r="C29" s="99">
        <v>0</v>
      </c>
      <c r="D29" s="99">
        <v>0</v>
      </c>
      <c r="E29" s="99">
        <v>0</v>
      </c>
      <c r="F29" s="99">
        <v>0</v>
      </c>
      <c r="G29" s="99">
        <v>0</v>
      </c>
      <c r="H29" s="99">
        <v>0</v>
      </c>
    </row>
    <row r="30" s="86" customFormat="1" ht="30" customHeight="1" spans="1:8">
      <c r="A30" s="99">
        <v>25</v>
      </c>
      <c r="B30" s="104" t="s">
        <v>36</v>
      </c>
      <c r="C30" s="99">
        <v>2</v>
      </c>
      <c r="D30" s="99">
        <v>8600</v>
      </c>
      <c r="E30" s="99">
        <v>0</v>
      </c>
      <c r="F30" s="99">
        <v>0</v>
      </c>
      <c r="G30" s="99">
        <v>8600</v>
      </c>
      <c r="H30" s="99">
        <v>0</v>
      </c>
    </row>
    <row r="31" s="87" customFormat="1" ht="51.95" customHeight="1" spans="1:8">
      <c r="A31" s="105">
        <v>26</v>
      </c>
      <c r="B31" s="102" t="s">
        <v>37</v>
      </c>
      <c r="C31" s="105">
        <f t="shared" ref="C31:H31" si="6">SUM(C32:C33)</f>
        <v>1</v>
      </c>
      <c r="D31" s="105">
        <f t="shared" si="6"/>
        <v>60</v>
      </c>
      <c r="E31" s="105">
        <f t="shared" si="6"/>
        <v>60</v>
      </c>
      <c r="F31" s="105">
        <f t="shared" si="6"/>
        <v>0</v>
      </c>
      <c r="G31" s="105">
        <f t="shared" si="6"/>
        <v>0</v>
      </c>
      <c r="H31" s="105">
        <f t="shared" si="6"/>
        <v>0</v>
      </c>
    </row>
    <row r="32" s="86" customFormat="1" ht="30" customHeight="1" spans="1:8">
      <c r="A32" s="99">
        <v>27</v>
      </c>
      <c r="B32" s="104" t="s">
        <v>38</v>
      </c>
      <c r="C32" s="99">
        <v>1</v>
      </c>
      <c r="D32" s="99">
        <v>60</v>
      </c>
      <c r="E32" s="99">
        <v>60</v>
      </c>
      <c r="F32" s="99">
        <v>0</v>
      </c>
      <c r="G32" s="99">
        <v>0</v>
      </c>
      <c r="H32" s="99">
        <v>0</v>
      </c>
    </row>
    <row r="33" s="86" customFormat="1" ht="30" customHeight="1" spans="1:8">
      <c r="A33" s="99">
        <v>28</v>
      </c>
      <c r="B33" s="104" t="s">
        <v>39</v>
      </c>
      <c r="C33" s="99"/>
      <c r="D33" s="99"/>
      <c r="E33" s="99"/>
      <c r="F33" s="99"/>
      <c r="G33" s="99"/>
      <c r="H33" s="99"/>
    </row>
    <row r="34" s="87" customFormat="1" ht="30" customHeight="1" spans="1:8">
      <c r="A34" s="105">
        <v>29</v>
      </c>
      <c r="B34" s="102" t="s">
        <v>40</v>
      </c>
      <c r="C34" s="105">
        <f t="shared" ref="C34:H34" si="7">SUM(C35)</f>
        <v>1</v>
      </c>
      <c r="D34" s="105">
        <f t="shared" si="7"/>
        <v>60</v>
      </c>
      <c r="E34" s="105">
        <f t="shared" si="7"/>
        <v>60</v>
      </c>
      <c r="F34" s="105">
        <f t="shared" si="7"/>
        <v>0</v>
      </c>
      <c r="G34" s="105">
        <f t="shared" si="7"/>
        <v>0</v>
      </c>
      <c r="H34" s="105">
        <f t="shared" si="7"/>
        <v>0</v>
      </c>
    </row>
    <row r="35" s="86" customFormat="1" ht="30" customHeight="1" spans="1:8">
      <c r="A35" s="99">
        <v>30</v>
      </c>
      <c r="B35" s="106" t="s">
        <v>41</v>
      </c>
      <c r="C35" s="99">
        <v>1</v>
      </c>
      <c r="D35" s="99">
        <v>60</v>
      </c>
      <c r="E35" s="99">
        <v>60</v>
      </c>
      <c r="F35" s="99">
        <v>0</v>
      </c>
      <c r="G35" s="99">
        <v>0</v>
      </c>
      <c r="H35" s="99">
        <v>0</v>
      </c>
    </row>
    <row r="36" s="87" customFormat="1" ht="30" customHeight="1" spans="1:8">
      <c r="A36" s="105">
        <v>31</v>
      </c>
      <c r="B36" s="102" t="s">
        <v>42</v>
      </c>
      <c r="C36" s="105">
        <f t="shared" ref="C36:H36" si="8">SUM(C37)</f>
        <v>11</v>
      </c>
      <c r="D36" s="105">
        <f t="shared" si="8"/>
        <v>4999</v>
      </c>
      <c r="E36" s="105">
        <f t="shared" si="8"/>
        <v>208</v>
      </c>
      <c r="F36" s="105">
        <f t="shared" si="8"/>
        <v>4791</v>
      </c>
      <c r="G36" s="105">
        <f t="shared" si="8"/>
        <v>0</v>
      </c>
      <c r="H36" s="105">
        <f t="shared" si="8"/>
        <v>0</v>
      </c>
    </row>
    <row r="37" s="86" customFormat="1" ht="30" customHeight="1" spans="1:8">
      <c r="A37" s="99">
        <v>32</v>
      </c>
      <c r="B37" s="106" t="s">
        <v>43</v>
      </c>
      <c r="C37" s="99">
        <v>11</v>
      </c>
      <c r="D37" s="99">
        <v>4999</v>
      </c>
      <c r="E37" s="99">
        <v>208</v>
      </c>
      <c r="F37" s="99">
        <v>4791</v>
      </c>
      <c r="G37" s="99">
        <v>0</v>
      </c>
      <c r="H37" s="99">
        <v>0</v>
      </c>
    </row>
    <row r="38" ht="15" customHeight="1"/>
  </sheetData>
  <sheetProtection formatCells="0" insertHyperlinks="0" autoFilter="0"/>
  <mergeCells count="6">
    <mergeCell ref="A1:B1"/>
    <mergeCell ref="A2:H2"/>
    <mergeCell ref="D3:H3"/>
    <mergeCell ref="A3:A4"/>
    <mergeCell ref="B3:B4"/>
    <mergeCell ref="C3:C4"/>
  </mergeCells>
  <pageMargins left="0.748031496062992" right="0.748031496062992" top="0.550694444444444" bottom="0.590277777777778" header="0.511811023622047" footer="0.511811023622047"/>
  <pageSetup paperSize="9" scale="91" firstPageNumber="9" fitToHeight="0" orientation="portrait" useFirstPageNumber="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1867"/>
  <sheetViews>
    <sheetView tabSelected="1" workbookViewId="0">
      <pane ySplit="5" topLeftCell="A1775" activePane="bottomLeft" state="frozen"/>
      <selection/>
      <selection pane="bottomLeft" activeCell="G1775" sqref="G1775"/>
    </sheetView>
  </sheetViews>
  <sheetFormatPr defaultColWidth="8.75" defaultRowHeight="12"/>
  <cols>
    <col min="1" max="1" width="3.875" style="13" customWidth="1"/>
    <col min="2" max="2" width="10.3916666666667" style="14" customWidth="1"/>
    <col min="3" max="3" width="11.125" style="13" customWidth="1"/>
    <col min="4" max="4" width="15.5583333333333" style="3" customWidth="1"/>
    <col min="5" max="5" width="3.875" style="3" customWidth="1"/>
    <col min="6" max="6" width="5.5" style="3" customWidth="1"/>
    <col min="7" max="7" width="27.25" style="3" customWidth="1"/>
    <col min="8" max="8" width="8.125" style="3" customWidth="1"/>
    <col min="9" max="9" width="16" style="3" customWidth="1"/>
    <col min="10" max="10" width="10.625" style="3" customWidth="1"/>
    <col min="11" max="19" width="5.975" style="3" customWidth="1"/>
    <col min="20" max="20" width="5.125" style="3" customWidth="1"/>
    <col min="21" max="21" width="7.875" style="3" customWidth="1"/>
    <col min="22" max="22" width="5.125" style="3" customWidth="1"/>
    <col min="23" max="23" width="5.625" style="3" customWidth="1"/>
    <col min="24" max="24" width="5" style="3" customWidth="1"/>
    <col min="25" max="25" width="5.125" style="3" customWidth="1"/>
    <col min="26" max="26" width="6" style="3" customWidth="1"/>
    <col min="27" max="27" width="6.75" style="3" customWidth="1"/>
    <col min="28" max="31" width="2.125" style="3" customWidth="1"/>
    <col min="32" max="32" width="10.975" style="3" customWidth="1"/>
    <col min="33" max="33" width="3.625" style="3" customWidth="1"/>
    <col min="34" max="34" width="12.625" style="3" customWidth="1"/>
    <col min="35" max="36" width="8.75" style="6"/>
    <col min="37" max="37" width="9.625" style="6"/>
    <col min="38" max="16384" width="8.75" style="6"/>
  </cols>
  <sheetData>
    <row r="1" s="1" customFormat="1" ht="22.5" customHeight="1" spans="1:34">
      <c r="A1" s="15" t="s">
        <v>44</v>
      </c>
      <c r="B1" s="16"/>
      <c r="C1" s="17"/>
      <c r="D1" s="18"/>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1" customFormat="1" ht="48.95" customHeight="1" spans="1:34">
      <c r="A2" s="20" t="s">
        <v>45</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2" customFormat="1" ht="28.5" customHeight="1" spans="1:34">
      <c r="A3" s="22" t="s">
        <v>2</v>
      </c>
      <c r="B3" s="23" t="s">
        <v>3</v>
      </c>
      <c r="C3" s="23" t="s">
        <v>46</v>
      </c>
      <c r="D3" s="23" t="s">
        <v>47</v>
      </c>
      <c r="E3" s="23" t="s">
        <v>48</v>
      </c>
      <c r="F3" s="23" t="s">
        <v>49</v>
      </c>
      <c r="G3" s="23" t="s">
        <v>50</v>
      </c>
      <c r="H3" s="23" t="s">
        <v>51</v>
      </c>
      <c r="I3" s="23" t="s">
        <v>52</v>
      </c>
      <c r="J3" s="23"/>
      <c r="K3" s="23"/>
      <c r="L3" s="23"/>
      <c r="M3" s="23"/>
      <c r="N3" s="23"/>
      <c r="O3" s="23"/>
      <c r="P3" s="23"/>
      <c r="Q3" s="23"/>
      <c r="R3" s="23" t="s">
        <v>53</v>
      </c>
      <c r="S3" s="23" t="s">
        <v>54</v>
      </c>
      <c r="T3" s="23" t="s">
        <v>55</v>
      </c>
      <c r="U3" s="23" t="s">
        <v>56</v>
      </c>
      <c r="V3" s="23"/>
      <c r="W3" s="23"/>
      <c r="X3" s="23"/>
      <c r="Y3" s="23"/>
      <c r="Z3" s="23" t="s">
        <v>57</v>
      </c>
      <c r="AA3" s="23"/>
      <c r="AB3" s="23" t="s">
        <v>58</v>
      </c>
      <c r="AC3" s="23" t="s">
        <v>59</v>
      </c>
      <c r="AD3" s="23" t="s">
        <v>60</v>
      </c>
      <c r="AE3" s="23" t="s">
        <v>61</v>
      </c>
      <c r="AF3" s="23"/>
      <c r="AG3" s="23" t="s">
        <v>62</v>
      </c>
      <c r="AH3" s="23"/>
    </row>
    <row r="4" s="2" customFormat="1" ht="17.25" customHeight="1" spans="1:34">
      <c r="A4" s="22"/>
      <c r="B4" s="23"/>
      <c r="C4" s="23"/>
      <c r="D4" s="23"/>
      <c r="E4" s="23"/>
      <c r="F4" s="23"/>
      <c r="G4" s="23"/>
      <c r="H4" s="23"/>
      <c r="I4" s="23" t="s">
        <v>63</v>
      </c>
      <c r="J4" s="23" t="s">
        <v>64</v>
      </c>
      <c r="K4" s="23"/>
      <c r="L4" s="23"/>
      <c r="M4" s="23"/>
      <c r="N4" s="23" t="s">
        <v>65</v>
      </c>
      <c r="O4" s="23"/>
      <c r="P4" s="23"/>
      <c r="Q4" s="23" t="s">
        <v>66</v>
      </c>
      <c r="R4" s="23"/>
      <c r="S4" s="23"/>
      <c r="T4" s="23"/>
      <c r="U4" s="23" t="s">
        <v>67</v>
      </c>
      <c r="V4" s="23" t="s">
        <v>68</v>
      </c>
      <c r="W4" s="23"/>
      <c r="X4" s="23"/>
      <c r="Y4" s="23" t="s">
        <v>69</v>
      </c>
      <c r="Z4" s="23" t="s">
        <v>70</v>
      </c>
      <c r="AA4" s="23" t="s">
        <v>71</v>
      </c>
      <c r="AB4" s="23"/>
      <c r="AC4" s="23"/>
      <c r="AD4" s="23"/>
      <c r="AE4" s="23" t="s">
        <v>72</v>
      </c>
      <c r="AF4" s="23" t="s">
        <v>73</v>
      </c>
      <c r="AG4" s="23" t="s">
        <v>62</v>
      </c>
      <c r="AH4" s="23" t="s">
        <v>74</v>
      </c>
    </row>
    <row r="5" s="2" customFormat="1" ht="53.25" customHeight="1" spans="1:34">
      <c r="A5" s="22"/>
      <c r="B5" s="23"/>
      <c r="C5" s="23"/>
      <c r="D5" s="23"/>
      <c r="E5" s="23"/>
      <c r="F5" s="23"/>
      <c r="G5" s="23"/>
      <c r="H5" s="23"/>
      <c r="I5" s="23"/>
      <c r="J5" s="23" t="s">
        <v>75</v>
      </c>
      <c r="K5" s="23" t="s">
        <v>76</v>
      </c>
      <c r="L5" s="23" t="s">
        <v>77</v>
      </c>
      <c r="M5" s="23" t="s">
        <v>78</v>
      </c>
      <c r="N5" s="23" t="s">
        <v>79</v>
      </c>
      <c r="O5" s="23" t="s">
        <v>80</v>
      </c>
      <c r="P5" s="23" t="s">
        <v>81</v>
      </c>
      <c r="Q5" s="23"/>
      <c r="R5" s="23"/>
      <c r="S5" s="23"/>
      <c r="T5" s="23"/>
      <c r="U5" s="23"/>
      <c r="V5" s="23" t="s">
        <v>82</v>
      </c>
      <c r="W5" s="23" t="s">
        <v>83</v>
      </c>
      <c r="X5" s="23" t="s">
        <v>84</v>
      </c>
      <c r="Y5" s="23"/>
      <c r="Z5" s="23"/>
      <c r="AA5" s="23"/>
      <c r="AB5" s="23"/>
      <c r="AC5" s="23"/>
      <c r="AD5" s="23"/>
      <c r="AE5" s="23"/>
      <c r="AF5" s="23"/>
      <c r="AG5" s="23"/>
      <c r="AH5" s="23"/>
    </row>
    <row r="6" ht="20.1" customHeight="1" spans="1:34">
      <c r="A6" s="24"/>
      <c r="B6" s="25" t="s">
        <v>85</v>
      </c>
      <c r="C6" s="24">
        <f>C7+C724+C845+C1779+C1787+C1848+C1852+C1855</f>
        <v>1758</v>
      </c>
      <c r="D6" s="24"/>
      <c r="E6" s="24"/>
      <c r="F6" s="24"/>
      <c r="G6" s="24"/>
      <c r="H6" s="24"/>
      <c r="I6" s="24"/>
      <c r="J6" s="24"/>
      <c r="K6" s="24"/>
      <c r="L6" s="24"/>
      <c r="M6" s="24"/>
      <c r="N6" s="24"/>
      <c r="O6" s="24"/>
      <c r="P6" s="24"/>
      <c r="Q6" s="24"/>
      <c r="R6" s="24"/>
      <c r="S6" s="24"/>
      <c r="T6" s="24"/>
      <c r="U6" s="24">
        <f>U7+U724+U845+U1779+U1787+U1848+U1852+U1855</f>
        <v>118742.187</v>
      </c>
      <c r="V6" s="24">
        <f>V7+V724+V845+V1779+V1787+V1848+V1852+V1855</f>
        <v>73843.667</v>
      </c>
      <c r="W6" s="24">
        <f>W7+W724+W845+W1779+W1787+W1848+W1852+W1855</f>
        <v>22077.36</v>
      </c>
      <c r="X6" s="24">
        <f>X7+X724+X845+X1779+X1787+X1848+X1852+X1855</f>
        <v>13418.61</v>
      </c>
      <c r="Y6" s="24">
        <f>Y7+Y724+Y845+Y1779+Y1787+Y1848+Y1852+Y1855</f>
        <v>9402.55</v>
      </c>
      <c r="Z6" s="32"/>
      <c r="AA6" s="32"/>
      <c r="AB6" s="32"/>
      <c r="AC6" s="32"/>
      <c r="AD6" s="32"/>
      <c r="AE6" s="32"/>
      <c r="AF6" s="32"/>
      <c r="AG6" s="32"/>
      <c r="AH6" s="32"/>
    </row>
    <row r="7" spans="1:34">
      <c r="A7" s="24"/>
      <c r="B7" s="25" t="s">
        <v>12</v>
      </c>
      <c r="C7" s="24">
        <f>C8+C257+C350+C660+C667+C704</f>
        <v>684</v>
      </c>
      <c r="D7" s="24"/>
      <c r="E7" s="24"/>
      <c r="F7" s="24"/>
      <c r="G7" s="24"/>
      <c r="H7" s="24"/>
      <c r="I7" s="24"/>
      <c r="J7" s="24"/>
      <c r="K7" s="24"/>
      <c r="L7" s="24"/>
      <c r="M7" s="24"/>
      <c r="N7" s="24"/>
      <c r="O7" s="24"/>
      <c r="P7" s="24"/>
      <c r="Q7" s="24"/>
      <c r="R7" s="24"/>
      <c r="S7" s="24"/>
      <c r="T7" s="24"/>
      <c r="U7" s="24">
        <f>U8+U257+U350+U660+U667+U704</f>
        <v>57869.002</v>
      </c>
      <c r="V7" s="24">
        <f>V8+V257+V350+V660+V667+V704</f>
        <v>33762.582</v>
      </c>
      <c r="W7" s="24">
        <f>W8+W257+W350+W660+W667+W704</f>
        <v>12024.3</v>
      </c>
      <c r="X7" s="24">
        <f>X8+X257+X350+X660+X667+X704</f>
        <v>2700.27</v>
      </c>
      <c r="Y7" s="24">
        <f>Y8+Y257+Y350+Y660+Y667+Y704</f>
        <v>9381.85</v>
      </c>
      <c r="Z7" s="32"/>
      <c r="AA7" s="32"/>
      <c r="AB7" s="32"/>
      <c r="AC7" s="32"/>
      <c r="AD7" s="32"/>
      <c r="AE7" s="32"/>
      <c r="AF7" s="32"/>
      <c r="AG7" s="32"/>
      <c r="AH7" s="32"/>
    </row>
    <row r="8" spans="1:34">
      <c r="A8" s="24"/>
      <c r="B8" s="25" t="s">
        <v>13</v>
      </c>
      <c r="C8" s="24">
        <f>C9+C169+C216+C235+C238+C256</f>
        <v>242</v>
      </c>
      <c r="D8" s="24"/>
      <c r="E8" s="24"/>
      <c r="F8" s="24"/>
      <c r="G8" s="24"/>
      <c r="H8" s="24"/>
      <c r="I8" s="24"/>
      <c r="J8" s="24"/>
      <c r="K8" s="24"/>
      <c r="L8" s="24"/>
      <c r="M8" s="24"/>
      <c r="N8" s="24"/>
      <c r="O8" s="24"/>
      <c r="P8" s="24"/>
      <c r="Q8" s="24"/>
      <c r="R8" s="24"/>
      <c r="S8" s="24"/>
      <c r="T8" s="24"/>
      <c r="U8" s="24">
        <f>U9+U169+U216+U235+U238+U256</f>
        <v>29383.472</v>
      </c>
      <c r="V8" s="24">
        <f>V9+V169+V216+V235+V238+V256</f>
        <v>13743.902</v>
      </c>
      <c r="W8" s="24">
        <f>W9+W169+W216+W235+W238+W256</f>
        <v>5927.4</v>
      </c>
      <c r="X8" s="24">
        <f>X9+X169+X216+X235+X238+X256</f>
        <v>2670.27</v>
      </c>
      <c r="Y8" s="24">
        <f>Y9+Y169+Y216+Y235+Y238+Y256</f>
        <v>7041.9</v>
      </c>
      <c r="Z8" s="32"/>
      <c r="AA8" s="32"/>
      <c r="AB8" s="32"/>
      <c r="AC8" s="32"/>
      <c r="AD8" s="32"/>
      <c r="AE8" s="32"/>
      <c r="AF8" s="32"/>
      <c r="AG8" s="32"/>
      <c r="AH8" s="32"/>
    </row>
    <row r="9" ht="38.1" customHeight="1" spans="1:34">
      <c r="A9" s="24"/>
      <c r="B9" s="25" t="s">
        <v>86</v>
      </c>
      <c r="C9" s="26">
        <f>COUNTA(C10:C168)</f>
        <v>159</v>
      </c>
      <c r="D9" s="26"/>
      <c r="E9" s="26"/>
      <c r="F9" s="26"/>
      <c r="G9" s="26"/>
      <c r="H9" s="26"/>
      <c r="I9" s="26"/>
      <c r="J9" s="26"/>
      <c r="K9" s="26"/>
      <c r="L9" s="26"/>
      <c r="M9" s="26"/>
      <c r="N9" s="26"/>
      <c r="O9" s="26"/>
      <c r="P9" s="26"/>
      <c r="Q9" s="26"/>
      <c r="R9" s="26"/>
      <c r="S9" s="26"/>
      <c r="T9" s="26"/>
      <c r="U9" s="26">
        <f>SUM(U10:U168)</f>
        <v>13773.112</v>
      </c>
      <c r="V9" s="26">
        <f>SUM(V10:V168)</f>
        <v>6327.512</v>
      </c>
      <c r="W9" s="26">
        <f>SUM(W10:W168)</f>
        <v>3465</v>
      </c>
      <c r="X9" s="26">
        <f>SUM(X10:X168)</f>
        <v>0</v>
      </c>
      <c r="Y9" s="26">
        <f>SUM(Y10:Y168)</f>
        <v>3980.6</v>
      </c>
      <c r="Z9" s="26"/>
      <c r="AA9" s="26"/>
      <c r="AB9" s="26"/>
      <c r="AC9" s="26"/>
      <c r="AD9" s="26"/>
      <c r="AE9" s="26"/>
      <c r="AF9" s="26"/>
      <c r="AG9" s="26"/>
      <c r="AH9" s="26"/>
    </row>
    <row r="10" s="3" customFormat="1" ht="56.25" spans="1:34">
      <c r="A10" s="27">
        <v>1</v>
      </c>
      <c r="B10" s="26"/>
      <c r="C10" s="28" t="s">
        <v>87</v>
      </c>
      <c r="D10" s="26" t="s">
        <v>88</v>
      </c>
      <c r="E10" s="26" t="s">
        <v>89</v>
      </c>
      <c r="F10" s="28" t="s">
        <v>90</v>
      </c>
      <c r="G10" s="29" t="s">
        <v>91</v>
      </c>
      <c r="H10" s="26" t="s">
        <v>92</v>
      </c>
      <c r="I10" s="26" t="s">
        <v>88</v>
      </c>
      <c r="J10" s="26" t="s">
        <v>93</v>
      </c>
      <c r="K10" s="26" t="s">
        <v>94</v>
      </c>
      <c r="L10" s="26" t="s">
        <v>95</v>
      </c>
      <c r="M10" s="26" t="s">
        <v>96</v>
      </c>
      <c r="N10" s="26" t="s">
        <v>97</v>
      </c>
      <c r="O10" s="26" t="s">
        <v>98</v>
      </c>
      <c r="P10" s="26" t="s">
        <v>99</v>
      </c>
      <c r="Q10" s="26" t="s">
        <v>100</v>
      </c>
      <c r="R10" s="26" t="s">
        <v>101</v>
      </c>
      <c r="S10" s="26" t="s">
        <v>90</v>
      </c>
      <c r="T10" s="26" t="s">
        <v>102</v>
      </c>
      <c r="U10" s="31">
        <v>35</v>
      </c>
      <c r="V10" s="31">
        <v>35</v>
      </c>
      <c r="W10" s="26"/>
      <c r="X10" s="26"/>
      <c r="Y10" s="26"/>
      <c r="Z10" s="26">
        <v>927</v>
      </c>
      <c r="AA10" s="26">
        <v>927</v>
      </c>
      <c r="AB10" s="26" t="s">
        <v>103</v>
      </c>
      <c r="AC10" s="26" t="s">
        <v>104</v>
      </c>
      <c r="AD10" s="26" t="s">
        <v>104</v>
      </c>
      <c r="AE10" s="26" t="s">
        <v>103</v>
      </c>
      <c r="AF10" s="26"/>
      <c r="AG10" s="26" t="s">
        <v>103</v>
      </c>
      <c r="AH10" s="26"/>
    </row>
    <row r="11" s="4" customFormat="1" ht="79" customHeight="1" spans="1:34">
      <c r="A11" s="27">
        <v>2</v>
      </c>
      <c r="B11" s="25"/>
      <c r="C11" s="26" t="s">
        <v>105</v>
      </c>
      <c r="D11" s="26" t="s">
        <v>106</v>
      </c>
      <c r="E11" s="26" t="s">
        <v>107</v>
      </c>
      <c r="F11" s="28" t="s">
        <v>108</v>
      </c>
      <c r="G11" s="26" t="s">
        <v>109</v>
      </c>
      <c r="H11" s="26" t="s">
        <v>110</v>
      </c>
      <c r="I11" s="26" t="s">
        <v>111</v>
      </c>
      <c r="J11" s="26" t="s">
        <v>112</v>
      </c>
      <c r="K11" s="26" t="s">
        <v>113</v>
      </c>
      <c r="L11" s="26" t="s">
        <v>114</v>
      </c>
      <c r="M11" s="26" t="s">
        <v>115</v>
      </c>
      <c r="N11" s="26" t="s">
        <v>116</v>
      </c>
      <c r="O11" s="26" t="s">
        <v>117</v>
      </c>
      <c r="P11" s="26" t="s">
        <v>118</v>
      </c>
      <c r="Q11" s="26">
        <v>0.95</v>
      </c>
      <c r="R11" s="26" t="s">
        <v>101</v>
      </c>
      <c r="S11" s="26" t="s">
        <v>108</v>
      </c>
      <c r="T11" s="26" t="s">
        <v>102</v>
      </c>
      <c r="U11" s="26">
        <v>70</v>
      </c>
      <c r="V11" s="26">
        <v>70</v>
      </c>
      <c r="W11" s="26"/>
      <c r="X11" s="26"/>
      <c r="Y11" s="26"/>
      <c r="Z11" s="26">
        <v>1196</v>
      </c>
      <c r="AA11" s="26">
        <v>1196</v>
      </c>
      <c r="AB11" s="26"/>
      <c r="AC11" s="26" t="s">
        <v>119</v>
      </c>
      <c r="AD11" s="26" t="s">
        <v>103</v>
      </c>
      <c r="AE11" s="26" t="s">
        <v>103</v>
      </c>
      <c r="AF11" s="26"/>
      <c r="AG11" s="26" t="s">
        <v>103</v>
      </c>
      <c r="AH11" s="26"/>
    </row>
    <row r="12" s="4" customFormat="1" ht="123.75" spans="1:34">
      <c r="A12" s="27">
        <v>3</v>
      </c>
      <c r="B12" s="25"/>
      <c r="C12" s="26" t="s">
        <v>120</v>
      </c>
      <c r="D12" s="26" t="s">
        <v>121</v>
      </c>
      <c r="E12" s="26" t="s">
        <v>89</v>
      </c>
      <c r="F12" s="28" t="s">
        <v>122</v>
      </c>
      <c r="G12" s="30" t="s">
        <v>123</v>
      </c>
      <c r="H12" s="26" t="s">
        <v>124</v>
      </c>
      <c r="I12" s="26" t="s">
        <v>121</v>
      </c>
      <c r="J12" s="26" t="s">
        <v>125</v>
      </c>
      <c r="K12" s="26" t="s">
        <v>113</v>
      </c>
      <c r="L12" s="26" t="s">
        <v>114</v>
      </c>
      <c r="M12" s="26" t="s">
        <v>126</v>
      </c>
      <c r="N12" s="26" t="s">
        <v>127</v>
      </c>
      <c r="O12" s="30" t="s">
        <v>128</v>
      </c>
      <c r="P12" s="26" t="s">
        <v>118</v>
      </c>
      <c r="Q12" s="26" t="s">
        <v>129</v>
      </c>
      <c r="R12" s="26" t="s">
        <v>101</v>
      </c>
      <c r="S12" s="26" t="s">
        <v>122</v>
      </c>
      <c r="T12" s="26">
        <v>2024</v>
      </c>
      <c r="U12" s="26">
        <v>130</v>
      </c>
      <c r="V12" s="26">
        <v>130</v>
      </c>
      <c r="W12" s="26"/>
      <c r="X12" s="26"/>
      <c r="Y12" s="26"/>
      <c r="Z12" s="30">
        <v>2460</v>
      </c>
      <c r="AA12" s="30">
        <v>2460</v>
      </c>
      <c r="AB12" s="26" t="s">
        <v>103</v>
      </c>
      <c r="AC12" s="26" t="s">
        <v>103</v>
      </c>
      <c r="AD12" s="26" t="s">
        <v>104</v>
      </c>
      <c r="AE12" s="26" t="s">
        <v>103</v>
      </c>
      <c r="AF12" s="26"/>
      <c r="AG12" s="26" t="s">
        <v>104</v>
      </c>
      <c r="AH12" s="26"/>
    </row>
    <row r="13" s="4" customFormat="1" ht="157.5" spans="1:34">
      <c r="A13" s="27">
        <v>4</v>
      </c>
      <c r="B13" s="25"/>
      <c r="C13" s="26" t="s">
        <v>130</v>
      </c>
      <c r="D13" s="26" t="s">
        <v>131</v>
      </c>
      <c r="E13" s="26" t="s">
        <v>89</v>
      </c>
      <c r="F13" s="28" t="s">
        <v>132</v>
      </c>
      <c r="G13" s="26" t="s">
        <v>133</v>
      </c>
      <c r="H13" s="26"/>
      <c r="I13" s="26" t="s">
        <v>131</v>
      </c>
      <c r="J13" s="26" t="s">
        <v>134</v>
      </c>
      <c r="K13" s="26" t="s">
        <v>135</v>
      </c>
      <c r="L13" s="26" t="s">
        <v>114</v>
      </c>
      <c r="M13" s="26" t="s">
        <v>136</v>
      </c>
      <c r="N13" s="26" t="s">
        <v>137</v>
      </c>
      <c r="O13" s="26" t="s">
        <v>138</v>
      </c>
      <c r="P13" s="26"/>
      <c r="Q13" s="26" t="s">
        <v>100</v>
      </c>
      <c r="R13" s="26" t="s">
        <v>101</v>
      </c>
      <c r="S13" s="26" t="s">
        <v>139</v>
      </c>
      <c r="T13" s="26" t="s">
        <v>140</v>
      </c>
      <c r="U13" s="26">
        <v>80</v>
      </c>
      <c r="V13" s="26">
        <v>80</v>
      </c>
      <c r="W13" s="26">
        <v>0</v>
      </c>
      <c r="X13" s="26">
        <v>0</v>
      </c>
      <c r="Y13" s="26">
        <v>0</v>
      </c>
      <c r="Z13" s="26">
        <v>2255</v>
      </c>
      <c r="AA13" s="26">
        <v>2255</v>
      </c>
      <c r="AB13" s="26" t="s">
        <v>103</v>
      </c>
      <c r="AC13" s="26" t="s">
        <v>104</v>
      </c>
      <c r="AD13" s="26"/>
      <c r="AE13" s="26" t="s">
        <v>103</v>
      </c>
      <c r="AF13" s="26"/>
      <c r="AG13" s="26" t="s">
        <v>103</v>
      </c>
      <c r="AH13" s="26"/>
    </row>
    <row r="14" s="4" customFormat="1" ht="112.5" spans="1:34">
      <c r="A14" s="27">
        <v>5</v>
      </c>
      <c r="B14" s="25"/>
      <c r="C14" s="26" t="s">
        <v>141</v>
      </c>
      <c r="D14" s="26" t="s">
        <v>142</v>
      </c>
      <c r="E14" s="26" t="s">
        <v>89</v>
      </c>
      <c r="F14" s="28" t="s">
        <v>143</v>
      </c>
      <c r="G14" s="26" t="s">
        <v>144</v>
      </c>
      <c r="H14" s="26" t="s">
        <v>145</v>
      </c>
      <c r="I14" s="26" t="s">
        <v>146</v>
      </c>
      <c r="J14" s="26" t="s">
        <v>146</v>
      </c>
      <c r="K14" s="26" t="s">
        <v>147</v>
      </c>
      <c r="L14" s="26" t="s">
        <v>148</v>
      </c>
      <c r="M14" s="26" t="s">
        <v>149</v>
      </c>
      <c r="N14" s="26" t="s">
        <v>150</v>
      </c>
      <c r="O14" s="26" t="s">
        <v>150</v>
      </c>
      <c r="P14" s="26" t="s">
        <v>151</v>
      </c>
      <c r="Q14" s="26" t="s">
        <v>152</v>
      </c>
      <c r="R14" s="26" t="s">
        <v>101</v>
      </c>
      <c r="S14" s="26" t="s">
        <v>143</v>
      </c>
      <c r="T14" s="26" t="s">
        <v>153</v>
      </c>
      <c r="U14" s="26">
        <v>218.012</v>
      </c>
      <c r="V14" s="26">
        <f>U14</f>
        <v>218.012</v>
      </c>
      <c r="W14" s="26"/>
      <c r="X14" s="26"/>
      <c r="Y14" s="26"/>
      <c r="Z14" s="26">
        <v>4155</v>
      </c>
      <c r="AA14" s="26">
        <v>4155</v>
      </c>
      <c r="AB14" s="26" t="s">
        <v>103</v>
      </c>
      <c r="AC14" s="26" t="s">
        <v>104</v>
      </c>
      <c r="AD14" s="26" t="s">
        <v>103</v>
      </c>
      <c r="AE14" s="26" t="s">
        <v>103</v>
      </c>
      <c r="AF14" s="26"/>
      <c r="AG14" s="26" t="s">
        <v>103</v>
      </c>
      <c r="AH14" s="26"/>
    </row>
    <row r="15" s="4" customFormat="1" ht="157.5" spans="1:34">
      <c r="A15" s="27">
        <v>6</v>
      </c>
      <c r="B15" s="25"/>
      <c r="C15" s="26" t="s">
        <v>154</v>
      </c>
      <c r="D15" s="26" t="s">
        <v>155</v>
      </c>
      <c r="E15" s="26" t="s">
        <v>89</v>
      </c>
      <c r="F15" s="28" t="s">
        <v>156</v>
      </c>
      <c r="G15" s="26" t="s">
        <v>157</v>
      </c>
      <c r="H15" s="26" t="s">
        <v>158</v>
      </c>
      <c r="I15" s="26" t="s">
        <v>159</v>
      </c>
      <c r="J15" s="26" t="s">
        <v>160</v>
      </c>
      <c r="K15" s="26" t="s">
        <v>147</v>
      </c>
      <c r="L15" s="26" t="s">
        <v>161</v>
      </c>
      <c r="M15" s="26" t="s">
        <v>162</v>
      </c>
      <c r="N15" s="26" t="s">
        <v>163</v>
      </c>
      <c r="O15" s="26" t="s">
        <v>164</v>
      </c>
      <c r="P15" s="26" t="s">
        <v>165</v>
      </c>
      <c r="Q15" s="26" t="s">
        <v>166</v>
      </c>
      <c r="R15" s="26" t="s">
        <v>101</v>
      </c>
      <c r="S15" s="26" t="s">
        <v>156</v>
      </c>
      <c r="T15" s="26" t="s">
        <v>167</v>
      </c>
      <c r="U15" s="26">
        <v>60</v>
      </c>
      <c r="V15" s="26">
        <v>60</v>
      </c>
      <c r="W15" s="26"/>
      <c r="X15" s="26"/>
      <c r="Y15" s="26"/>
      <c r="Z15" s="26">
        <v>1820</v>
      </c>
      <c r="AA15" s="26">
        <v>1820</v>
      </c>
      <c r="AB15" s="26" t="s">
        <v>103</v>
      </c>
      <c r="AC15" s="26" t="s">
        <v>104</v>
      </c>
      <c r="AD15" s="26" t="s">
        <v>103</v>
      </c>
      <c r="AE15" s="26" t="s">
        <v>103</v>
      </c>
      <c r="AF15" s="26" t="s">
        <v>103</v>
      </c>
      <c r="AG15" s="26" t="s">
        <v>103</v>
      </c>
      <c r="AH15" s="26"/>
    </row>
    <row r="16" ht="191.25" spans="1:34">
      <c r="A16" s="27">
        <v>7</v>
      </c>
      <c r="B16" s="25"/>
      <c r="C16" s="26" t="s">
        <v>168</v>
      </c>
      <c r="D16" s="26" t="s">
        <v>169</v>
      </c>
      <c r="E16" s="26" t="s">
        <v>89</v>
      </c>
      <c r="F16" s="26" t="s">
        <v>170</v>
      </c>
      <c r="G16" s="26" t="s">
        <v>171</v>
      </c>
      <c r="H16" s="26" t="s">
        <v>172</v>
      </c>
      <c r="I16" s="26" t="s">
        <v>171</v>
      </c>
      <c r="J16" s="26" t="s">
        <v>173</v>
      </c>
      <c r="K16" s="26" t="s">
        <v>174</v>
      </c>
      <c r="L16" s="26" t="s">
        <v>175</v>
      </c>
      <c r="M16" s="26" t="s">
        <v>176</v>
      </c>
      <c r="N16" s="26" t="s">
        <v>177</v>
      </c>
      <c r="O16" s="26" t="s">
        <v>178</v>
      </c>
      <c r="P16" s="26"/>
      <c r="Q16" s="26" t="s">
        <v>179</v>
      </c>
      <c r="R16" s="26" t="s">
        <v>101</v>
      </c>
      <c r="S16" s="26" t="s">
        <v>180</v>
      </c>
      <c r="T16" s="26" t="s">
        <v>153</v>
      </c>
      <c r="U16" s="26">
        <v>65</v>
      </c>
      <c r="V16" s="26">
        <v>65</v>
      </c>
      <c r="W16" s="26">
        <v>0</v>
      </c>
      <c r="X16" s="26">
        <v>0</v>
      </c>
      <c r="Y16" s="26">
        <v>0</v>
      </c>
      <c r="Z16" s="26">
        <v>1500</v>
      </c>
      <c r="AA16" s="26">
        <v>1500</v>
      </c>
      <c r="AB16" s="26" t="s">
        <v>103</v>
      </c>
      <c r="AC16" s="26" t="s">
        <v>103</v>
      </c>
      <c r="AD16" s="26"/>
      <c r="AE16" s="26" t="s">
        <v>103</v>
      </c>
      <c r="AF16" s="26"/>
      <c r="AG16" s="26" t="s">
        <v>103</v>
      </c>
      <c r="AH16" s="26"/>
    </row>
    <row r="17" s="4" customFormat="1" ht="135" spans="1:34">
      <c r="A17" s="27">
        <v>8</v>
      </c>
      <c r="B17" s="25"/>
      <c r="C17" s="26" t="s">
        <v>181</v>
      </c>
      <c r="D17" s="26" t="s">
        <v>182</v>
      </c>
      <c r="E17" s="26" t="s">
        <v>89</v>
      </c>
      <c r="F17" s="28" t="s">
        <v>183</v>
      </c>
      <c r="G17" s="26" t="s">
        <v>184</v>
      </c>
      <c r="H17" s="26" t="s">
        <v>185</v>
      </c>
      <c r="I17" s="26" t="s">
        <v>186</v>
      </c>
      <c r="J17" s="26" t="s">
        <v>187</v>
      </c>
      <c r="K17" s="26" t="s">
        <v>135</v>
      </c>
      <c r="L17" s="26" t="s">
        <v>114</v>
      </c>
      <c r="M17" s="26" t="s">
        <v>188</v>
      </c>
      <c r="N17" s="26" t="s">
        <v>137</v>
      </c>
      <c r="O17" s="26" t="s">
        <v>189</v>
      </c>
      <c r="P17" s="26"/>
      <c r="Q17" s="26" t="s">
        <v>190</v>
      </c>
      <c r="R17" s="26" t="s">
        <v>101</v>
      </c>
      <c r="S17" s="26" t="s">
        <v>183</v>
      </c>
      <c r="T17" s="26" t="s">
        <v>191</v>
      </c>
      <c r="U17" s="26">
        <v>33</v>
      </c>
      <c r="V17" s="26">
        <f>U17</f>
        <v>33</v>
      </c>
      <c r="W17" s="26"/>
      <c r="X17" s="26"/>
      <c r="Y17" s="26"/>
      <c r="Z17" s="26">
        <v>546</v>
      </c>
      <c r="AA17" s="26">
        <v>18</v>
      </c>
      <c r="AB17" s="26" t="s">
        <v>103</v>
      </c>
      <c r="AC17" s="26" t="s">
        <v>104</v>
      </c>
      <c r="AD17" s="26" t="s">
        <v>103</v>
      </c>
      <c r="AE17" s="26" t="s">
        <v>103</v>
      </c>
      <c r="AF17" s="26" t="s">
        <v>103</v>
      </c>
      <c r="AG17" s="26" t="s">
        <v>103</v>
      </c>
      <c r="AH17" s="26" t="s">
        <v>103</v>
      </c>
    </row>
    <row r="18" s="4" customFormat="1" ht="56.25" spans="1:34">
      <c r="A18" s="27">
        <v>9</v>
      </c>
      <c r="B18" s="25"/>
      <c r="C18" s="26" t="s">
        <v>192</v>
      </c>
      <c r="D18" s="26" t="s">
        <v>193</v>
      </c>
      <c r="E18" s="26" t="s">
        <v>89</v>
      </c>
      <c r="F18" s="28" t="s">
        <v>194</v>
      </c>
      <c r="G18" s="26" t="s">
        <v>195</v>
      </c>
      <c r="H18" s="26" t="s">
        <v>124</v>
      </c>
      <c r="I18" s="26" t="s">
        <v>196</v>
      </c>
      <c r="J18" s="26" t="s">
        <v>197</v>
      </c>
      <c r="K18" s="26" t="s">
        <v>198</v>
      </c>
      <c r="L18" s="26" t="s">
        <v>161</v>
      </c>
      <c r="M18" s="26" t="s">
        <v>199</v>
      </c>
      <c r="N18" s="26" t="s">
        <v>200</v>
      </c>
      <c r="O18" s="26" t="s">
        <v>201</v>
      </c>
      <c r="P18" s="26" t="s">
        <v>99</v>
      </c>
      <c r="Q18" s="26" t="s">
        <v>166</v>
      </c>
      <c r="R18" s="26" t="s">
        <v>101</v>
      </c>
      <c r="S18" s="26" t="s">
        <v>194</v>
      </c>
      <c r="T18" s="26" t="s">
        <v>202</v>
      </c>
      <c r="U18" s="26">
        <v>80</v>
      </c>
      <c r="V18" s="26">
        <f>U18</f>
        <v>80</v>
      </c>
      <c r="W18" s="26"/>
      <c r="X18" s="26"/>
      <c r="Y18" s="26"/>
      <c r="Z18" s="26">
        <v>700</v>
      </c>
      <c r="AA18" s="26">
        <v>1240</v>
      </c>
      <c r="AB18" s="26" t="s">
        <v>103</v>
      </c>
      <c r="AC18" s="26" t="s">
        <v>104</v>
      </c>
      <c r="AD18" s="26" t="s">
        <v>103</v>
      </c>
      <c r="AE18" s="26" t="s">
        <v>103</v>
      </c>
      <c r="AF18" s="26" t="s">
        <v>103</v>
      </c>
      <c r="AG18" s="26" t="s">
        <v>103</v>
      </c>
      <c r="AH18" s="26"/>
    </row>
    <row r="19" s="4" customFormat="1" ht="157.5" spans="1:34">
      <c r="A19" s="27">
        <v>10</v>
      </c>
      <c r="B19" s="25"/>
      <c r="C19" s="26" t="s">
        <v>203</v>
      </c>
      <c r="D19" s="26" t="s">
        <v>204</v>
      </c>
      <c r="E19" s="26" t="s">
        <v>107</v>
      </c>
      <c r="F19" s="28" t="s">
        <v>205</v>
      </c>
      <c r="G19" s="26" t="s">
        <v>206</v>
      </c>
      <c r="H19" s="26" t="s">
        <v>124</v>
      </c>
      <c r="I19" s="26" t="s">
        <v>207</v>
      </c>
      <c r="J19" s="26" t="s">
        <v>208</v>
      </c>
      <c r="K19" s="26" t="s">
        <v>135</v>
      </c>
      <c r="L19" s="26" t="s">
        <v>114</v>
      </c>
      <c r="M19" s="26" t="s">
        <v>209</v>
      </c>
      <c r="N19" s="26" t="s">
        <v>210</v>
      </c>
      <c r="O19" s="26" t="s">
        <v>211</v>
      </c>
      <c r="P19" s="26"/>
      <c r="Q19" s="26" t="s">
        <v>212</v>
      </c>
      <c r="R19" s="26" t="s">
        <v>101</v>
      </c>
      <c r="S19" s="26" t="s">
        <v>213</v>
      </c>
      <c r="T19" s="26" t="s">
        <v>214</v>
      </c>
      <c r="U19" s="26">
        <v>50</v>
      </c>
      <c r="V19" s="26">
        <f>U19</f>
        <v>50</v>
      </c>
      <c r="W19" s="26"/>
      <c r="X19" s="26"/>
      <c r="Y19" s="26"/>
      <c r="Z19" s="26">
        <v>1836</v>
      </c>
      <c r="AA19" s="26">
        <v>1836</v>
      </c>
      <c r="AB19" s="26" t="s">
        <v>103</v>
      </c>
      <c r="AC19" s="26" t="s">
        <v>103</v>
      </c>
      <c r="AD19" s="26" t="s">
        <v>103</v>
      </c>
      <c r="AE19" s="26" t="s">
        <v>103</v>
      </c>
      <c r="AF19" s="26"/>
      <c r="AG19" s="26" t="s">
        <v>103</v>
      </c>
      <c r="AH19" s="26"/>
    </row>
    <row r="20" s="4" customFormat="1" ht="90" spans="1:34">
      <c r="A20" s="27">
        <v>11</v>
      </c>
      <c r="B20" s="25"/>
      <c r="C20" s="26" t="s">
        <v>215</v>
      </c>
      <c r="D20" s="26" t="s">
        <v>216</v>
      </c>
      <c r="E20" s="26" t="s">
        <v>89</v>
      </c>
      <c r="F20" s="28" t="s">
        <v>217</v>
      </c>
      <c r="G20" s="26" t="s">
        <v>218</v>
      </c>
      <c r="H20" s="26" t="s">
        <v>124</v>
      </c>
      <c r="I20" s="26" t="s">
        <v>219</v>
      </c>
      <c r="J20" s="26" t="s">
        <v>220</v>
      </c>
      <c r="K20" s="26" t="s">
        <v>221</v>
      </c>
      <c r="L20" s="26" t="s">
        <v>148</v>
      </c>
      <c r="M20" s="26" t="s">
        <v>222</v>
      </c>
      <c r="N20" s="26"/>
      <c r="O20" s="26"/>
      <c r="P20" s="26"/>
      <c r="Q20" s="26" t="s">
        <v>179</v>
      </c>
      <c r="R20" s="26" t="s">
        <v>101</v>
      </c>
      <c r="S20" s="26" t="s">
        <v>217</v>
      </c>
      <c r="T20" s="26" t="s">
        <v>102</v>
      </c>
      <c r="U20" s="26">
        <v>77</v>
      </c>
      <c r="V20" s="26">
        <v>77</v>
      </c>
      <c r="W20" s="26"/>
      <c r="X20" s="26"/>
      <c r="Y20" s="26"/>
      <c r="Z20" s="26">
        <v>403</v>
      </c>
      <c r="AA20" s="26">
        <v>403</v>
      </c>
      <c r="AB20" s="26" t="s">
        <v>103</v>
      </c>
      <c r="AC20" s="26" t="s">
        <v>104</v>
      </c>
      <c r="AD20" s="26"/>
      <c r="AE20" s="26" t="s">
        <v>103</v>
      </c>
      <c r="AF20" s="26"/>
      <c r="AG20" s="26" t="s">
        <v>103</v>
      </c>
      <c r="AH20" s="26"/>
    </row>
    <row r="21" s="4" customFormat="1" ht="101.25" spans="1:34">
      <c r="A21" s="27">
        <v>12</v>
      </c>
      <c r="B21" s="25"/>
      <c r="C21" s="26" t="s">
        <v>223</v>
      </c>
      <c r="D21" s="26" t="s">
        <v>224</v>
      </c>
      <c r="E21" s="26" t="s">
        <v>89</v>
      </c>
      <c r="F21" s="28" t="s">
        <v>225</v>
      </c>
      <c r="G21" s="26" t="s">
        <v>226</v>
      </c>
      <c r="H21" s="26" t="s">
        <v>227</v>
      </c>
      <c r="I21" s="26" t="s">
        <v>228</v>
      </c>
      <c r="J21" s="26" t="s">
        <v>229</v>
      </c>
      <c r="K21" s="26" t="s">
        <v>230</v>
      </c>
      <c r="L21" s="26" t="s">
        <v>231</v>
      </c>
      <c r="M21" s="26" t="s">
        <v>232</v>
      </c>
      <c r="N21" s="26" t="s">
        <v>233</v>
      </c>
      <c r="O21" s="26" t="s">
        <v>234</v>
      </c>
      <c r="P21" s="26" t="s">
        <v>118</v>
      </c>
      <c r="Q21" s="26" t="s">
        <v>179</v>
      </c>
      <c r="R21" s="26" t="s">
        <v>101</v>
      </c>
      <c r="S21" s="26" t="s">
        <v>225</v>
      </c>
      <c r="T21" s="26"/>
      <c r="U21" s="26">
        <v>130</v>
      </c>
      <c r="V21" s="26">
        <v>130</v>
      </c>
      <c r="W21" s="26"/>
      <c r="X21" s="26"/>
      <c r="Y21" s="26"/>
      <c r="Z21" s="26">
        <v>2532</v>
      </c>
      <c r="AA21" s="26">
        <v>2532</v>
      </c>
      <c r="AB21" s="26"/>
      <c r="AC21" s="26" t="s">
        <v>103</v>
      </c>
      <c r="AD21" s="26" t="s">
        <v>103</v>
      </c>
      <c r="AE21" s="26" t="s">
        <v>103</v>
      </c>
      <c r="AF21" s="26"/>
      <c r="AG21" s="26"/>
      <c r="AH21" s="26"/>
    </row>
    <row r="22" s="4" customFormat="1" ht="146.25" spans="1:34">
      <c r="A22" s="27">
        <v>13</v>
      </c>
      <c r="B22" s="25"/>
      <c r="C22" s="26" t="s">
        <v>235</v>
      </c>
      <c r="D22" s="26" t="s">
        <v>236</v>
      </c>
      <c r="E22" s="26" t="s">
        <v>89</v>
      </c>
      <c r="F22" s="28" t="s">
        <v>237</v>
      </c>
      <c r="G22" s="26" t="s">
        <v>238</v>
      </c>
      <c r="H22" s="26" t="s">
        <v>239</v>
      </c>
      <c r="I22" s="26" t="s">
        <v>240</v>
      </c>
      <c r="J22" s="26" t="s">
        <v>241</v>
      </c>
      <c r="K22" s="26" t="s">
        <v>242</v>
      </c>
      <c r="L22" s="26" t="s">
        <v>243</v>
      </c>
      <c r="M22" s="26" t="s">
        <v>244</v>
      </c>
      <c r="N22" s="26" t="s">
        <v>245</v>
      </c>
      <c r="O22" s="26" t="s">
        <v>246</v>
      </c>
      <c r="P22" s="26" t="s">
        <v>118</v>
      </c>
      <c r="Q22" s="26" t="s">
        <v>179</v>
      </c>
      <c r="R22" s="26" t="s">
        <v>101</v>
      </c>
      <c r="S22" s="26" t="s">
        <v>237</v>
      </c>
      <c r="T22" s="26"/>
      <c r="U22" s="26">
        <v>6.8</v>
      </c>
      <c r="V22" s="26">
        <f>U22</f>
        <v>6.8</v>
      </c>
      <c r="W22" s="26"/>
      <c r="X22" s="26"/>
      <c r="Y22" s="26"/>
      <c r="Z22" s="26"/>
      <c r="AA22" s="26">
        <v>450</v>
      </c>
      <c r="AB22" s="26"/>
      <c r="AC22" s="26"/>
      <c r="AD22" s="26"/>
      <c r="AE22" s="26"/>
      <c r="AF22" s="26"/>
      <c r="AG22" s="26"/>
      <c r="AH22" s="26"/>
    </row>
    <row r="23" s="4" customFormat="1" ht="112.5" spans="1:34">
      <c r="A23" s="27">
        <v>14</v>
      </c>
      <c r="B23" s="25"/>
      <c r="C23" s="26" t="s">
        <v>247</v>
      </c>
      <c r="D23" s="26" t="s">
        <v>248</v>
      </c>
      <c r="E23" s="26" t="s">
        <v>89</v>
      </c>
      <c r="F23" s="28" t="s">
        <v>249</v>
      </c>
      <c r="G23" s="26" t="s">
        <v>250</v>
      </c>
      <c r="H23" s="26" t="s">
        <v>251</v>
      </c>
      <c r="I23" s="26" t="s">
        <v>252</v>
      </c>
      <c r="J23" s="26" t="s">
        <v>253</v>
      </c>
      <c r="K23" s="26" t="s">
        <v>135</v>
      </c>
      <c r="L23" s="26" t="s">
        <v>114</v>
      </c>
      <c r="M23" s="26" t="s">
        <v>254</v>
      </c>
      <c r="N23" s="26" t="s">
        <v>255</v>
      </c>
      <c r="O23" s="26" t="s">
        <v>256</v>
      </c>
      <c r="P23" s="26" t="s">
        <v>257</v>
      </c>
      <c r="Q23" s="26" t="s">
        <v>100</v>
      </c>
      <c r="R23" s="26" t="s">
        <v>101</v>
      </c>
      <c r="S23" s="26" t="s">
        <v>249</v>
      </c>
      <c r="T23" s="26" t="s">
        <v>191</v>
      </c>
      <c r="U23" s="26">
        <v>80</v>
      </c>
      <c r="V23" s="26">
        <v>80</v>
      </c>
      <c r="W23" s="26"/>
      <c r="X23" s="26"/>
      <c r="Y23" s="26"/>
      <c r="Z23" s="26">
        <v>2177</v>
      </c>
      <c r="AA23" s="26">
        <v>2177</v>
      </c>
      <c r="AB23" s="26" t="s">
        <v>103</v>
      </c>
      <c r="AC23" s="26" t="s">
        <v>103</v>
      </c>
      <c r="AD23" s="26" t="s">
        <v>103</v>
      </c>
      <c r="AE23" s="26" t="s">
        <v>103</v>
      </c>
      <c r="AF23" s="26" t="s">
        <v>103</v>
      </c>
      <c r="AG23" s="26" t="s">
        <v>103</v>
      </c>
      <c r="AH23" s="26"/>
    </row>
    <row r="24" s="4" customFormat="1" ht="103" customHeight="1" spans="1:34">
      <c r="A24" s="27">
        <v>15</v>
      </c>
      <c r="B24" s="25"/>
      <c r="C24" s="26" t="s">
        <v>258</v>
      </c>
      <c r="D24" s="26" t="s">
        <v>259</v>
      </c>
      <c r="E24" s="26" t="s">
        <v>89</v>
      </c>
      <c r="F24" s="28" t="s">
        <v>260</v>
      </c>
      <c r="G24" s="26" t="s">
        <v>261</v>
      </c>
      <c r="H24" s="26" t="s">
        <v>262</v>
      </c>
      <c r="I24" s="26" t="s">
        <v>263</v>
      </c>
      <c r="J24" s="26" t="s">
        <v>112</v>
      </c>
      <c r="K24" s="26" t="s">
        <v>113</v>
      </c>
      <c r="L24" s="26" t="s">
        <v>114</v>
      </c>
      <c r="M24" s="26" t="s">
        <v>264</v>
      </c>
      <c r="N24" s="26" t="s">
        <v>265</v>
      </c>
      <c r="O24" s="26" t="s">
        <v>266</v>
      </c>
      <c r="P24" s="26" t="s">
        <v>118</v>
      </c>
      <c r="Q24" s="26" t="s">
        <v>179</v>
      </c>
      <c r="R24" s="26" t="s">
        <v>101</v>
      </c>
      <c r="S24" s="26" t="s">
        <v>260</v>
      </c>
      <c r="T24" s="26" t="s">
        <v>267</v>
      </c>
      <c r="U24" s="26">
        <v>60</v>
      </c>
      <c r="V24" s="26">
        <v>60</v>
      </c>
      <c r="W24" s="26"/>
      <c r="X24" s="26"/>
      <c r="Y24" s="26"/>
      <c r="Z24" s="26">
        <v>2650</v>
      </c>
      <c r="AA24" s="26">
        <v>2650</v>
      </c>
      <c r="AB24" s="26" t="s">
        <v>103</v>
      </c>
      <c r="AC24" s="26" t="s">
        <v>104</v>
      </c>
      <c r="AD24" s="26" t="s">
        <v>104</v>
      </c>
      <c r="AE24" s="26" t="s">
        <v>103</v>
      </c>
      <c r="AF24" s="26"/>
      <c r="AG24" s="26" t="s">
        <v>103</v>
      </c>
      <c r="AH24" s="26"/>
    </row>
    <row r="25" s="4" customFormat="1" ht="135" spans="1:34">
      <c r="A25" s="27">
        <v>16</v>
      </c>
      <c r="B25" s="25"/>
      <c r="C25" s="26" t="s">
        <v>268</v>
      </c>
      <c r="D25" s="26" t="s">
        <v>269</v>
      </c>
      <c r="E25" s="26" t="s">
        <v>89</v>
      </c>
      <c r="F25" s="28" t="s">
        <v>270</v>
      </c>
      <c r="G25" s="26" t="s">
        <v>271</v>
      </c>
      <c r="H25" s="26" t="s">
        <v>124</v>
      </c>
      <c r="I25" s="26" t="s">
        <v>272</v>
      </c>
      <c r="J25" s="26" t="s">
        <v>273</v>
      </c>
      <c r="K25" s="26" t="s">
        <v>274</v>
      </c>
      <c r="L25" s="26" t="s">
        <v>114</v>
      </c>
      <c r="M25" s="26" t="s">
        <v>275</v>
      </c>
      <c r="N25" s="26" t="s">
        <v>276</v>
      </c>
      <c r="O25" s="26" t="s">
        <v>277</v>
      </c>
      <c r="P25" s="26" t="s">
        <v>278</v>
      </c>
      <c r="Q25" s="26" t="s">
        <v>279</v>
      </c>
      <c r="R25" s="26" t="s">
        <v>101</v>
      </c>
      <c r="S25" s="26" t="s">
        <v>270</v>
      </c>
      <c r="T25" s="26" t="s">
        <v>280</v>
      </c>
      <c r="U25" s="26">
        <v>30</v>
      </c>
      <c r="V25" s="26">
        <v>30</v>
      </c>
      <c r="W25" s="26"/>
      <c r="X25" s="26"/>
      <c r="Y25" s="26"/>
      <c r="Z25" s="26">
        <v>709</v>
      </c>
      <c r="AA25" s="26">
        <v>709</v>
      </c>
      <c r="AB25" s="26" t="s">
        <v>103</v>
      </c>
      <c r="AC25" s="26" t="s">
        <v>104</v>
      </c>
      <c r="AD25" s="26" t="s">
        <v>103</v>
      </c>
      <c r="AE25" s="26" t="s">
        <v>103</v>
      </c>
      <c r="AF25" s="26"/>
      <c r="AG25" s="26" t="s">
        <v>103</v>
      </c>
      <c r="AH25" s="26"/>
    </row>
    <row r="26" s="4" customFormat="1" ht="146.25" spans="1:34">
      <c r="A26" s="27">
        <v>17</v>
      </c>
      <c r="B26" s="25"/>
      <c r="C26" s="26" t="s">
        <v>281</v>
      </c>
      <c r="D26" s="26" t="s">
        <v>282</v>
      </c>
      <c r="E26" s="26" t="s">
        <v>89</v>
      </c>
      <c r="F26" s="28" t="s">
        <v>283</v>
      </c>
      <c r="G26" s="26" t="s">
        <v>284</v>
      </c>
      <c r="H26" s="26" t="s">
        <v>124</v>
      </c>
      <c r="I26" s="26" t="s">
        <v>285</v>
      </c>
      <c r="J26" s="26" t="s">
        <v>286</v>
      </c>
      <c r="K26" s="26" t="s">
        <v>135</v>
      </c>
      <c r="L26" s="26" t="s">
        <v>114</v>
      </c>
      <c r="M26" s="26" t="s">
        <v>287</v>
      </c>
      <c r="N26" s="26" t="s">
        <v>288</v>
      </c>
      <c r="O26" s="26" t="s">
        <v>289</v>
      </c>
      <c r="P26" s="26" t="s">
        <v>118</v>
      </c>
      <c r="Q26" s="26" t="s">
        <v>179</v>
      </c>
      <c r="R26" s="26" t="s">
        <v>101</v>
      </c>
      <c r="S26" s="26" t="s">
        <v>290</v>
      </c>
      <c r="T26" s="26" t="s">
        <v>291</v>
      </c>
      <c r="U26" s="26">
        <v>33</v>
      </c>
      <c r="V26" s="26">
        <f>U26</f>
        <v>33</v>
      </c>
      <c r="W26" s="26"/>
      <c r="X26" s="26"/>
      <c r="Y26" s="26"/>
      <c r="Z26" s="26">
        <v>540</v>
      </c>
      <c r="AA26" s="26">
        <v>540</v>
      </c>
      <c r="AB26" s="26" t="s">
        <v>103</v>
      </c>
      <c r="AC26" s="26" t="s">
        <v>104</v>
      </c>
      <c r="AD26" s="26" t="s">
        <v>103</v>
      </c>
      <c r="AE26" s="26" t="s">
        <v>103</v>
      </c>
      <c r="AF26" s="26"/>
      <c r="AG26" s="26" t="s">
        <v>103</v>
      </c>
      <c r="AH26" s="26"/>
    </row>
    <row r="27" s="4" customFormat="1" ht="56.25" spans="1:34">
      <c r="A27" s="27">
        <v>18</v>
      </c>
      <c r="B27" s="25"/>
      <c r="C27" s="26" t="s">
        <v>292</v>
      </c>
      <c r="D27" s="26" t="s">
        <v>293</v>
      </c>
      <c r="E27" s="26" t="s">
        <v>89</v>
      </c>
      <c r="F27" s="28" t="s">
        <v>294</v>
      </c>
      <c r="G27" s="26" t="s">
        <v>295</v>
      </c>
      <c r="H27" s="26" t="s">
        <v>124</v>
      </c>
      <c r="I27" s="26" t="s">
        <v>293</v>
      </c>
      <c r="J27" s="26" t="s">
        <v>296</v>
      </c>
      <c r="K27" s="26" t="s">
        <v>297</v>
      </c>
      <c r="L27" s="26" t="s">
        <v>298</v>
      </c>
      <c r="M27" s="26" t="s">
        <v>299</v>
      </c>
      <c r="N27" s="26" t="s">
        <v>300</v>
      </c>
      <c r="O27" s="26" t="s">
        <v>301</v>
      </c>
      <c r="P27" s="26" t="s">
        <v>302</v>
      </c>
      <c r="Q27" s="26" t="s">
        <v>100</v>
      </c>
      <c r="R27" s="26" t="s">
        <v>101</v>
      </c>
      <c r="S27" s="26" t="s">
        <v>294</v>
      </c>
      <c r="T27" s="26" t="s">
        <v>167</v>
      </c>
      <c r="U27" s="26">
        <v>200</v>
      </c>
      <c r="V27" s="26">
        <v>200</v>
      </c>
      <c r="W27" s="26"/>
      <c r="X27" s="26"/>
      <c r="Y27" s="26"/>
      <c r="Z27" s="26">
        <v>2412</v>
      </c>
      <c r="AA27" s="26">
        <v>2412</v>
      </c>
      <c r="AB27" s="26"/>
      <c r="AC27" s="26"/>
      <c r="AD27" s="26"/>
      <c r="AE27" s="26"/>
      <c r="AF27" s="26"/>
      <c r="AG27" s="26"/>
      <c r="AH27" s="26"/>
    </row>
    <row r="28" s="4" customFormat="1" ht="112.5" spans="1:34">
      <c r="A28" s="27">
        <v>19</v>
      </c>
      <c r="B28" s="25"/>
      <c r="C28" s="26" t="s">
        <v>303</v>
      </c>
      <c r="D28" s="26" t="s">
        <v>304</v>
      </c>
      <c r="E28" s="26" t="s">
        <v>89</v>
      </c>
      <c r="F28" s="28" t="s">
        <v>305</v>
      </c>
      <c r="G28" s="26" t="s">
        <v>306</v>
      </c>
      <c r="H28" s="26" t="s">
        <v>307</v>
      </c>
      <c r="I28" s="26" t="s">
        <v>304</v>
      </c>
      <c r="J28" s="26" t="s">
        <v>308</v>
      </c>
      <c r="K28" s="26" t="s">
        <v>94</v>
      </c>
      <c r="L28" s="26" t="s">
        <v>95</v>
      </c>
      <c r="M28" s="26" t="s">
        <v>309</v>
      </c>
      <c r="N28" s="26" t="s">
        <v>310</v>
      </c>
      <c r="O28" s="26" t="s">
        <v>311</v>
      </c>
      <c r="P28" s="26" t="s">
        <v>312</v>
      </c>
      <c r="Q28" s="26" t="s">
        <v>179</v>
      </c>
      <c r="R28" s="26" t="s">
        <v>101</v>
      </c>
      <c r="S28" s="26" t="s">
        <v>313</v>
      </c>
      <c r="T28" s="26" t="s">
        <v>102</v>
      </c>
      <c r="U28" s="26">
        <v>49</v>
      </c>
      <c r="V28" s="26">
        <v>49</v>
      </c>
      <c r="W28" s="26"/>
      <c r="X28" s="26"/>
      <c r="Y28" s="26"/>
      <c r="Z28" s="26">
        <v>895</v>
      </c>
      <c r="AA28" s="26">
        <v>524</v>
      </c>
      <c r="AB28" s="26" t="s">
        <v>103</v>
      </c>
      <c r="AC28" s="26" t="s">
        <v>103</v>
      </c>
      <c r="AD28" s="26" t="s">
        <v>104</v>
      </c>
      <c r="AE28" s="26" t="s">
        <v>104</v>
      </c>
      <c r="AF28" s="26" t="s">
        <v>314</v>
      </c>
      <c r="AG28" s="26" t="s">
        <v>104</v>
      </c>
      <c r="AH28" s="26" t="s">
        <v>315</v>
      </c>
    </row>
    <row r="29" s="4" customFormat="1" ht="146.25" spans="1:34">
      <c r="A29" s="27">
        <v>20</v>
      </c>
      <c r="B29" s="25"/>
      <c r="C29" s="26" t="s">
        <v>316</v>
      </c>
      <c r="D29" s="26" t="s">
        <v>317</v>
      </c>
      <c r="E29" s="26" t="s">
        <v>89</v>
      </c>
      <c r="F29" s="28" t="s">
        <v>318</v>
      </c>
      <c r="G29" s="26" t="s">
        <v>319</v>
      </c>
      <c r="H29" s="26" t="s">
        <v>320</v>
      </c>
      <c r="I29" s="26" t="s">
        <v>321</v>
      </c>
      <c r="J29" s="26" t="s">
        <v>322</v>
      </c>
      <c r="K29" s="26" t="s">
        <v>113</v>
      </c>
      <c r="L29" s="26" t="s">
        <v>114</v>
      </c>
      <c r="M29" s="26" t="s">
        <v>275</v>
      </c>
      <c r="N29" s="26" t="s">
        <v>210</v>
      </c>
      <c r="O29" s="26" t="s">
        <v>323</v>
      </c>
      <c r="P29" s="26" t="s">
        <v>118</v>
      </c>
      <c r="Q29" s="26">
        <v>0.93</v>
      </c>
      <c r="R29" s="26" t="s">
        <v>101</v>
      </c>
      <c r="S29" s="26" t="s">
        <v>318</v>
      </c>
      <c r="T29" s="26" t="s">
        <v>102</v>
      </c>
      <c r="U29" s="26">
        <v>30</v>
      </c>
      <c r="V29" s="26">
        <v>30</v>
      </c>
      <c r="W29" s="26"/>
      <c r="X29" s="26"/>
      <c r="Y29" s="26"/>
      <c r="Z29" s="26">
        <v>1395</v>
      </c>
      <c r="AA29" s="26">
        <v>421</v>
      </c>
      <c r="AB29" s="26" t="s">
        <v>103</v>
      </c>
      <c r="AC29" s="26" t="s">
        <v>103</v>
      </c>
      <c r="AD29" s="26" t="s">
        <v>103</v>
      </c>
      <c r="AE29" s="26" t="s">
        <v>103</v>
      </c>
      <c r="AF29" s="26" t="s">
        <v>103</v>
      </c>
      <c r="AG29" s="26" t="s">
        <v>104</v>
      </c>
      <c r="AH29" s="26"/>
    </row>
    <row r="30" s="4" customFormat="1" ht="157.5" spans="1:34">
      <c r="A30" s="27">
        <v>21</v>
      </c>
      <c r="B30" s="25"/>
      <c r="C30" s="26" t="s">
        <v>324</v>
      </c>
      <c r="D30" s="26" t="s">
        <v>325</v>
      </c>
      <c r="E30" s="26" t="s">
        <v>107</v>
      </c>
      <c r="F30" s="28" t="s">
        <v>326</v>
      </c>
      <c r="G30" s="26" t="s">
        <v>327</v>
      </c>
      <c r="H30" s="26" t="s">
        <v>328</v>
      </c>
      <c r="I30" s="26" t="s">
        <v>329</v>
      </c>
      <c r="J30" s="26" t="s">
        <v>330</v>
      </c>
      <c r="K30" s="26" t="s">
        <v>113</v>
      </c>
      <c r="L30" s="26" t="s">
        <v>114</v>
      </c>
      <c r="M30" s="26" t="s">
        <v>331</v>
      </c>
      <c r="N30" s="26" t="s">
        <v>332</v>
      </c>
      <c r="O30" s="26" t="s">
        <v>333</v>
      </c>
      <c r="P30" s="26" t="s">
        <v>334</v>
      </c>
      <c r="Q30" s="26">
        <v>0.95</v>
      </c>
      <c r="R30" s="26" t="s">
        <v>101</v>
      </c>
      <c r="S30" s="26" t="s">
        <v>326</v>
      </c>
      <c r="T30" s="26" t="s">
        <v>102</v>
      </c>
      <c r="U30" s="26">
        <v>42</v>
      </c>
      <c r="V30" s="26">
        <v>42</v>
      </c>
      <c r="W30" s="26"/>
      <c r="X30" s="26"/>
      <c r="Y30" s="26"/>
      <c r="Z30" s="26">
        <v>601</v>
      </c>
      <c r="AA30" s="26">
        <v>221</v>
      </c>
      <c r="AB30" s="26" t="s">
        <v>103</v>
      </c>
      <c r="AC30" s="26" t="s">
        <v>103</v>
      </c>
      <c r="AD30" s="26" t="s">
        <v>103</v>
      </c>
      <c r="AE30" s="26" t="s">
        <v>103</v>
      </c>
      <c r="AF30" s="26"/>
      <c r="AG30" s="26" t="s">
        <v>104</v>
      </c>
      <c r="AH30" s="26"/>
    </row>
    <row r="31" s="4" customFormat="1" ht="146.25" spans="1:34">
      <c r="A31" s="27">
        <v>22</v>
      </c>
      <c r="B31" s="25"/>
      <c r="C31" s="26" t="s">
        <v>335</v>
      </c>
      <c r="D31" s="26" t="s">
        <v>336</v>
      </c>
      <c r="E31" s="26" t="s">
        <v>89</v>
      </c>
      <c r="F31" s="28" t="s">
        <v>337</v>
      </c>
      <c r="G31" s="26" t="s">
        <v>338</v>
      </c>
      <c r="H31" s="26" t="s">
        <v>328</v>
      </c>
      <c r="I31" s="26" t="s">
        <v>336</v>
      </c>
      <c r="J31" s="26" t="s">
        <v>336</v>
      </c>
      <c r="K31" s="26" t="s">
        <v>113</v>
      </c>
      <c r="L31" s="26" t="s">
        <v>113</v>
      </c>
      <c r="M31" s="26" t="s">
        <v>339</v>
      </c>
      <c r="N31" s="26" t="s">
        <v>340</v>
      </c>
      <c r="O31" s="26" t="s">
        <v>341</v>
      </c>
      <c r="P31" s="26" t="s">
        <v>118</v>
      </c>
      <c r="Q31" s="26">
        <v>0.95</v>
      </c>
      <c r="R31" s="26" t="s">
        <v>101</v>
      </c>
      <c r="S31" s="26" t="s">
        <v>108</v>
      </c>
      <c r="T31" s="26" t="s">
        <v>102</v>
      </c>
      <c r="U31" s="26">
        <v>20</v>
      </c>
      <c r="V31" s="26">
        <v>20</v>
      </c>
      <c r="W31" s="26"/>
      <c r="X31" s="26"/>
      <c r="Y31" s="26"/>
      <c r="Z31" s="26">
        <v>62</v>
      </c>
      <c r="AA31" s="26">
        <v>30</v>
      </c>
      <c r="AB31" s="26" t="s">
        <v>103</v>
      </c>
      <c r="AC31" s="26" t="s">
        <v>103</v>
      </c>
      <c r="AD31" s="26" t="s">
        <v>103</v>
      </c>
      <c r="AE31" s="26" t="s">
        <v>103</v>
      </c>
      <c r="AF31" s="26" t="s">
        <v>104</v>
      </c>
      <c r="AG31" s="26" t="s">
        <v>104</v>
      </c>
      <c r="AH31" s="26"/>
    </row>
    <row r="32" s="4" customFormat="1" ht="146.25" spans="1:34">
      <c r="A32" s="27">
        <v>23</v>
      </c>
      <c r="B32" s="25"/>
      <c r="C32" s="26" t="s">
        <v>342</v>
      </c>
      <c r="D32" s="26" t="s">
        <v>343</v>
      </c>
      <c r="E32" s="26" t="s">
        <v>89</v>
      </c>
      <c r="F32" s="28" t="s">
        <v>344</v>
      </c>
      <c r="G32" s="26" t="s">
        <v>345</v>
      </c>
      <c r="H32" s="26" t="s">
        <v>346</v>
      </c>
      <c r="I32" s="26" t="s">
        <v>347</v>
      </c>
      <c r="J32" s="26" t="s">
        <v>347</v>
      </c>
      <c r="K32" s="26" t="s">
        <v>113</v>
      </c>
      <c r="L32" s="26" t="s">
        <v>114</v>
      </c>
      <c r="M32" s="26" t="s">
        <v>348</v>
      </c>
      <c r="N32" s="26" t="s">
        <v>349</v>
      </c>
      <c r="O32" s="26" t="s">
        <v>350</v>
      </c>
      <c r="P32" s="26" t="s">
        <v>351</v>
      </c>
      <c r="Q32" s="26">
        <v>0.95</v>
      </c>
      <c r="R32" s="26" t="s">
        <v>101</v>
      </c>
      <c r="S32" s="26" t="s">
        <v>344</v>
      </c>
      <c r="T32" s="26" t="s">
        <v>102</v>
      </c>
      <c r="U32" s="26">
        <v>50</v>
      </c>
      <c r="V32" s="26"/>
      <c r="W32" s="26">
        <v>50</v>
      </c>
      <c r="X32" s="26"/>
      <c r="Y32" s="26"/>
      <c r="Z32" s="26">
        <v>734</v>
      </c>
      <c r="AA32" s="26">
        <v>391</v>
      </c>
      <c r="AB32" s="26" t="s">
        <v>103</v>
      </c>
      <c r="AC32" s="26" t="s">
        <v>103</v>
      </c>
      <c r="AD32" s="26" t="s">
        <v>103</v>
      </c>
      <c r="AE32" s="26" t="s">
        <v>103</v>
      </c>
      <c r="AF32" s="26"/>
      <c r="AG32" s="26" t="s">
        <v>103</v>
      </c>
      <c r="AH32" s="26"/>
    </row>
    <row r="33" s="4" customFormat="1" ht="157.5" spans="1:34">
      <c r="A33" s="27">
        <v>24</v>
      </c>
      <c r="B33" s="25"/>
      <c r="C33" s="26" t="s">
        <v>352</v>
      </c>
      <c r="D33" s="26" t="s">
        <v>353</v>
      </c>
      <c r="E33" s="26" t="s">
        <v>89</v>
      </c>
      <c r="F33" s="28" t="s">
        <v>354</v>
      </c>
      <c r="G33" s="26" t="s">
        <v>355</v>
      </c>
      <c r="H33" s="26" t="s">
        <v>356</v>
      </c>
      <c r="I33" s="26" t="s">
        <v>357</v>
      </c>
      <c r="J33" s="26" t="s">
        <v>353</v>
      </c>
      <c r="K33" s="26" t="s">
        <v>113</v>
      </c>
      <c r="L33" s="26" t="s">
        <v>114</v>
      </c>
      <c r="M33" s="26" t="s">
        <v>264</v>
      </c>
      <c r="N33" s="26" t="s">
        <v>358</v>
      </c>
      <c r="O33" s="26" t="s">
        <v>359</v>
      </c>
      <c r="P33" s="26" t="s">
        <v>351</v>
      </c>
      <c r="Q33" s="26">
        <v>0.95</v>
      </c>
      <c r="R33" s="26" t="s">
        <v>101</v>
      </c>
      <c r="S33" s="26" t="s">
        <v>108</v>
      </c>
      <c r="T33" s="26" t="s">
        <v>102</v>
      </c>
      <c r="U33" s="26">
        <v>60</v>
      </c>
      <c r="V33" s="26">
        <v>60</v>
      </c>
      <c r="W33" s="26"/>
      <c r="X33" s="26"/>
      <c r="Y33" s="26"/>
      <c r="Z33" s="26">
        <v>759</v>
      </c>
      <c r="AA33" s="26">
        <v>298</v>
      </c>
      <c r="AB33" s="26" t="s">
        <v>103</v>
      </c>
      <c r="AC33" s="26" t="s">
        <v>103</v>
      </c>
      <c r="AD33" s="26" t="s">
        <v>104</v>
      </c>
      <c r="AE33" s="26" t="s">
        <v>103</v>
      </c>
      <c r="AF33" s="26" t="s">
        <v>103</v>
      </c>
      <c r="AG33" s="26" t="s">
        <v>104</v>
      </c>
      <c r="AH33" s="26"/>
    </row>
    <row r="34" s="4" customFormat="1" ht="157.5" spans="1:34">
      <c r="A34" s="27">
        <v>25</v>
      </c>
      <c r="B34" s="25"/>
      <c r="C34" s="26" t="s">
        <v>360</v>
      </c>
      <c r="D34" s="26" t="s">
        <v>361</v>
      </c>
      <c r="E34" s="26" t="s">
        <v>89</v>
      </c>
      <c r="F34" s="28" t="s">
        <v>326</v>
      </c>
      <c r="G34" s="26" t="s">
        <v>362</v>
      </c>
      <c r="H34" s="26" t="s">
        <v>363</v>
      </c>
      <c r="I34" s="26" t="s">
        <v>364</v>
      </c>
      <c r="J34" s="26" t="s">
        <v>365</v>
      </c>
      <c r="K34" s="26" t="s">
        <v>113</v>
      </c>
      <c r="L34" s="26" t="s">
        <v>114</v>
      </c>
      <c r="M34" s="26" t="s">
        <v>366</v>
      </c>
      <c r="N34" s="26" t="s">
        <v>332</v>
      </c>
      <c r="O34" s="26" t="s">
        <v>367</v>
      </c>
      <c r="P34" s="26" t="s">
        <v>351</v>
      </c>
      <c r="Q34" s="26">
        <v>0.95</v>
      </c>
      <c r="R34" s="26" t="s">
        <v>101</v>
      </c>
      <c r="S34" s="26" t="s">
        <v>326</v>
      </c>
      <c r="T34" s="26" t="s">
        <v>102</v>
      </c>
      <c r="U34" s="26">
        <v>25</v>
      </c>
      <c r="V34" s="26">
        <v>25</v>
      </c>
      <c r="W34" s="26"/>
      <c r="X34" s="26"/>
      <c r="Y34" s="26"/>
      <c r="Z34" s="26">
        <v>601</v>
      </c>
      <c r="AA34" s="26">
        <v>221</v>
      </c>
      <c r="AB34" s="26" t="s">
        <v>103</v>
      </c>
      <c r="AC34" s="26" t="s">
        <v>103</v>
      </c>
      <c r="AD34" s="26" t="s">
        <v>103</v>
      </c>
      <c r="AE34" s="26" t="s">
        <v>103</v>
      </c>
      <c r="AF34" s="26"/>
      <c r="AG34" s="26" t="s">
        <v>104</v>
      </c>
      <c r="AH34" s="26"/>
    </row>
    <row r="35" s="4" customFormat="1" ht="112.5" spans="1:34">
      <c r="A35" s="27">
        <v>26</v>
      </c>
      <c r="B35" s="25"/>
      <c r="C35" s="26" t="s">
        <v>368</v>
      </c>
      <c r="D35" s="26" t="s">
        <v>369</v>
      </c>
      <c r="E35" s="26" t="s">
        <v>370</v>
      </c>
      <c r="F35" s="28" t="s">
        <v>337</v>
      </c>
      <c r="G35" s="26" t="s">
        <v>371</v>
      </c>
      <c r="H35" s="26" t="s">
        <v>363</v>
      </c>
      <c r="I35" s="26" t="s">
        <v>369</v>
      </c>
      <c r="J35" s="26" t="s">
        <v>369</v>
      </c>
      <c r="K35" s="26" t="s">
        <v>113</v>
      </c>
      <c r="L35" s="26" t="s">
        <v>114</v>
      </c>
      <c r="M35" s="26" t="s">
        <v>372</v>
      </c>
      <c r="N35" s="26" t="s">
        <v>373</v>
      </c>
      <c r="O35" s="26" t="s">
        <v>367</v>
      </c>
      <c r="P35" s="26" t="s">
        <v>351</v>
      </c>
      <c r="Q35" s="26">
        <v>0.95</v>
      </c>
      <c r="R35" s="26" t="s">
        <v>101</v>
      </c>
      <c r="S35" s="26" t="s">
        <v>374</v>
      </c>
      <c r="T35" s="26" t="s">
        <v>102</v>
      </c>
      <c r="U35" s="26">
        <v>65</v>
      </c>
      <c r="V35" s="26">
        <v>65</v>
      </c>
      <c r="W35" s="26"/>
      <c r="X35" s="26"/>
      <c r="Y35" s="26"/>
      <c r="Z35" s="26">
        <v>520</v>
      </c>
      <c r="AA35" s="26">
        <v>329</v>
      </c>
      <c r="AB35" s="26" t="s">
        <v>103</v>
      </c>
      <c r="AC35" s="26" t="s">
        <v>103</v>
      </c>
      <c r="AD35" s="26" t="s">
        <v>104</v>
      </c>
      <c r="AE35" s="26" t="s">
        <v>103</v>
      </c>
      <c r="AF35" s="26" t="s">
        <v>104</v>
      </c>
      <c r="AG35" s="26" t="s">
        <v>104</v>
      </c>
      <c r="AH35" s="26"/>
    </row>
    <row r="36" s="4" customFormat="1" ht="180" spans="1:34">
      <c r="A36" s="27">
        <v>27</v>
      </c>
      <c r="B36" s="25"/>
      <c r="C36" s="26" t="s">
        <v>375</v>
      </c>
      <c r="D36" s="26" t="s">
        <v>376</v>
      </c>
      <c r="E36" s="26" t="s">
        <v>89</v>
      </c>
      <c r="F36" s="28" t="s">
        <v>377</v>
      </c>
      <c r="G36" s="26" t="s">
        <v>378</v>
      </c>
      <c r="H36" s="26" t="s">
        <v>379</v>
      </c>
      <c r="I36" s="26" t="s">
        <v>380</v>
      </c>
      <c r="J36" s="26" t="s">
        <v>381</v>
      </c>
      <c r="K36" s="26" t="s">
        <v>113</v>
      </c>
      <c r="L36" s="26" t="s">
        <v>114</v>
      </c>
      <c r="M36" s="26" t="s">
        <v>382</v>
      </c>
      <c r="N36" s="26" t="s">
        <v>210</v>
      </c>
      <c r="O36" s="26" t="s">
        <v>367</v>
      </c>
      <c r="P36" s="26" t="s">
        <v>351</v>
      </c>
      <c r="Q36" s="26">
        <v>0.95</v>
      </c>
      <c r="R36" s="26" t="s">
        <v>101</v>
      </c>
      <c r="S36" s="26" t="s">
        <v>108</v>
      </c>
      <c r="T36" s="26" t="s">
        <v>102</v>
      </c>
      <c r="U36" s="26">
        <v>260</v>
      </c>
      <c r="V36" s="26">
        <v>260</v>
      </c>
      <c r="W36" s="26"/>
      <c r="X36" s="26"/>
      <c r="Y36" s="26"/>
      <c r="Z36" s="26">
        <v>1106</v>
      </c>
      <c r="AA36" s="26">
        <v>422</v>
      </c>
      <c r="AB36" s="26" t="s">
        <v>104</v>
      </c>
      <c r="AC36" s="26" t="s">
        <v>103</v>
      </c>
      <c r="AD36" s="26" t="s">
        <v>104</v>
      </c>
      <c r="AE36" s="26" t="s">
        <v>103</v>
      </c>
      <c r="AF36" s="26" t="s">
        <v>103</v>
      </c>
      <c r="AG36" s="26" t="s">
        <v>103</v>
      </c>
      <c r="AH36" s="26"/>
    </row>
    <row r="37" s="4" customFormat="1" ht="157.5" spans="1:34">
      <c r="A37" s="27">
        <v>28</v>
      </c>
      <c r="B37" s="25"/>
      <c r="C37" s="26" t="s">
        <v>383</v>
      </c>
      <c r="D37" s="26" t="s">
        <v>384</v>
      </c>
      <c r="E37" s="26" t="s">
        <v>89</v>
      </c>
      <c r="F37" s="28" t="s">
        <v>354</v>
      </c>
      <c r="G37" s="26" t="s">
        <v>385</v>
      </c>
      <c r="H37" s="26" t="s">
        <v>356</v>
      </c>
      <c r="I37" s="26" t="s">
        <v>384</v>
      </c>
      <c r="J37" s="26" t="s">
        <v>386</v>
      </c>
      <c r="K37" s="26" t="s">
        <v>113</v>
      </c>
      <c r="L37" s="26" t="s">
        <v>114</v>
      </c>
      <c r="M37" s="26" t="s">
        <v>387</v>
      </c>
      <c r="N37" s="26" t="s">
        <v>388</v>
      </c>
      <c r="O37" s="26" t="s">
        <v>367</v>
      </c>
      <c r="P37" s="26" t="s">
        <v>351</v>
      </c>
      <c r="Q37" s="26">
        <v>0.95</v>
      </c>
      <c r="R37" s="26" t="s">
        <v>101</v>
      </c>
      <c r="S37" s="26" t="s">
        <v>108</v>
      </c>
      <c r="T37" s="26" t="s">
        <v>102</v>
      </c>
      <c r="U37" s="26">
        <v>45</v>
      </c>
      <c r="V37" s="26">
        <v>45</v>
      </c>
      <c r="W37" s="26"/>
      <c r="X37" s="26"/>
      <c r="Y37" s="26"/>
      <c r="Z37" s="26">
        <v>768</v>
      </c>
      <c r="AA37" s="26">
        <v>293</v>
      </c>
      <c r="AB37" s="26" t="s">
        <v>103</v>
      </c>
      <c r="AC37" s="26" t="s">
        <v>103</v>
      </c>
      <c r="AD37" s="26" t="s">
        <v>104</v>
      </c>
      <c r="AE37" s="26" t="s">
        <v>103</v>
      </c>
      <c r="AF37" s="26" t="s">
        <v>103</v>
      </c>
      <c r="AG37" s="26" t="s">
        <v>104</v>
      </c>
      <c r="AH37" s="26"/>
    </row>
    <row r="38" s="4" customFormat="1" ht="202.5" spans="1:34">
      <c r="A38" s="27">
        <v>29</v>
      </c>
      <c r="B38" s="25"/>
      <c r="C38" s="26" t="s">
        <v>389</v>
      </c>
      <c r="D38" s="26" t="s">
        <v>390</v>
      </c>
      <c r="E38" s="26" t="s">
        <v>89</v>
      </c>
      <c r="F38" s="28" t="s">
        <v>391</v>
      </c>
      <c r="G38" s="26" t="s">
        <v>392</v>
      </c>
      <c r="H38" s="26" t="s">
        <v>393</v>
      </c>
      <c r="I38" s="26" t="s">
        <v>394</v>
      </c>
      <c r="J38" s="26" t="s">
        <v>395</v>
      </c>
      <c r="K38" s="26" t="s">
        <v>396</v>
      </c>
      <c r="L38" s="26" t="s">
        <v>298</v>
      </c>
      <c r="M38" s="26" t="s">
        <v>397</v>
      </c>
      <c r="N38" s="26" t="s">
        <v>398</v>
      </c>
      <c r="O38" s="26" t="s">
        <v>399</v>
      </c>
      <c r="P38" s="26" t="s">
        <v>302</v>
      </c>
      <c r="Q38" s="26" t="s">
        <v>100</v>
      </c>
      <c r="R38" s="26" t="s">
        <v>101</v>
      </c>
      <c r="S38" s="26" t="s">
        <v>294</v>
      </c>
      <c r="T38" s="26" t="s">
        <v>400</v>
      </c>
      <c r="U38" s="26">
        <v>10</v>
      </c>
      <c r="V38" s="26">
        <v>10</v>
      </c>
      <c r="W38" s="26"/>
      <c r="X38" s="26"/>
      <c r="Y38" s="26"/>
      <c r="Z38" s="26">
        <v>18</v>
      </c>
      <c r="AA38" s="26">
        <v>3</v>
      </c>
      <c r="AB38" s="26" t="s">
        <v>103</v>
      </c>
      <c r="AC38" s="26" t="s">
        <v>103</v>
      </c>
      <c r="AD38" s="26" t="s">
        <v>103</v>
      </c>
      <c r="AE38" s="26" t="s">
        <v>103</v>
      </c>
      <c r="AF38" s="26"/>
      <c r="AG38" s="26" t="s">
        <v>104</v>
      </c>
      <c r="AH38" s="26" t="s">
        <v>401</v>
      </c>
    </row>
    <row r="39" s="4" customFormat="1" ht="213.75" spans="1:34">
      <c r="A39" s="27">
        <v>30</v>
      </c>
      <c r="B39" s="25"/>
      <c r="C39" s="26" t="s">
        <v>402</v>
      </c>
      <c r="D39" s="26" t="s">
        <v>403</v>
      </c>
      <c r="E39" s="26" t="s">
        <v>89</v>
      </c>
      <c r="F39" s="28" t="s">
        <v>404</v>
      </c>
      <c r="G39" s="26" t="s">
        <v>405</v>
      </c>
      <c r="H39" s="26" t="s">
        <v>393</v>
      </c>
      <c r="I39" s="26" t="s">
        <v>406</v>
      </c>
      <c r="J39" s="26" t="s">
        <v>407</v>
      </c>
      <c r="K39" s="26" t="s">
        <v>396</v>
      </c>
      <c r="L39" s="26" t="s">
        <v>298</v>
      </c>
      <c r="M39" s="26" t="s">
        <v>408</v>
      </c>
      <c r="N39" s="26" t="s">
        <v>398</v>
      </c>
      <c r="O39" s="26" t="s">
        <v>399</v>
      </c>
      <c r="P39" s="26" t="s">
        <v>302</v>
      </c>
      <c r="Q39" s="26" t="s">
        <v>100</v>
      </c>
      <c r="R39" s="26" t="s">
        <v>101</v>
      </c>
      <c r="S39" s="26" t="s">
        <v>294</v>
      </c>
      <c r="T39" s="26" t="s">
        <v>400</v>
      </c>
      <c r="U39" s="26">
        <v>5</v>
      </c>
      <c r="V39" s="26">
        <v>5</v>
      </c>
      <c r="W39" s="26"/>
      <c r="X39" s="26"/>
      <c r="Y39" s="26"/>
      <c r="Z39" s="26">
        <v>8</v>
      </c>
      <c r="AA39" s="26">
        <v>3</v>
      </c>
      <c r="AB39" s="26" t="s">
        <v>103</v>
      </c>
      <c r="AC39" s="26" t="s">
        <v>103</v>
      </c>
      <c r="AD39" s="26" t="s">
        <v>104</v>
      </c>
      <c r="AE39" s="26" t="s">
        <v>103</v>
      </c>
      <c r="AF39" s="26"/>
      <c r="AG39" s="26" t="s">
        <v>104</v>
      </c>
      <c r="AH39" s="26" t="s">
        <v>401</v>
      </c>
    </row>
    <row r="40" s="4" customFormat="1" ht="135" spans="1:34">
      <c r="A40" s="27">
        <v>31</v>
      </c>
      <c r="B40" s="25"/>
      <c r="C40" s="26" t="s">
        <v>409</v>
      </c>
      <c r="D40" s="26" t="s">
        <v>410</v>
      </c>
      <c r="E40" s="26" t="s">
        <v>89</v>
      </c>
      <c r="F40" s="28" t="s">
        <v>404</v>
      </c>
      <c r="G40" s="26" t="s">
        <v>411</v>
      </c>
      <c r="H40" s="26" t="s">
        <v>393</v>
      </c>
      <c r="I40" s="26" t="s">
        <v>410</v>
      </c>
      <c r="J40" s="26" t="s">
        <v>412</v>
      </c>
      <c r="K40" s="26" t="s">
        <v>413</v>
      </c>
      <c r="L40" s="26" t="s">
        <v>231</v>
      </c>
      <c r="M40" s="26" t="s">
        <v>408</v>
      </c>
      <c r="N40" s="26" t="s">
        <v>300</v>
      </c>
      <c r="O40" s="26" t="s">
        <v>414</v>
      </c>
      <c r="P40" s="26" t="s">
        <v>302</v>
      </c>
      <c r="Q40" s="26" t="s">
        <v>100</v>
      </c>
      <c r="R40" s="26" t="s">
        <v>101</v>
      </c>
      <c r="S40" s="26" t="s">
        <v>294</v>
      </c>
      <c r="T40" s="26" t="s">
        <v>400</v>
      </c>
      <c r="U40" s="26">
        <v>5</v>
      </c>
      <c r="V40" s="26">
        <v>5</v>
      </c>
      <c r="W40" s="26"/>
      <c r="X40" s="26"/>
      <c r="Y40" s="26"/>
      <c r="Z40" s="26">
        <v>99</v>
      </c>
      <c r="AA40" s="26">
        <v>84</v>
      </c>
      <c r="AB40" s="26" t="s">
        <v>103</v>
      </c>
      <c r="AC40" s="26" t="s">
        <v>103</v>
      </c>
      <c r="AD40" s="26" t="s">
        <v>104</v>
      </c>
      <c r="AE40" s="26" t="s">
        <v>103</v>
      </c>
      <c r="AF40" s="26"/>
      <c r="AG40" s="26" t="s">
        <v>104</v>
      </c>
      <c r="AH40" s="26" t="s">
        <v>401</v>
      </c>
    </row>
    <row r="41" s="4" customFormat="1" ht="135" spans="1:34">
      <c r="A41" s="27">
        <v>32</v>
      </c>
      <c r="B41" s="25"/>
      <c r="C41" s="26" t="s">
        <v>415</v>
      </c>
      <c r="D41" s="26" t="s">
        <v>416</v>
      </c>
      <c r="E41" s="26" t="s">
        <v>89</v>
      </c>
      <c r="F41" s="28" t="s">
        <v>417</v>
      </c>
      <c r="G41" s="26" t="s">
        <v>418</v>
      </c>
      <c r="H41" s="26" t="s">
        <v>393</v>
      </c>
      <c r="I41" s="26" t="s">
        <v>416</v>
      </c>
      <c r="J41" s="26" t="s">
        <v>419</v>
      </c>
      <c r="K41" s="26" t="s">
        <v>413</v>
      </c>
      <c r="L41" s="26" t="s">
        <v>231</v>
      </c>
      <c r="M41" s="26" t="s">
        <v>397</v>
      </c>
      <c r="N41" s="26" t="s">
        <v>300</v>
      </c>
      <c r="O41" s="26" t="s">
        <v>420</v>
      </c>
      <c r="P41" s="26" t="s">
        <v>302</v>
      </c>
      <c r="Q41" s="26" t="s">
        <v>100</v>
      </c>
      <c r="R41" s="26" t="s">
        <v>101</v>
      </c>
      <c r="S41" s="26" t="s">
        <v>294</v>
      </c>
      <c r="T41" s="26" t="s">
        <v>400</v>
      </c>
      <c r="U41" s="26">
        <v>10</v>
      </c>
      <c r="V41" s="26">
        <v>10</v>
      </c>
      <c r="W41" s="26"/>
      <c r="X41" s="26"/>
      <c r="Y41" s="26"/>
      <c r="Z41" s="26">
        <v>1631</v>
      </c>
      <c r="AA41" s="26">
        <v>812</v>
      </c>
      <c r="AB41" s="26" t="s">
        <v>103</v>
      </c>
      <c r="AC41" s="26" t="s">
        <v>103</v>
      </c>
      <c r="AD41" s="26" t="s">
        <v>104</v>
      </c>
      <c r="AE41" s="26" t="s">
        <v>103</v>
      </c>
      <c r="AF41" s="26"/>
      <c r="AG41" s="26" t="s">
        <v>104</v>
      </c>
      <c r="AH41" s="26" t="s">
        <v>401</v>
      </c>
    </row>
    <row r="42" s="4" customFormat="1" ht="123.75" spans="1:34">
      <c r="A42" s="27">
        <v>33</v>
      </c>
      <c r="B42" s="25"/>
      <c r="C42" s="26" t="s">
        <v>421</v>
      </c>
      <c r="D42" s="26" t="s">
        <v>422</v>
      </c>
      <c r="E42" s="26" t="s">
        <v>89</v>
      </c>
      <c r="F42" s="28" t="s">
        <v>423</v>
      </c>
      <c r="G42" s="26" t="s">
        <v>424</v>
      </c>
      <c r="H42" s="26" t="s">
        <v>393</v>
      </c>
      <c r="I42" s="26" t="s">
        <v>422</v>
      </c>
      <c r="J42" s="26" t="s">
        <v>425</v>
      </c>
      <c r="K42" s="26" t="s">
        <v>413</v>
      </c>
      <c r="L42" s="26" t="s">
        <v>231</v>
      </c>
      <c r="M42" s="26" t="s">
        <v>426</v>
      </c>
      <c r="N42" s="26" t="s">
        <v>427</v>
      </c>
      <c r="O42" s="26" t="s">
        <v>428</v>
      </c>
      <c r="P42" s="26" t="s">
        <v>302</v>
      </c>
      <c r="Q42" s="26" t="s">
        <v>100</v>
      </c>
      <c r="R42" s="26" t="s">
        <v>101</v>
      </c>
      <c r="S42" s="26" t="s">
        <v>294</v>
      </c>
      <c r="T42" s="26" t="s">
        <v>167</v>
      </c>
      <c r="U42" s="26">
        <v>3.5</v>
      </c>
      <c r="V42" s="26">
        <v>3.5</v>
      </c>
      <c r="W42" s="26"/>
      <c r="X42" s="26"/>
      <c r="Y42" s="26"/>
      <c r="Z42" s="26">
        <v>9</v>
      </c>
      <c r="AA42" s="26">
        <v>4</v>
      </c>
      <c r="AB42" s="26" t="s">
        <v>103</v>
      </c>
      <c r="AC42" s="26" t="s">
        <v>103</v>
      </c>
      <c r="AD42" s="26" t="s">
        <v>104</v>
      </c>
      <c r="AE42" s="26" t="s">
        <v>103</v>
      </c>
      <c r="AF42" s="26"/>
      <c r="AG42" s="26" t="s">
        <v>104</v>
      </c>
      <c r="AH42" s="26" t="s">
        <v>401</v>
      </c>
    </row>
    <row r="43" s="4" customFormat="1" ht="146.25" spans="1:34">
      <c r="A43" s="27">
        <v>34</v>
      </c>
      <c r="B43" s="25"/>
      <c r="C43" s="26" t="s">
        <v>429</v>
      </c>
      <c r="D43" s="26" t="s">
        <v>430</v>
      </c>
      <c r="E43" s="26" t="s">
        <v>89</v>
      </c>
      <c r="F43" s="28" t="s">
        <v>431</v>
      </c>
      <c r="G43" s="26" t="s">
        <v>432</v>
      </c>
      <c r="H43" s="26" t="s">
        <v>393</v>
      </c>
      <c r="I43" s="26" t="s">
        <v>430</v>
      </c>
      <c r="J43" s="26" t="s">
        <v>433</v>
      </c>
      <c r="K43" s="26" t="s">
        <v>413</v>
      </c>
      <c r="L43" s="26" t="s">
        <v>231</v>
      </c>
      <c r="M43" s="26" t="s">
        <v>434</v>
      </c>
      <c r="N43" s="26" t="s">
        <v>435</v>
      </c>
      <c r="O43" s="26" t="s">
        <v>436</v>
      </c>
      <c r="P43" s="26" t="s">
        <v>302</v>
      </c>
      <c r="Q43" s="26" t="s">
        <v>100</v>
      </c>
      <c r="R43" s="26" t="s">
        <v>101</v>
      </c>
      <c r="S43" s="26" t="s">
        <v>294</v>
      </c>
      <c r="T43" s="26" t="s">
        <v>400</v>
      </c>
      <c r="U43" s="26">
        <v>127</v>
      </c>
      <c r="V43" s="26">
        <v>127</v>
      </c>
      <c r="W43" s="26"/>
      <c r="X43" s="26"/>
      <c r="Y43" s="26"/>
      <c r="Z43" s="26">
        <v>1371</v>
      </c>
      <c r="AA43" s="26">
        <v>158</v>
      </c>
      <c r="AB43" s="26" t="s">
        <v>103</v>
      </c>
      <c r="AC43" s="26" t="s">
        <v>103</v>
      </c>
      <c r="AD43" s="26" t="s">
        <v>103</v>
      </c>
      <c r="AE43" s="26" t="s">
        <v>103</v>
      </c>
      <c r="AF43" s="26"/>
      <c r="AG43" s="26" t="s">
        <v>104</v>
      </c>
      <c r="AH43" s="26" t="s">
        <v>401</v>
      </c>
    </row>
    <row r="44" s="4" customFormat="1" ht="146.25" spans="1:34">
      <c r="A44" s="27">
        <v>35</v>
      </c>
      <c r="B44" s="25"/>
      <c r="C44" s="26" t="s">
        <v>437</v>
      </c>
      <c r="D44" s="26" t="s">
        <v>438</v>
      </c>
      <c r="E44" s="26" t="s">
        <v>89</v>
      </c>
      <c r="F44" s="28" t="s">
        <v>439</v>
      </c>
      <c r="G44" s="26" t="s">
        <v>440</v>
      </c>
      <c r="H44" s="26" t="s">
        <v>393</v>
      </c>
      <c r="I44" s="26" t="s">
        <v>438</v>
      </c>
      <c r="J44" s="26" t="s">
        <v>441</v>
      </c>
      <c r="K44" s="26" t="s">
        <v>413</v>
      </c>
      <c r="L44" s="26" t="s">
        <v>231</v>
      </c>
      <c r="M44" s="26" t="s">
        <v>442</v>
      </c>
      <c r="N44" s="26" t="s">
        <v>300</v>
      </c>
      <c r="O44" s="26" t="s">
        <v>443</v>
      </c>
      <c r="P44" s="26" t="s">
        <v>302</v>
      </c>
      <c r="Q44" s="26" t="s">
        <v>100</v>
      </c>
      <c r="R44" s="26" t="s">
        <v>101</v>
      </c>
      <c r="S44" s="26" t="s">
        <v>294</v>
      </c>
      <c r="T44" s="26" t="s">
        <v>400</v>
      </c>
      <c r="U44" s="26">
        <v>16</v>
      </c>
      <c r="V44" s="26">
        <v>16</v>
      </c>
      <c r="W44" s="26"/>
      <c r="X44" s="26"/>
      <c r="Y44" s="26"/>
      <c r="Z44" s="26">
        <v>698</v>
      </c>
      <c r="AA44" s="26">
        <v>318</v>
      </c>
      <c r="AB44" s="26" t="s">
        <v>103</v>
      </c>
      <c r="AC44" s="26" t="s">
        <v>103</v>
      </c>
      <c r="AD44" s="26" t="s">
        <v>103</v>
      </c>
      <c r="AE44" s="26" t="s">
        <v>103</v>
      </c>
      <c r="AF44" s="26"/>
      <c r="AG44" s="26" t="s">
        <v>104</v>
      </c>
      <c r="AH44" s="26" t="s">
        <v>401</v>
      </c>
    </row>
    <row r="45" s="4" customFormat="1" ht="146.25" spans="1:34">
      <c r="A45" s="27">
        <v>36</v>
      </c>
      <c r="B45" s="25"/>
      <c r="C45" s="26" t="s">
        <v>444</v>
      </c>
      <c r="D45" s="26" t="s">
        <v>445</v>
      </c>
      <c r="E45" s="26" t="s">
        <v>89</v>
      </c>
      <c r="F45" s="28" t="s">
        <v>446</v>
      </c>
      <c r="G45" s="26" t="s">
        <v>447</v>
      </c>
      <c r="H45" s="26" t="s">
        <v>393</v>
      </c>
      <c r="I45" s="26" t="s">
        <v>445</v>
      </c>
      <c r="J45" s="26" t="s">
        <v>395</v>
      </c>
      <c r="K45" s="26" t="s">
        <v>413</v>
      </c>
      <c r="L45" s="26" t="s">
        <v>231</v>
      </c>
      <c r="M45" s="26" t="s">
        <v>397</v>
      </c>
      <c r="N45" s="26" t="s">
        <v>448</v>
      </c>
      <c r="O45" s="26" t="s">
        <v>449</v>
      </c>
      <c r="P45" s="26" t="s">
        <v>302</v>
      </c>
      <c r="Q45" s="26" t="s">
        <v>100</v>
      </c>
      <c r="R45" s="26" t="s">
        <v>101</v>
      </c>
      <c r="S45" s="26" t="s">
        <v>294</v>
      </c>
      <c r="T45" s="26" t="s">
        <v>450</v>
      </c>
      <c r="U45" s="26">
        <v>10</v>
      </c>
      <c r="V45" s="26">
        <v>10</v>
      </c>
      <c r="W45" s="26"/>
      <c r="X45" s="26"/>
      <c r="Y45" s="26"/>
      <c r="Z45" s="26">
        <v>856</v>
      </c>
      <c r="AA45" s="26">
        <v>606</v>
      </c>
      <c r="AB45" s="26" t="s">
        <v>103</v>
      </c>
      <c r="AC45" s="26" t="s">
        <v>103</v>
      </c>
      <c r="AD45" s="26" t="s">
        <v>119</v>
      </c>
      <c r="AE45" s="26" t="s">
        <v>103</v>
      </c>
      <c r="AF45" s="26"/>
      <c r="AG45" s="26" t="s">
        <v>119</v>
      </c>
      <c r="AH45" s="26" t="s">
        <v>401</v>
      </c>
    </row>
    <row r="46" s="4" customFormat="1" ht="157.5" spans="1:34">
      <c r="A46" s="27">
        <v>37</v>
      </c>
      <c r="B46" s="25"/>
      <c r="C46" s="26" t="s">
        <v>451</v>
      </c>
      <c r="D46" s="26" t="s">
        <v>452</v>
      </c>
      <c r="E46" s="26" t="s">
        <v>89</v>
      </c>
      <c r="F46" s="28" t="s">
        <v>453</v>
      </c>
      <c r="G46" s="26" t="s">
        <v>454</v>
      </c>
      <c r="H46" s="26" t="s">
        <v>393</v>
      </c>
      <c r="I46" s="26" t="s">
        <v>452</v>
      </c>
      <c r="J46" s="26" t="s">
        <v>455</v>
      </c>
      <c r="K46" s="26" t="s">
        <v>413</v>
      </c>
      <c r="L46" s="26" t="s">
        <v>231</v>
      </c>
      <c r="M46" s="26" t="s">
        <v>456</v>
      </c>
      <c r="N46" s="26" t="s">
        <v>300</v>
      </c>
      <c r="O46" s="26" t="s">
        <v>457</v>
      </c>
      <c r="P46" s="26" t="s">
        <v>302</v>
      </c>
      <c r="Q46" s="26" t="s">
        <v>100</v>
      </c>
      <c r="R46" s="26" t="s">
        <v>101</v>
      </c>
      <c r="S46" s="26" t="s">
        <v>294</v>
      </c>
      <c r="T46" s="26" t="s">
        <v>167</v>
      </c>
      <c r="U46" s="26">
        <v>20</v>
      </c>
      <c r="V46" s="26">
        <v>20</v>
      </c>
      <c r="W46" s="26"/>
      <c r="X46" s="26"/>
      <c r="Y46" s="26"/>
      <c r="Z46" s="26">
        <v>870</v>
      </c>
      <c r="AA46" s="26">
        <v>307</v>
      </c>
      <c r="AB46" s="26" t="s">
        <v>103</v>
      </c>
      <c r="AC46" s="26" t="s">
        <v>103</v>
      </c>
      <c r="AD46" s="26" t="s">
        <v>104</v>
      </c>
      <c r="AE46" s="26" t="s">
        <v>103</v>
      </c>
      <c r="AF46" s="26"/>
      <c r="AG46" s="26" t="s">
        <v>104</v>
      </c>
      <c r="AH46" s="26" t="s">
        <v>401</v>
      </c>
    </row>
    <row r="47" s="4" customFormat="1" ht="270" spans="1:34">
      <c r="A47" s="27">
        <v>38</v>
      </c>
      <c r="B47" s="25"/>
      <c r="C47" s="26" t="s">
        <v>458</v>
      </c>
      <c r="D47" s="26" t="s">
        <v>459</v>
      </c>
      <c r="E47" s="26" t="s">
        <v>89</v>
      </c>
      <c r="F47" s="28" t="s">
        <v>460</v>
      </c>
      <c r="G47" s="26" t="s">
        <v>461</v>
      </c>
      <c r="H47" s="26" t="s">
        <v>393</v>
      </c>
      <c r="I47" s="26" t="s">
        <v>462</v>
      </c>
      <c r="J47" s="26" t="s">
        <v>463</v>
      </c>
      <c r="K47" s="26" t="s">
        <v>413</v>
      </c>
      <c r="L47" s="26" t="s">
        <v>231</v>
      </c>
      <c r="M47" s="26" t="s">
        <v>464</v>
      </c>
      <c r="N47" s="26" t="s">
        <v>300</v>
      </c>
      <c r="O47" s="26" t="s">
        <v>465</v>
      </c>
      <c r="P47" s="26" t="s">
        <v>302</v>
      </c>
      <c r="Q47" s="26" t="s">
        <v>100</v>
      </c>
      <c r="R47" s="26" t="s">
        <v>101</v>
      </c>
      <c r="S47" s="26" t="s">
        <v>294</v>
      </c>
      <c r="T47" s="26" t="s">
        <v>167</v>
      </c>
      <c r="U47" s="26">
        <v>29</v>
      </c>
      <c r="V47" s="26">
        <v>29</v>
      </c>
      <c r="W47" s="26"/>
      <c r="X47" s="26"/>
      <c r="Y47" s="26"/>
      <c r="Z47" s="26">
        <v>1361</v>
      </c>
      <c r="AA47" s="26">
        <v>788</v>
      </c>
      <c r="AB47" s="26" t="s">
        <v>103</v>
      </c>
      <c r="AC47" s="26" t="s">
        <v>103</v>
      </c>
      <c r="AD47" s="26" t="s">
        <v>104</v>
      </c>
      <c r="AE47" s="26" t="s">
        <v>104</v>
      </c>
      <c r="AF47" s="26"/>
      <c r="AG47" s="26" t="s">
        <v>104</v>
      </c>
      <c r="AH47" s="26" t="s">
        <v>401</v>
      </c>
    </row>
    <row r="48" s="4" customFormat="1" ht="168.75" spans="1:34">
      <c r="A48" s="27">
        <v>39</v>
      </c>
      <c r="B48" s="25"/>
      <c r="C48" s="26" t="s">
        <v>466</v>
      </c>
      <c r="D48" s="26" t="s">
        <v>467</v>
      </c>
      <c r="E48" s="26" t="s">
        <v>89</v>
      </c>
      <c r="F48" s="28" t="s">
        <v>468</v>
      </c>
      <c r="G48" s="26" t="s">
        <v>469</v>
      </c>
      <c r="H48" s="26" t="s">
        <v>393</v>
      </c>
      <c r="I48" s="26" t="s">
        <v>467</v>
      </c>
      <c r="J48" s="26" t="s">
        <v>470</v>
      </c>
      <c r="K48" s="26" t="s">
        <v>413</v>
      </c>
      <c r="L48" s="26" t="s">
        <v>231</v>
      </c>
      <c r="M48" s="26" t="s">
        <v>471</v>
      </c>
      <c r="N48" s="26" t="s">
        <v>472</v>
      </c>
      <c r="O48" s="26" t="s">
        <v>473</v>
      </c>
      <c r="P48" s="26" t="s">
        <v>302</v>
      </c>
      <c r="Q48" s="26" t="s">
        <v>100</v>
      </c>
      <c r="R48" s="26" t="s">
        <v>101</v>
      </c>
      <c r="S48" s="26" t="s">
        <v>294</v>
      </c>
      <c r="T48" s="26" t="s">
        <v>167</v>
      </c>
      <c r="U48" s="26">
        <v>35.5</v>
      </c>
      <c r="V48" s="26">
        <v>35.5</v>
      </c>
      <c r="W48" s="26"/>
      <c r="X48" s="26"/>
      <c r="Y48" s="26"/>
      <c r="Z48" s="26">
        <v>741</v>
      </c>
      <c r="AA48" s="26">
        <v>106</v>
      </c>
      <c r="AB48" s="26" t="s">
        <v>103</v>
      </c>
      <c r="AC48" s="26" t="s">
        <v>103</v>
      </c>
      <c r="AD48" s="26" t="s">
        <v>103</v>
      </c>
      <c r="AE48" s="26" t="s">
        <v>103</v>
      </c>
      <c r="AF48" s="26"/>
      <c r="AG48" s="26" t="s">
        <v>103</v>
      </c>
      <c r="AH48" s="26"/>
    </row>
    <row r="49" s="4" customFormat="1" ht="157.5" spans="1:34">
      <c r="A49" s="27">
        <v>40</v>
      </c>
      <c r="B49" s="25"/>
      <c r="C49" s="26" t="s">
        <v>474</v>
      </c>
      <c r="D49" s="26" t="s">
        <v>475</v>
      </c>
      <c r="E49" s="26" t="s">
        <v>476</v>
      </c>
      <c r="F49" s="28" t="s">
        <v>477</v>
      </c>
      <c r="G49" s="26" t="s">
        <v>478</v>
      </c>
      <c r="H49" s="26" t="s">
        <v>124</v>
      </c>
      <c r="I49" s="26" t="s">
        <v>475</v>
      </c>
      <c r="J49" s="26" t="s">
        <v>479</v>
      </c>
      <c r="K49" s="26" t="s">
        <v>135</v>
      </c>
      <c r="L49" s="26" t="s">
        <v>114</v>
      </c>
      <c r="M49" s="26" t="s">
        <v>480</v>
      </c>
      <c r="N49" s="26" t="s">
        <v>481</v>
      </c>
      <c r="O49" s="26" t="s">
        <v>482</v>
      </c>
      <c r="P49" s="26" t="s">
        <v>483</v>
      </c>
      <c r="Q49" s="26" t="s">
        <v>279</v>
      </c>
      <c r="R49" s="26" t="s">
        <v>484</v>
      </c>
      <c r="S49" s="26" t="s">
        <v>270</v>
      </c>
      <c r="T49" s="26" t="s">
        <v>280</v>
      </c>
      <c r="U49" s="26">
        <v>24</v>
      </c>
      <c r="V49" s="26">
        <v>24</v>
      </c>
      <c r="W49" s="26"/>
      <c r="X49" s="26"/>
      <c r="Y49" s="26"/>
      <c r="Z49" s="26">
        <v>42</v>
      </c>
      <c r="AA49" s="26">
        <v>20</v>
      </c>
      <c r="AB49" s="26" t="s">
        <v>103</v>
      </c>
      <c r="AC49" s="26" t="s">
        <v>103</v>
      </c>
      <c r="AD49" s="26" t="s">
        <v>103</v>
      </c>
      <c r="AE49" s="26" t="s">
        <v>103</v>
      </c>
      <c r="AF49" s="26"/>
      <c r="AG49" s="26" t="s">
        <v>104</v>
      </c>
      <c r="AH49" s="26" t="s">
        <v>485</v>
      </c>
    </row>
    <row r="50" s="4" customFormat="1" ht="157.5" spans="1:34">
      <c r="A50" s="27">
        <v>41</v>
      </c>
      <c r="B50" s="25"/>
      <c r="C50" s="26" t="s">
        <v>486</v>
      </c>
      <c r="D50" s="26" t="s">
        <v>487</v>
      </c>
      <c r="E50" s="26" t="s">
        <v>89</v>
      </c>
      <c r="F50" s="28" t="s">
        <v>488</v>
      </c>
      <c r="G50" s="26" t="s">
        <v>489</v>
      </c>
      <c r="H50" s="26" t="s">
        <v>124</v>
      </c>
      <c r="I50" s="26" t="s">
        <v>490</v>
      </c>
      <c r="J50" s="26" t="s">
        <v>491</v>
      </c>
      <c r="K50" s="26" t="s">
        <v>135</v>
      </c>
      <c r="L50" s="26" t="s">
        <v>114</v>
      </c>
      <c r="M50" s="26" t="s">
        <v>492</v>
      </c>
      <c r="N50" s="26" t="s">
        <v>493</v>
      </c>
      <c r="O50" s="26" t="s">
        <v>494</v>
      </c>
      <c r="P50" s="26" t="s">
        <v>483</v>
      </c>
      <c r="Q50" s="26" t="s">
        <v>279</v>
      </c>
      <c r="R50" s="26" t="s">
        <v>484</v>
      </c>
      <c r="S50" s="26" t="s">
        <v>270</v>
      </c>
      <c r="T50" s="26" t="s">
        <v>280</v>
      </c>
      <c r="U50" s="26">
        <v>150</v>
      </c>
      <c r="V50" s="26">
        <v>150</v>
      </c>
      <c r="W50" s="26"/>
      <c r="X50" s="26"/>
      <c r="Y50" s="26"/>
      <c r="Z50" s="26">
        <v>236</v>
      </c>
      <c r="AA50" s="26">
        <v>81</v>
      </c>
      <c r="AB50" s="26" t="s">
        <v>103</v>
      </c>
      <c r="AC50" s="26" t="s">
        <v>103</v>
      </c>
      <c r="AD50" s="26" t="s">
        <v>103</v>
      </c>
      <c r="AE50" s="26" t="s">
        <v>103</v>
      </c>
      <c r="AF50" s="26"/>
      <c r="AG50" s="26" t="s">
        <v>104</v>
      </c>
      <c r="AH50" s="26" t="s">
        <v>485</v>
      </c>
    </row>
    <row r="51" s="4" customFormat="1" ht="168.75" spans="1:34">
      <c r="A51" s="27">
        <v>42</v>
      </c>
      <c r="B51" s="25"/>
      <c r="C51" s="26" t="s">
        <v>495</v>
      </c>
      <c r="D51" s="26" t="s">
        <v>496</v>
      </c>
      <c r="E51" s="26" t="s">
        <v>89</v>
      </c>
      <c r="F51" s="28" t="s">
        <v>497</v>
      </c>
      <c r="G51" s="26" t="s">
        <v>498</v>
      </c>
      <c r="H51" s="26" t="s">
        <v>499</v>
      </c>
      <c r="I51" s="26" t="s">
        <v>496</v>
      </c>
      <c r="J51" s="26" t="s">
        <v>500</v>
      </c>
      <c r="K51" s="26" t="s">
        <v>274</v>
      </c>
      <c r="L51" s="26" t="s">
        <v>114</v>
      </c>
      <c r="M51" s="26" t="s">
        <v>501</v>
      </c>
      <c r="N51" s="26" t="s">
        <v>502</v>
      </c>
      <c r="O51" s="26" t="s">
        <v>503</v>
      </c>
      <c r="P51" s="26" t="s">
        <v>278</v>
      </c>
      <c r="Q51" s="26" t="s">
        <v>279</v>
      </c>
      <c r="R51" s="26" t="s">
        <v>101</v>
      </c>
      <c r="S51" s="26" t="s">
        <v>270</v>
      </c>
      <c r="T51" s="26" t="s">
        <v>280</v>
      </c>
      <c r="U51" s="26">
        <v>85</v>
      </c>
      <c r="V51" s="26">
        <v>85</v>
      </c>
      <c r="W51" s="26"/>
      <c r="X51" s="26"/>
      <c r="Y51" s="26"/>
      <c r="Z51" s="26">
        <v>127</v>
      </c>
      <c r="AA51" s="26">
        <v>45</v>
      </c>
      <c r="AB51" s="26" t="s">
        <v>103</v>
      </c>
      <c r="AC51" s="26" t="s">
        <v>103</v>
      </c>
      <c r="AD51" s="26" t="s">
        <v>103</v>
      </c>
      <c r="AE51" s="26" t="s">
        <v>103</v>
      </c>
      <c r="AF51" s="26"/>
      <c r="AG51" s="26" t="s">
        <v>104</v>
      </c>
      <c r="AH51" s="26" t="s">
        <v>485</v>
      </c>
    </row>
    <row r="52" s="4" customFormat="1" ht="157.5" spans="1:34">
      <c r="A52" s="27">
        <v>43</v>
      </c>
      <c r="B52" s="25"/>
      <c r="C52" s="26" t="s">
        <v>504</v>
      </c>
      <c r="D52" s="26" t="s">
        <v>505</v>
      </c>
      <c r="E52" s="26" t="s">
        <v>89</v>
      </c>
      <c r="F52" s="28" t="s">
        <v>477</v>
      </c>
      <c r="G52" s="26" t="s">
        <v>506</v>
      </c>
      <c r="H52" s="26" t="s">
        <v>507</v>
      </c>
      <c r="I52" s="26" t="s">
        <v>505</v>
      </c>
      <c r="J52" s="26" t="s">
        <v>508</v>
      </c>
      <c r="K52" s="26" t="s">
        <v>135</v>
      </c>
      <c r="L52" s="26" t="s">
        <v>114</v>
      </c>
      <c r="M52" s="26" t="s">
        <v>509</v>
      </c>
      <c r="N52" s="26" t="s">
        <v>493</v>
      </c>
      <c r="O52" s="26" t="s">
        <v>510</v>
      </c>
      <c r="P52" s="26" t="s">
        <v>483</v>
      </c>
      <c r="Q52" s="26" t="s">
        <v>279</v>
      </c>
      <c r="R52" s="26" t="s">
        <v>101</v>
      </c>
      <c r="S52" s="26" t="s">
        <v>270</v>
      </c>
      <c r="T52" s="26" t="s">
        <v>280</v>
      </c>
      <c r="U52" s="26">
        <v>200</v>
      </c>
      <c r="V52" s="26">
        <v>200</v>
      </c>
      <c r="W52" s="26"/>
      <c r="X52" s="26"/>
      <c r="Y52" s="26"/>
      <c r="Z52" s="26">
        <v>328</v>
      </c>
      <c r="AA52" s="26">
        <v>102</v>
      </c>
      <c r="AB52" s="26" t="s">
        <v>103</v>
      </c>
      <c r="AC52" s="26" t="s">
        <v>103</v>
      </c>
      <c r="AD52" s="26" t="s">
        <v>103</v>
      </c>
      <c r="AE52" s="26" t="s">
        <v>103</v>
      </c>
      <c r="AF52" s="26"/>
      <c r="AG52" s="26" t="s">
        <v>104</v>
      </c>
      <c r="AH52" s="26" t="s">
        <v>485</v>
      </c>
    </row>
    <row r="53" s="4" customFormat="1" ht="180" spans="1:34">
      <c r="A53" s="27">
        <v>44</v>
      </c>
      <c r="B53" s="25"/>
      <c r="C53" s="26" t="s">
        <v>511</v>
      </c>
      <c r="D53" s="26" t="s">
        <v>512</v>
      </c>
      <c r="E53" s="26" t="s">
        <v>89</v>
      </c>
      <c r="F53" s="28" t="s">
        <v>513</v>
      </c>
      <c r="G53" s="26" t="s">
        <v>514</v>
      </c>
      <c r="H53" s="26" t="s">
        <v>124</v>
      </c>
      <c r="I53" s="26" t="s">
        <v>512</v>
      </c>
      <c r="J53" s="26" t="s">
        <v>515</v>
      </c>
      <c r="K53" s="26" t="s">
        <v>135</v>
      </c>
      <c r="L53" s="26" t="s">
        <v>114</v>
      </c>
      <c r="M53" s="26" t="s">
        <v>492</v>
      </c>
      <c r="N53" s="26" t="s">
        <v>493</v>
      </c>
      <c r="O53" s="26" t="s">
        <v>516</v>
      </c>
      <c r="P53" s="26" t="s">
        <v>483</v>
      </c>
      <c r="Q53" s="26" t="s">
        <v>279</v>
      </c>
      <c r="R53" s="26" t="s">
        <v>101</v>
      </c>
      <c r="S53" s="26" t="s">
        <v>270</v>
      </c>
      <c r="T53" s="26" t="s">
        <v>280</v>
      </c>
      <c r="U53" s="26">
        <v>150</v>
      </c>
      <c r="V53" s="26">
        <v>150</v>
      </c>
      <c r="W53" s="26"/>
      <c r="X53" s="26"/>
      <c r="Y53" s="26"/>
      <c r="Z53" s="26">
        <v>212</v>
      </c>
      <c r="AA53" s="26">
        <v>94</v>
      </c>
      <c r="AB53" s="26" t="s">
        <v>103</v>
      </c>
      <c r="AC53" s="26" t="s">
        <v>103</v>
      </c>
      <c r="AD53" s="26" t="s">
        <v>103</v>
      </c>
      <c r="AE53" s="26" t="s">
        <v>103</v>
      </c>
      <c r="AF53" s="26"/>
      <c r="AG53" s="26" t="s">
        <v>104</v>
      </c>
      <c r="AH53" s="26" t="s">
        <v>485</v>
      </c>
    </row>
    <row r="54" s="4" customFormat="1" ht="157.5" spans="1:34">
      <c r="A54" s="27">
        <v>45</v>
      </c>
      <c r="B54" s="25"/>
      <c r="C54" s="26" t="s">
        <v>517</v>
      </c>
      <c r="D54" s="26" t="s">
        <v>518</v>
      </c>
      <c r="E54" s="26" t="s">
        <v>89</v>
      </c>
      <c r="F54" s="28" t="s">
        <v>519</v>
      </c>
      <c r="G54" s="26" t="s">
        <v>520</v>
      </c>
      <c r="H54" s="26" t="s">
        <v>499</v>
      </c>
      <c r="I54" s="26" t="s">
        <v>518</v>
      </c>
      <c r="J54" s="26" t="s">
        <v>521</v>
      </c>
      <c r="K54" s="26" t="s">
        <v>522</v>
      </c>
      <c r="L54" s="26" t="s">
        <v>114</v>
      </c>
      <c r="M54" s="26" t="s">
        <v>523</v>
      </c>
      <c r="N54" s="26" t="s">
        <v>493</v>
      </c>
      <c r="O54" s="26" t="s">
        <v>524</v>
      </c>
      <c r="P54" s="26" t="s">
        <v>278</v>
      </c>
      <c r="Q54" s="26" t="s">
        <v>279</v>
      </c>
      <c r="R54" s="26" t="s">
        <v>101</v>
      </c>
      <c r="S54" s="26" t="s">
        <v>270</v>
      </c>
      <c r="T54" s="26" t="s">
        <v>280</v>
      </c>
      <c r="U54" s="26">
        <v>98</v>
      </c>
      <c r="V54" s="26">
        <v>98</v>
      </c>
      <c r="W54" s="26"/>
      <c r="X54" s="26"/>
      <c r="Y54" s="26"/>
      <c r="Z54" s="26">
        <v>147</v>
      </c>
      <c r="AA54" s="26">
        <v>54</v>
      </c>
      <c r="AB54" s="26" t="s">
        <v>103</v>
      </c>
      <c r="AC54" s="26" t="s">
        <v>103</v>
      </c>
      <c r="AD54" s="26" t="s">
        <v>104</v>
      </c>
      <c r="AE54" s="26" t="s">
        <v>103</v>
      </c>
      <c r="AF54" s="26"/>
      <c r="AG54" s="26" t="s">
        <v>104</v>
      </c>
      <c r="AH54" s="26" t="s">
        <v>485</v>
      </c>
    </row>
    <row r="55" s="4" customFormat="1" ht="168.75" spans="1:34">
      <c r="A55" s="27">
        <v>46</v>
      </c>
      <c r="B55" s="25"/>
      <c r="C55" s="26" t="s">
        <v>525</v>
      </c>
      <c r="D55" s="26" t="s">
        <v>526</v>
      </c>
      <c r="E55" s="26" t="s">
        <v>89</v>
      </c>
      <c r="F55" s="28" t="s">
        <v>477</v>
      </c>
      <c r="G55" s="26" t="s">
        <v>527</v>
      </c>
      <c r="H55" s="26" t="s">
        <v>528</v>
      </c>
      <c r="I55" s="26" t="s">
        <v>526</v>
      </c>
      <c r="J55" s="26" t="s">
        <v>529</v>
      </c>
      <c r="K55" s="26" t="s">
        <v>135</v>
      </c>
      <c r="L55" s="26" t="s">
        <v>114</v>
      </c>
      <c r="M55" s="26" t="s">
        <v>530</v>
      </c>
      <c r="N55" s="26" t="s">
        <v>531</v>
      </c>
      <c r="O55" s="26" t="s">
        <v>532</v>
      </c>
      <c r="P55" s="26" t="s">
        <v>483</v>
      </c>
      <c r="Q55" s="26" t="s">
        <v>279</v>
      </c>
      <c r="R55" s="26" t="s">
        <v>484</v>
      </c>
      <c r="S55" s="26" t="s">
        <v>270</v>
      </c>
      <c r="T55" s="26" t="s">
        <v>280</v>
      </c>
      <c r="U55" s="26">
        <v>180</v>
      </c>
      <c r="V55" s="26">
        <v>180</v>
      </c>
      <c r="W55" s="26"/>
      <c r="X55" s="26"/>
      <c r="Y55" s="26"/>
      <c r="Z55" s="26">
        <v>284</v>
      </c>
      <c r="AA55" s="26">
        <v>109</v>
      </c>
      <c r="AB55" s="26" t="s">
        <v>103</v>
      </c>
      <c r="AC55" s="26" t="s">
        <v>103</v>
      </c>
      <c r="AD55" s="26" t="s">
        <v>103</v>
      </c>
      <c r="AE55" s="26" t="s">
        <v>103</v>
      </c>
      <c r="AF55" s="26"/>
      <c r="AG55" s="26" t="s">
        <v>104</v>
      </c>
      <c r="AH55" s="26" t="s">
        <v>485</v>
      </c>
    </row>
    <row r="56" s="4" customFormat="1" ht="112.5" spans="1:34">
      <c r="A56" s="27">
        <v>47</v>
      </c>
      <c r="B56" s="25"/>
      <c r="C56" s="26" t="s">
        <v>533</v>
      </c>
      <c r="D56" s="26" t="s">
        <v>534</v>
      </c>
      <c r="E56" s="26" t="s">
        <v>89</v>
      </c>
      <c r="F56" s="28" t="s">
        <v>535</v>
      </c>
      <c r="G56" s="30" t="s">
        <v>536</v>
      </c>
      <c r="H56" s="26" t="s">
        <v>124</v>
      </c>
      <c r="I56" s="26" t="s">
        <v>534</v>
      </c>
      <c r="J56" s="26" t="s">
        <v>537</v>
      </c>
      <c r="K56" s="26" t="s">
        <v>230</v>
      </c>
      <c r="L56" s="26" t="s">
        <v>114</v>
      </c>
      <c r="M56" s="26" t="s">
        <v>538</v>
      </c>
      <c r="N56" s="26" t="s">
        <v>539</v>
      </c>
      <c r="O56" s="30" t="s">
        <v>540</v>
      </c>
      <c r="P56" s="26" t="s">
        <v>118</v>
      </c>
      <c r="Q56" s="26" t="s">
        <v>129</v>
      </c>
      <c r="R56" s="26" t="s">
        <v>101</v>
      </c>
      <c r="S56" s="26" t="s">
        <v>541</v>
      </c>
      <c r="T56" s="26">
        <v>2024</v>
      </c>
      <c r="U56" s="26">
        <v>20</v>
      </c>
      <c r="V56" s="26">
        <v>20</v>
      </c>
      <c r="W56" s="26"/>
      <c r="X56" s="26"/>
      <c r="Y56" s="26"/>
      <c r="Z56" s="30">
        <v>54</v>
      </c>
      <c r="AA56" s="30">
        <v>18</v>
      </c>
      <c r="AB56" s="26" t="s">
        <v>104</v>
      </c>
      <c r="AC56" s="26" t="s">
        <v>103</v>
      </c>
      <c r="AD56" s="26" t="s">
        <v>104</v>
      </c>
      <c r="AE56" s="26" t="s">
        <v>103</v>
      </c>
      <c r="AF56" s="26"/>
      <c r="AG56" s="26" t="s">
        <v>104</v>
      </c>
      <c r="AH56" s="26"/>
    </row>
    <row r="57" s="4" customFormat="1" ht="112.5" spans="1:34">
      <c r="A57" s="27">
        <v>48</v>
      </c>
      <c r="B57" s="25"/>
      <c r="C57" s="26" t="s">
        <v>542</v>
      </c>
      <c r="D57" s="26" t="s">
        <v>543</v>
      </c>
      <c r="E57" s="26" t="s">
        <v>89</v>
      </c>
      <c r="F57" s="28" t="s">
        <v>535</v>
      </c>
      <c r="G57" s="30" t="s">
        <v>544</v>
      </c>
      <c r="H57" s="26" t="s">
        <v>124</v>
      </c>
      <c r="I57" s="26" t="s">
        <v>543</v>
      </c>
      <c r="J57" s="26" t="s">
        <v>545</v>
      </c>
      <c r="K57" s="26" t="s">
        <v>230</v>
      </c>
      <c r="L57" s="26" t="s">
        <v>114</v>
      </c>
      <c r="M57" s="26" t="s">
        <v>546</v>
      </c>
      <c r="N57" s="26" t="s">
        <v>539</v>
      </c>
      <c r="O57" s="30" t="s">
        <v>540</v>
      </c>
      <c r="P57" s="26" t="s">
        <v>118</v>
      </c>
      <c r="Q57" s="26" t="s">
        <v>129</v>
      </c>
      <c r="R57" s="26" t="s">
        <v>101</v>
      </c>
      <c r="S57" s="26" t="s">
        <v>541</v>
      </c>
      <c r="T57" s="26">
        <v>2024</v>
      </c>
      <c r="U57" s="26">
        <v>30</v>
      </c>
      <c r="V57" s="26">
        <v>30</v>
      </c>
      <c r="W57" s="26"/>
      <c r="X57" s="26"/>
      <c r="Y57" s="26"/>
      <c r="Z57" s="30">
        <v>54</v>
      </c>
      <c r="AA57" s="30">
        <v>18</v>
      </c>
      <c r="AB57" s="26" t="s">
        <v>104</v>
      </c>
      <c r="AC57" s="26" t="s">
        <v>103</v>
      </c>
      <c r="AD57" s="26" t="s">
        <v>104</v>
      </c>
      <c r="AE57" s="26" t="s">
        <v>103</v>
      </c>
      <c r="AF57" s="26"/>
      <c r="AG57" s="26" t="s">
        <v>104</v>
      </c>
      <c r="AH57" s="26"/>
    </row>
    <row r="58" s="4" customFormat="1" ht="112.5" spans="1:34">
      <c r="A58" s="27">
        <v>49</v>
      </c>
      <c r="B58" s="25"/>
      <c r="C58" s="26" t="s">
        <v>547</v>
      </c>
      <c r="D58" s="26" t="s">
        <v>548</v>
      </c>
      <c r="E58" s="26" t="s">
        <v>89</v>
      </c>
      <c r="F58" s="28" t="s">
        <v>549</v>
      </c>
      <c r="G58" s="30" t="s">
        <v>550</v>
      </c>
      <c r="H58" s="26" t="s">
        <v>124</v>
      </c>
      <c r="I58" s="26" t="s">
        <v>548</v>
      </c>
      <c r="J58" s="26" t="s">
        <v>551</v>
      </c>
      <c r="K58" s="26" t="s">
        <v>230</v>
      </c>
      <c r="L58" s="26" t="s">
        <v>552</v>
      </c>
      <c r="M58" s="26" t="s">
        <v>553</v>
      </c>
      <c r="N58" s="26" t="s">
        <v>539</v>
      </c>
      <c r="O58" s="30" t="s">
        <v>554</v>
      </c>
      <c r="P58" s="26" t="s">
        <v>118</v>
      </c>
      <c r="Q58" s="26" t="s">
        <v>129</v>
      </c>
      <c r="R58" s="26" t="s">
        <v>101</v>
      </c>
      <c r="S58" s="26" t="s">
        <v>555</v>
      </c>
      <c r="T58" s="26">
        <v>2024</v>
      </c>
      <c r="U58" s="26">
        <v>62.5</v>
      </c>
      <c r="V58" s="26">
        <v>62.5</v>
      </c>
      <c r="W58" s="26"/>
      <c r="X58" s="26"/>
      <c r="Y58" s="26"/>
      <c r="Z58" s="30">
        <v>114</v>
      </c>
      <c r="AA58" s="30">
        <v>39</v>
      </c>
      <c r="AB58" s="26" t="s">
        <v>104</v>
      </c>
      <c r="AC58" s="26" t="s">
        <v>103</v>
      </c>
      <c r="AD58" s="26" t="s">
        <v>104</v>
      </c>
      <c r="AE58" s="26" t="s">
        <v>103</v>
      </c>
      <c r="AF58" s="26"/>
      <c r="AG58" s="26" t="s">
        <v>104</v>
      </c>
      <c r="AH58" s="26"/>
    </row>
    <row r="59" s="4" customFormat="1" ht="101.25" spans="1:34">
      <c r="A59" s="27">
        <v>50</v>
      </c>
      <c r="B59" s="25"/>
      <c r="C59" s="26" t="s">
        <v>556</v>
      </c>
      <c r="D59" s="26" t="s">
        <v>557</v>
      </c>
      <c r="E59" s="26" t="s">
        <v>89</v>
      </c>
      <c r="F59" s="28" t="s">
        <v>558</v>
      </c>
      <c r="G59" s="30" t="s">
        <v>559</v>
      </c>
      <c r="H59" s="26" t="s">
        <v>124</v>
      </c>
      <c r="I59" s="26" t="s">
        <v>557</v>
      </c>
      <c r="J59" s="26" t="s">
        <v>560</v>
      </c>
      <c r="K59" s="26" t="s">
        <v>561</v>
      </c>
      <c r="L59" s="26" t="s">
        <v>562</v>
      </c>
      <c r="M59" s="26" t="s">
        <v>563</v>
      </c>
      <c r="N59" s="26" t="s">
        <v>564</v>
      </c>
      <c r="O59" s="30" t="s">
        <v>565</v>
      </c>
      <c r="P59" s="26" t="s">
        <v>118</v>
      </c>
      <c r="Q59" s="26" t="s">
        <v>129</v>
      </c>
      <c r="R59" s="26" t="s">
        <v>101</v>
      </c>
      <c r="S59" s="26" t="s">
        <v>566</v>
      </c>
      <c r="T59" s="26">
        <v>2024</v>
      </c>
      <c r="U59" s="26">
        <v>10</v>
      </c>
      <c r="V59" s="26">
        <v>10</v>
      </c>
      <c r="W59" s="26"/>
      <c r="X59" s="26"/>
      <c r="Y59" s="26"/>
      <c r="Z59" s="30">
        <v>48</v>
      </c>
      <c r="AA59" s="30">
        <v>18</v>
      </c>
      <c r="AB59" s="26" t="s">
        <v>104</v>
      </c>
      <c r="AC59" s="26" t="s">
        <v>103</v>
      </c>
      <c r="AD59" s="26" t="s">
        <v>104</v>
      </c>
      <c r="AE59" s="26" t="s">
        <v>103</v>
      </c>
      <c r="AF59" s="26"/>
      <c r="AG59" s="26" t="s">
        <v>104</v>
      </c>
      <c r="AH59" s="26"/>
    </row>
    <row r="60" s="4" customFormat="1" ht="101.25" spans="1:34">
      <c r="A60" s="27">
        <v>51</v>
      </c>
      <c r="B60" s="25"/>
      <c r="C60" s="26" t="s">
        <v>567</v>
      </c>
      <c r="D60" s="30" t="s">
        <v>568</v>
      </c>
      <c r="E60" s="26" t="s">
        <v>89</v>
      </c>
      <c r="F60" s="28" t="s">
        <v>558</v>
      </c>
      <c r="G60" s="30" t="s">
        <v>569</v>
      </c>
      <c r="H60" s="26" t="s">
        <v>124</v>
      </c>
      <c r="I60" s="26" t="s">
        <v>570</v>
      </c>
      <c r="J60" s="26" t="s">
        <v>571</v>
      </c>
      <c r="K60" s="26" t="s">
        <v>572</v>
      </c>
      <c r="L60" s="26" t="s">
        <v>562</v>
      </c>
      <c r="M60" s="26" t="s">
        <v>573</v>
      </c>
      <c r="N60" s="26" t="s">
        <v>539</v>
      </c>
      <c r="O60" s="30" t="s">
        <v>574</v>
      </c>
      <c r="P60" s="26" t="s">
        <v>118</v>
      </c>
      <c r="Q60" s="26" t="s">
        <v>129</v>
      </c>
      <c r="R60" s="26" t="s">
        <v>101</v>
      </c>
      <c r="S60" s="26" t="s">
        <v>566</v>
      </c>
      <c r="T60" s="26">
        <v>2024</v>
      </c>
      <c r="U60" s="26">
        <v>50</v>
      </c>
      <c r="V60" s="26">
        <v>50</v>
      </c>
      <c r="W60" s="26"/>
      <c r="X60" s="26"/>
      <c r="Y60" s="26"/>
      <c r="Z60" s="30">
        <v>96</v>
      </c>
      <c r="AA60" s="30">
        <v>36</v>
      </c>
      <c r="AB60" s="26" t="s">
        <v>104</v>
      </c>
      <c r="AC60" s="26" t="s">
        <v>103</v>
      </c>
      <c r="AD60" s="26" t="s">
        <v>104</v>
      </c>
      <c r="AE60" s="26" t="s">
        <v>103</v>
      </c>
      <c r="AF60" s="26"/>
      <c r="AG60" s="26" t="s">
        <v>104</v>
      </c>
      <c r="AH60" s="26"/>
    </row>
    <row r="61" s="4" customFormat="1" ht="101.25" spans="1:34">
      <c r="A61" s="27">
        <v>52</v>
      </c>
      <c r="B61" s="25"/>
      <c r="C61" s="26" t="s">
        <v>575</v>
      </c>
      <c r="D61" s="26" t="s">
        <v>576</v>
      </c>
      <c r="E61" s="26" t="s">
        <v>107</v>
      </c>
      <c r="F61" s="28" t="s">
        <v>558</v>
      </c>
      <c r="G61" s="30" t="s">
        <v>577</v>
      </c>
      <c r="H61" s="26" t="s">
        <v>124</v>
      </c>
      <c r="I61" s="26" t="s">
        <v>578</v>
      </c>
      <c r="J61" s="26" t="s">
        <v>579</v>
      </c>
      <c r="K61" s="26" t="s">
        <v>561</v>
      </c>
      <c r="L61" s="26" t="s">
        <v>562</v>
      </c>
      <c r="M61" s="26" t="s">
        <v>339</v>
      </c>
      <c r="N61" s="26" t="s">
        <v>539</v>
      </c>
      <c r="O61" s="30" t="s">
        <v>565</v>
      </c>
      <c r="P61" s="26" t="s">
        <v>118</v>
      </c>
      <c r="Q61" s="26" t="s">
        <v>129</v>
      </c>
      <c r="R61" s="26" t="s">
        <v>101</v>
      </c>
      <c r="S61" s="26" t="s">
        <v>566</v>
      </c>
      <c r="T61" s="26">
        <v>2024</v>
      </c>
      <c r="U61" s="26">
        <v>20</v>
      </c>
      <c r="V61" s="26">
        <v>20</v>
      </c>
      <c r="W61" s="26"/>
      <c r="X61" s="26"/>
      <c r="Y61" s="26"/>
      <c r="Z61" s="30">
        <v>53</v>
      </c>
      <c r="AA61" s="30">
        <v>26</v>
      </c>
      <c r="AB61" s="26" t="s">
        <v>104</v>
      </c>
      <c r="AC61" s="26" t="s">
        <v>103</v>
      </c>
      <c r="AD61" s="26" t="s">
        <v>104</v>
      </c>
      <c r="AE61" s="26" t="s">
        <v>103</v>
      </c>
      <c r="AF61" s="26"/>
      <c r="AG61" s="26" t="s">
        <v>104</v>
      </c>
      <c r="AH61" s="26"/>
    </row>
    <row r="62" s="4" customFormat="1" ht="101.25" spans="1:34">
      <c r="A62" s="27">
        <v>53</v>
      </c>
      <c r="B62" s="25"/>
      <c r="C62" s="26" t="s">
        <v>580</v>
      </c>
      <c r="D62" s="26" t="s">
        <v>581</v>
      </c>
      <c r="E62" s="26" t="s">
        <v>89</v>
      </c>
      <c r="F62" s="28" t="s">
        <v>582</v>
      </c>
      <c r="G62" s="30" t="s">
        <v>583</v>
      </c>
      <c r="H62" s="26" t="s">
        <v>124</v>
      </c>
      <c r="I62" s="26" t="s">
        <v>581</v>
      </c>
      <c r="J62" s="26" t="s">
        <v>584</v>
      </c>
      <c r="K62" s="26" t="s">
        <v>113</v>
      </c>
      <c r="L62" s="26" t="s">
        <v>114</v>
      </c>
      <c r="M62" s="26" t="s">
        <v>585</v>
      </c>
      <c r="N62" s="26" t="s">
        <v>586</v>
      </c>
      <c r="O62" s="30" t="s">
        <v>587</v>
      </c>
      <c r="P62" s="26" t="s">
        <v>118</v>
      </c>
      <c r="Q62" s="26" t="s">
        <v>129</v>
      </c>
      <c r="R62" s="26" t="s">
        <v>101</v>
      </c>
      <c r="S62" s="26" t="s">
        <v>588</v>
      </c>
      <c r="T62" s="26">
        <v>2024</v>
      </c>
      <c r="U62" s="26">
        <v>32</v>
      </c>
      <c r="V62" s="26">
        <v>32</v>
      </c>
      <c r="W62" s="26"/>
      <c r="X62" s="26"/>
      <c r="Y62" s="26"/>
      <c r="Z62" s="30">
        <v>69</v>
      </c>
      <c r="AA62" s="30">
        <v>26</v>
      </c>
      <c r="AB62" s="26" t="s">
        <v>104</v>
      </c>
      <c r="AC62" s="26" t="s">
        <v>103</v>
      </c>
      <c r="AD62" s="26" t="s">
        <v>104</v>
      </c>
      <c r="AE62" s="26" t="s">
        <v>103</v>
      </c>
      <c r="AF62" s="26"/>
      <c r="AG62" s="26" t="s">
        <v>104</v>
      </c>
      <c r="AH62" s="26"/>
    </row>
    <row r="63" s="4" customFormat="1" ht="101.25" spans="1:34">
      <c r="A63" s="27">
        <v>54</v>
      </c>
      <c r="B63" s="25"/>
      <c r="C63" s="26" t="s">
        <v>589</v>
      </c>
      <c r="D63" s="26" t="s">
        <v>590</v>
      </c>
      <c r="E63" s="26" t="s">
        <v>89</v>
      </c>
      <c r="F63" s="28" t="s">
        <v>582</v>
      </c>
      <c r="G63" s="30" t="s">
        <v>591</v>
      </c>
      <c r="H63" s="26" t="s">
        <v>124</v>
      </c>
      <c r="I63" s="26" t="s">
        <v>590</v>
      </c>
      <c r="J63" s="26" t="s">
        <v>592</v>
      </c>
      <c r="K63" s="26" t="s">
        <v>113</v>
      </c>
      <c r="L63" s="26" t="s">
        <v>114</v>
      </c>
      <c r="M63" s="26" t="s">
        <v>593</v>
      </c>
      <c r="N63" s="26" t="s">
        <v>586</v>
      </c>
      <c r="O63" s="30" t="s">
        <v>565</v>
      </c>
      <c r="P63" s="26" t="s">
        <v>118</v>
      </c>
      <c r="Q63" s="26" t="s">
        <v>129</v>
      </c>
      <c r="R63" s="26" t="s">
        <v>101</v>
      </c>
      <c r="S63" s="26" t="s">
        <v>588</v>
      </c>
      <c r="T63" s="26">
        <v>2024</v>
      </c>
      <c r="U63" s="26">
        <v>22</v>
      </c>
      <c r="V63" s="26">
        <v>22</v>
      </c>
      <c r="W63" s="26"/>
      <c r="X63" s="26"/>
      <c r="Y63" s="26"/>
      <c r="Z63" s="30">
        <v>48</v>
      </c>
      <c r="AA63" s="30">
        <v>18</v>
      </c>
      <c r="AB63" s="26" t="s">
        <v>104</v>
      </c>
      <c r="AC63" s="26" t="s">
        <v>103</v>
      </c>
      <c r="AD63" s="26" t="s">
        <v>104</v>
      </c>
      <c r="AE63" s="26" t="s">
        <v>103</v>
      </c>
      <c r="AF63" s="26"/>
      <c r="AG63" s="26" t="s">
        <v>104</v>
      </c>
      <c r="AH63" s="26"/>
    </row>
    <row r="64" s="4" customFormat="1" ht="101.25" spans="1:34">
      <c r="A64" s="27">
        <v>55</v>
      </c>
      <c r="B64" s="25"/>
      <c r="C64" s="26" t="s">
        <v>594</v>
      </c>
      <c r="D64" s="26" t="s">
        <v>595</v>
      </c>
      <c r="E64" s="26" t="s">
        <v>89</v>
      </c>
      <c r="F64" s="28" t="s">
        <v>596</v>
      </c>
      <c r="G64" s="30" t="s">
        <v>597</v>
      </c>
      <c r="H64" s="26" t="s">
        <v>124</v>
      </c>
      <c r="I64" s="26" t="s">
        <v>595</v>
      </c>
      <c r="J64" s="26" t="s">
        <v>598</v>
      </c>
      <c r="K64" s="26" t="s">
        <v>113</v>
      </c>
      <c r="L64" s="26" t="s">
        <v>114</v>
      </c>
      <c r="M64" s="26" t="s">
        <v>546</v>
      </c>
      <c r="N64" s="26" t="s">
        <v>599</v>
      </c>
      <c r="O64" s="30" t="s">
        <v>600</v>
      </c>
      <c r="P64" s="26" t="s">
        <v>118</v>
      </c>
      <c r="Q64" s="26" t="s">
        <v>129</v>
      </c>
      <c r="R64" s="26" t="s">
        <v>101</v>
      </c>
      <c r="S64" s="26" t="s">
        <v>601</v>
      </c>
      <c r="T64" s="26">
        <v>2024</v>
      </c>
      <c r="U64" s="26">
        <v>30</v>
      </c>
      <c r="V64" s="26">
        <v>30</v>
      </c>
      <c r="W64" s="26"/>
      <c r="X64" s="26"/>
      <c r="Y64" s="26"/>
      <c r="Z64" s="30">
        <v>63</v>
      </c>
      <c r="AA64" s="30">
        <v>26</v>
      </c>
      <c r="AB64" s="26" t="s">
        <v>104</v>
      </c>
      <c r="AC64" s="26" t="s">
        <v>103</v>
      </c>
      <c r="AD64" s="26" t="s">
        <v>104</v>
      </c>
      <c r="AE64" s="26" t="s">
        <v>103</v>
      </c>
      <c r="AF64" s="26"/>
      <c r="AG64" s="26" t="s">
        <v>104</v>
      </c>
      <c r="AH64" s="26"/>
    </row>
    <row r="65" s="4" customFormat="1" ht="168.75" spans="1:34">
      <c r="A65" s="27">
        <v>56</v>
      </c>
      <c r="B65" s="25"/>
      <c r="C65" s="26" t="s">
        <v>602</v>
      </c>
      <c r="D65" s="26" t="s">
        <v>603</v>
      </c>
      <c r="E65" s="26" t="s">
        <v>89</v>
      </c>
      <c r="F65" s="28" t="s">
        <v>604</v>
      </c>
      <c r="G65" s="26" t="s">
        <v>605</v>
      </c>
      <c r="H65" s="26" t="s">
        <v>606</v>
      </c>
      <c r="I65" s="26" t="s">
        <v>607</v>
      </c>
      <c r="J65" s="26" t="s">
        <v>608</v>
      </c>
      <c r="K65" s="26" t="s">
        <v>135</v>
      </c>
      <c r="L65" s="26" t="s">
        <v>114</v>
      </c>
      <c r="M65" s="26" t="s">
        <v>609</v>
      </c>
      <c r="N65" s="26" t="s">
        <v>610</v>
      </c>
      <c r="O65" s="26" t="s">
        <v>611</v>
      </c>
      <c r="P65" s="26" t="s">
        <v>612</v>
      </c>
      <c r="Q65" s="26" t="s">
        <v>100</v>
      </c>
      <c r="R65" s="26" t="s">
        <v>101</v>
      </c>
      <c r="S65" s="26" t="s">
        <v>139</v>
      </c>
      <c r="T65" s="26" t="s">
        <v>140</v>
      </c>
      <c r="U65" s="26">
        <v>62</v>
      </c>
      <c r="V65" s="26">
        <v>62</v>
      </c>
      <c r="W65" s="26">
        <v>0</v>
      </c>
      <c r="X65" s="26">
        <v>0</v>
      </c>
      <c r="Y65" s="26">
        <v>0</v>
      </c>
      <c r="Z65" s="26">
        <v>185</v>
      </c>
      <c r="AA65" s="26">
        <v>63</v>
      </c>
      <c r="AB65" s="26" t="s">
        <v>103</v>
      </c>
      <c r="AC65" s="26" t="s">
        <v>103</v>
      </c>
      <c r="AD65" s="26" t="s">
        <v>104</v>
      </c>
      <c r="AE65" s="26" t="s">
        <v>119</v>
      </c>
      <c r="AF65" s="26" t="s">
        <v>613</v>
      </c>
      <c r="AG65" s="26" t="s">
        <v>104</v>
      </c>
      <c r="AH65" s="26" t="s">
        <v>613</v>
      </c>
    </row>
    <row r="66" s="4" customFormat="1" ht="168.75" spans="1:34">
      <c r="A66" s="27">
        <v>57</v>
      </c>
      <c r="B66" s="25"/>
      <c r="C66" s="26" t="s">
        <v>614</v>
      </c>
      <c r="D66" s="26" t="s">
        <v>615</v>
      </c>
      <c r="E66" s="26" t="s">
        <v>89</v>
      </c>
      <c r="F66" s="28" t="s">
        <v>616</v>
      </c>
      <c r="G66" s="26" t="s">
        <v>617</v>
      </c>
      <c r="H66" s="26" t="s">
        <v>618</v>
      </c>
      <c r="I66" s="26" t="s">
        <v>619</v>
      </c>
      <c r="J66" s="26" t="s">
        <v>620</v>
      </c>
      <c r="K66" s="26" t="s">
        <v>135</v>
      </c>
      <c r="L66" s="26" t="s">
        <v>114</v>
      </c>
      <c r="M66" s="26" t="s">
        <v>621</v>
      </c>
      <c r="N66" s="26" t="s">
        <v>622</v>
      </c>
      <c r="O66" s="26" t="s">
        <v>623</v>
      </c>
      <c r="P66" s="26" t="s">
        <v>612</v>
      </c>
      <c r="Q66" s="26" t="s">
        <v>100</v>
      </c>
      <c r="R66" s="26" t="s">
        <v>101</v>
      </c>
      <c r="S66" s="26" t="s">
        <v>139</v>
      </c>
      <c r="T66" s="26" t="s">
        <v>140</v>
      </c>
      <c r="U66" s="26">
        <v>30</v>
      </c>
      <c r="V66" s="26">
        <v>30</v>
      </c>
      <c r="W66" s="26">
        <v>0</v>
      </c>
      <c r="X66" s="26">
        <v>0</v>
      </c>
      <c r="Y66" s="26">
        <v>0</v>
      </c>
      <c r="Z66" s="26">
        <v>304</v>
      </c>
      <c r="AA66" s="26">
        <v>101</v>
      </c>
      <c r="AB66" s="26" t="s">
        <v>103</v>
      </c>
      <c r="AC66" s="26" t="s">
        <v>103</v>
      </c>
      <c r="AD66" s="26" t="s">
        <v>103</v>
      </c>
      <c r="AE66" s="26" t="s">
        <v>119</v>
      </c>
      <c r="AF66" s="26" t="s">
        <v>624</v>
      </c>
      <c r="AG66" s="26" t="s">
        <v>119</v>
      </c>
      <c r="AH66" s="26" t="s">
        <v>624</v>
      </c>
    </row>
    <row r="67" ht="146.25" spans="1:34">
      <c r="A67" s="27">
        <v>58</v>
      </c>
      <c r="B67" s="25"/>
      <c r="C67" s="26" t="s">
        <v>625</v>
      </c>
      <c r="D67" s="26" t="s">
        <v>626</v>
      </c>
      <c r="E67" s="26" t="s">
        <v>89</v>
      </c>
      <c r="F67" s="26" t="s">
        <v>627</v>
      </c>
      <c r="G67" s="26" t="s">
        <v>628</v>
      </c>
      <c r="H67" s="26" t="s">
        <v>629</v>
      </c>
      <c r="I67" s="26" t="s">
        <v>626</v>
      </c>
      <c r="J67" s="26" t="s">
        <v>626</v>
      </c>
      <c r="K67" s="26" t="s">
        <v>147</v>
      </c>
      <c r="L67" s="26" t="s">
        <v>148</v>
      </c>
      <c r="M67" s="26" t="s">
        <v>630</v>
      </c>
      <c r="N67" s="26" t="s">
        <v>631</v>
      </c>
      <c r="O67" s="26" t="s">
        <v>185</v>
      </c>
      <c r="P67" s="26" t="s">
        <v>632</v>
      </c>
      <c r="Q67" s="26" t="s">
        <v>152</v>
      </c>
      <c r="R67" s="26" t="s">
        <v>101</v>
      </c>
      <c r="S67" s="26" t="s">
        <v>627</v>
      </c>
      <c r="T67" s="26" t="s">
        <v>633</v>
      </c>
      <c r="U67" s="26">
        <v>12</v>
      </c>
      <c r="V67" s="26">
        <f>U67</f>
        <v>12</v>
      </c>
      <c r="W67" s="26"/>
      <c r="X67" s="26"/>
      <c r="Y67" s="26"/>
      <c r="Z67" s="26">
        <v>27</v>
      </c>
      <c r="AA67" s="26">
        <v>15</v>
      </c>
      <c r="AB67" s="26" t="s">
        <v>103</v>
      </c>
      <c r="AC67" s="26" t="s">
        <v>103</v>
      </c>
      <c r="AD67" s="26" t="s">
        <v>104</v>
      </c>
      <c r="AE67" s="26" t="s">
        <v>103</v>
      </c>
      <c r="AF67" s="26" t="s">
        <v>634</v>
      </c>
      <c r="AG67" s="26" t="s">
        <v>104</v>
      </c>
      <c r="AH67" s="26" t="s">
        <v>634</v>
      </c>
    </row>
    <row r="68" ht="135" spans="1:34">
      <c r="A68" s="27">
        <v>59</v>
      </c>
      <c r="B68" s="25"/>
      <c r="C68" s="26" t="s">
        <v>635</v>
      </c>
      <c r="D68" s="26" t="s">
        <v>636</v>
      </c>
      <c r="E68" s="26" t="s">
        <v>89</v>
      </c>
      <c r="F68" s="26" t="s">
        <v>637</v>
      </c>
      <c r="G68" s="26" t="s">
        <v>638</v>
      </c>
      <c r="H68" s="26" t="s">
        <v>639</v>
      </c>
      <c r="I68" s="26" t="s">
        <v>636</v>
      </c>
      <c r="J68" s="26" t="s">
        <v>636</v>
      </c>
      <c r="K68" s="26" t="s">
        <v>113</v>
      </c>
      <c r="L68" s="26" t="s">
        <v>148</v>
      </c>
      <c r="M68" s="26" t="s">
        <v>640</v>
      </c>
      <c r="N68" s="26" t="s">
        <v>641</v>
      </c>
      <c r="O68" s="26" t="s">
        <v>185</v>
      </c>
      <c r="P68" s="26" t="s">
        <v>632</v>
      </c>
      <c r="Q68" s="26" t="s">
        <v>152</v>
      </c>
      <c r="R68" s="26" t="s">
        <v>101</v>
      </c>
      <c r="S68" s="26" t="s">
        <v>642</v>
      </c>
      <c r="T68" s="26" t="s">
        <v>643</v>
      </c>
      <c r="U68" s="26">
        <v>76</v>
      </c>
      <c r="V68" s="26">
        <v>76</v>
      </c>
      <c r="W68" s="26"/>
      <c r="X68" s="26"/>
      <c r="Y68" s="26"/>
      <c r="Z68" s="26">
        <v>135</v>
      </c>
      <c r="AA68" s="26">
        <v>48</v>
      </c>
      <c r="AB68" s="26" t="s">
        <v>103</v>
      </c>
      <c r="AC68" s="26" t="s">
        <v>103</v>
      </c>
      <c r="AD68" s="26" t="s">
        <v>104</v>
      </c>
      <c r="AE68" s="26" t="s">
        <v>103</v>
      </c>
      <c r="AF68" s="26"/>
      <c r="AG68" s="26" t="s">
        <v>104</v>
      </c>
      <c r="AH68" s="26" t="s">
        <v>634</v>
      </c>
    </row>
    <row r="69" s="4" customFormat="1" ht="409.5" spans="1:34">
      <c r="A69" s="27">
        <v>60</v>
      </c>
      <c r="B69" s="25"/>
      <c r="C69" s="26" t="s">
        <v>644</v>
      </c>
      <c r="D69" s="26" t="s">
        <v>645</v>
      </c>
      <c r="E69" s="26" t="s">
        <v>89</v>
      </c>
      <c r="F69" s="28" t="s">
        <v>646</v>
      </c>
      <c r="G69" s="26" t="s">
        <v>647</v>
      </c>
      <c r="H69" s="26" t="s">
        <v>618</v>
      </c>
      <c r="I69" s="26" t="s">
        <v>648</v>
      </c>
      <c r="J69" s="26" t="s">
        <v>649</v>
      </c>
      <c r="K69" s="26" t="s">
        <v>135</v>
      </c>
      <c r="L69" s="26" t="s">
        <v>114</v>
      </c>
      <c r="M69" s="26" t="s">
        <v>650</v>
      </c>
      <c r="N69" s="26" t="s">
        <v>651</v>
      </c>
      <c r="O69" s="26" t="s">
        <v>652</v>
      </c>
      <c r="P69" s="26" t="s">
        <v>612</v>
      </c>
      <c r="Q69" s="26" t="s">
        <v>100</v>
      </c>
      <c r="R69" s="26" t="s">
        <v>101</v>
      </c>
      <c r="S69" s="26" t="s">
        <v>139</v>
      </c>
      <c r="T69" s="26" t="s">
        <v>140</v>
      </c>
      <c r="U69" s="26">
        <v>70</v>
      </c>
      <c r="V69" s="26">
        <v>70</v>
      </c>
      <c r="W69" s="26">
        <v>0</v>
      </c>
      <c r="X69" s="26">
        <v>0</v>
      </c>
      <c r="Y69" s="26">
        <v>0</v>
      </c>
      <c r="Z69" s="26">
        <v>192</v>
      </c>
      <c r="AA69" s="26">
        <v>55</v>
      </c>
      <c r="AB69" s="26" t="s">
        <v>103</v>
      </c>
      <c r="AC69" s="26" t="s">
        <v>103</v>
      </c>
      <c r="AD69" s="26" t="s">
        <v>119</v>
      </c>
      <c r="AE69" s="26" t="s">
        <v>119</v>
      </c>
      <c r="AF69" s="26" t="s">
        <v>653</v>
      </c>
      <c r="AG69" s="26" t="s">
        <v>104</v>
      </c>
      <c r="AH69" s="26" t="s">
        <v>653</v>
      </c>
    </row>
    <row r="70" s="4" customFormat="1" ht="168.75" spans="1:34">
      <c r="A70" s="27">
        <v>61</v>
      </c>
      <c r="B70" s="25"/>
      <c r="C70" s="26" t="s">
        <v>654</v>
      </c>
      <c r="D70" s="26" t="s">
        <v>655</v>
      </c>
      <c r="E70" s="26" t="s">
        <v>89</v>
      </c>
      <c r="F70" s="28" t="s">
        <v>656</v>
      </c>
      <c r="G70" s="26" t="s">
        <v>657</v>
      </c>
      <c r="H70" s="26" t="s">
        <v>618</v>
      </c>
      <c r="I70" s="26" t="s">
        <v>658</v>
      </c>
      <c r="J70" s="26" t="s">
        <v>659</v>
      </c>
      <c r="K70" s="26" t="s">
        <v>135</v>
      </c>
      <c r="L70" s="26" t="s">
        <v>114</v>
      </c>
      <c r="M70" s="26" t="s">
        <v>660</v>
      </c>
      <c r="N70" s="26" t="s">
        <v>661</v>
      </c>
      <c r="O70" s="26" t="s">
        <v>662</v>
      </c>
      <c r="P70" s="26" t="s">
        <v>612</v>
      </c>
      <c r="Q70" s="26" t="s">
        <v>100</v>
      </c>
      <c r="R70" s="26" t="s">
        <v>101</v>
      </c>
      <c r="S70" s="26" t="s">
        <v>139</v>
      </c>
      <c r="T70" s="26" t="s">
        <v>140</v>
      </c>
      <c r="U70" s="26">
        <v>100</v>
      </c>
      <c r="V70" s="26">
        <v>100</v>
      </c>
      <c r="W70" s="26">
        <v>0</v>
      </c>
      <c r="X70" s="26">
        <v>0</v>
      </c>
      <c r="Y70" s="26">
        <v>0</v>
      </c>
      <c r="Z70" s="26">
        <v>350</v>
      </c>
      <c r="AA70" s="26">
        <v>91</v>
      </c>
      <c r="AB70" s="26" t="s">
        <v>103</v>
      </c>
      <c r="AC70" s="26" t="s">
        <v>103</v>
      </c>
      <c r="AD70" s="26" t="s">
        <v>104</v>
      </c>
      <c r="AE70" s="26" t="s">
        <v>119</v>
      </c>
      <c r="AF70" s="26" t="s">
        <v>663</v>
      </c>
      <c r="AG70" s="26" t="s">
        <v>119</v>
      </c>
      <c r="AH70" s="26" t="s">
        <v>663</v>
      </c>
    </row>
    <row r="71" s="4" customFormat="1" ht="157.5" spans="1:34">
      <c r="A71" s="27">
        <v>62</v>
      </c>
      <c r="B71" s="25"/>
      <c r="C71" s="26" t="s">
        <v>664</v>
      </c>
      <c r="D71" s="26" t="s">
        <v>665</v>
      </c>
      <c r="E71" s="26" t="s">
        <v>89</v>
      </c>
      <c r="F71" s="28" t="s">
        <v>666</v>
      </c>
      <c r="G71" s="26" t="s">
        <v>667</v>
      </c>
      <c r="H71" s="26" t="s">
        <v>606</v>
      </c>
      <c r="I71" s="26" t="s">
        <v>668</v>
      </c>
      <c r="J71" s="26" t="s">
        <v>669</v>
      </c>
      <c r="K71" s="26" t="s">
        <v>135</v>
      </c>
      <c r="L71" s="26" t="s">
        <v>114</v>
      </c>
      <c r="M71" s="26" t="s">
        <v>670</v>
      </c>
      <c r="N71" s="26" t="s">
        <v>671</v>
      </c>
      <c r="O71" s="26" t="s">
        <v>672</v>
      </c>
      <c r="P71" s="26" t="s">
        <v>612</v>
      </c>
      <c r="Q71" s="26" t="s">
        <v>100</v>
      </c>
      <c r="R71" s="26" t="s">
        <v>101</v>
      </c>
      <c r="S71" s="26" t="s">
        <v>139</v>
      </c>
      <c r="T71" s="26" t="s">
        <v>140</v>
      </c>
      <c r="U71" s="26">
        <v>60</v>
      </c>
      <c r="V71" s="26">
        <v>60</v>
      </c>
      <c r="W71" s="26">
        <v>0</v>
      </c>
      <c r="X71" s="26">
        <v>0</v>
      </c>
      <c r="Y71" s="26">
        <v>0</v>
      </c>
      <c r="Z71" s="26">
        <v>273</v>
      </c>
      <c r="AA71" s="26">
        <v>91</v>
      </c>
      <c r="AB71" s="26" t="s">
        <v>103</v>
      </c>
      <c r="AC71" s="26" t="s">
        <v>103</v>
      </c>
      <c r="AD71" s="26" t="s">
        <v>103</v>
      </c>
      <c r="AE71" s="26" t="s">
        <v>119</v>
      </c>
      <c r="AF71" s="26" t="s">
        <v>673</v>
      </c>
      <c r="AG71" s="26" t="s">
        <v>104</v>
      </c>
      <c r="AH71" s="26" t="s">
        <v>673</v>
      </c>
    </row>
    <row r="72" s="4" customFormat="1" ht="168.75" spans="1:34">
      <c r="A72" s="27">
        <v>63</v>
      </c>
      <c r="B72" s="25"/>
      <c r="C72" s="26" t="s">
        <v>674</v>
      </c>
      <c r="D72" s="26" t="s">
        <v>675</v>
      </c>
      <c r="E72" s="26" t="s">
        <v>89</v>
      </c>
      <c r="F72" s="28" t="s">
        <v>676</v>
      </c>
      <c r="G72" s="26" t="s">
        <v>677</v>
      </c>
      <c r="H72" s="26" t="s">
        <v>678</v>
      </c>
      <c r="I72" s="26" t="s">
        <v>679</v>
      </c>
      <c r="J72" s="26" t="s">
        <v>680</v>
      </c>
      <c r="K72" s="26" t="s">
        <v>135</v>
      </c>
      <c r="L72" s="26" t="s">
        <v>114</v>
      </c>
      <c r="M72" s="26" t="s">
        <v>681</v>
      </c>
      <c r="N72" s="26" t="s">
        <v>682</v>
      </c>
      <c r="O72" s="26" t="s">
        <v>683</v>
      </c>
      <c r="P72" s="26" t="s">
        <v>612</v>
      </c>
      <c r="Q72" s="26" t="s">
        <v>100</v>
      </c>
      <c r="R72" s="26" t="s">
        <v>101</v>
      </c>
      <c r="S72" s="26" t="s">
        <v>139</v>
      </c>
      <c r="T72" s="26" t="s">
        <v>140</v>
      </c>
      <c r="U72" s="26">
        <v>55</v>
      </c>
      <c r="V72" s="26">
        <v>55</v>
      </c>
      <c r="W72" s="26">
        <v>0</v>
      </c>
      <c r="X72" s="26">
        <v>0</v>
      </c>
      <c r="Y72" s="26">
        <v>0</v>
      </c>
      <c r="Z72" s="26">
        <v>280</v>
      </c>
      <c r="AA72" s="26">
        <v>120</v>
      </c>
      <c r="AB72" s="26" t="s">
        <v>103</v>
      </c>
      <c r="AC72" s="26" t="s">
        <v>103</v>
      </c>
      <c r="AD72" s="26" t="s">
        <v>103</v>
      </c>
      <c r="AE72" s="26" t="s">
        <v>104</v>
      </c>
      <c r="AF72" s="26" t="s">
        <v>684</v>
      </c>
      <c r="AG72" s="26" t="s">
        <v>104</v>
      </c>
      <c r="AH72" s="26" t="s">
        <v>684</v>
      </c>
    </row>
    <row r="73" s="4" customFormat="1" ht="146.25" spans="1:34">
      <c r="A73" s="27">
        <v>64</v>
      </c>
      <c r="B73" s="25"/>
      <c r="C73" s="26" t="s">
        <v>685</v>
      </c>
      <c r="D73" s="26" t="s">
        <v>686</v>
      </c>
      <c r="E73" s="26" t="s">
        <v>89</v>
      </c>
      <c r="F73" s="28" t="s">
        <v>687</v>
      </c>
      <c r="G73" s="26" t="s">
        <v>688</v>
      </c>
      <c r="H73" s="26" t="s">
        <v>689</v>
      </c>
      <c r="I73" s="26" t="s">
        <v>686</v>
      </c>
      <c r="J73" s="26" t="s">
        <v>690</v>
      </c>
      <c r="K73" s="26" t="s">
        <v>147</v>
      </c>
      <c r="L73" s="26" t="s">
        <v>114</v>
      </c>
      <c r="M73" s="26" t="s">
        <v>691</v>
      </c>
      <c r="N73" s="26" t="s">
        <v>692</v>
      </c>
      <c r="O73" s="26" t="s">
        <v>185</v>
      </c>
      <c r="P73" s="26" t="s">
        <v>693</v>
      </c>
      <c r="Q73" s="26" t="s">
        <v>152</v>
      </c>
      <c r="R73" s="26" t="s">
        <v>101</v>
      </c>
      <c r="S73" s="26" t="s">
        <v>687</v>
      </c>
      <c r="T73" s="26" t="s">
        <v>694</v>
      </c>
      <c r="U73" s="26">
        <v>10</v>
      </c>
      <c r="V73" s="26">
        <f>U73</f>
        <v>10</v>
      </c>
      <c r="W73" s="26"/>
      <c r="X73" s="26"/>
      <c r="Y73" s="26"/>
      <c r="Z73" s="26">
        <v>22</v>
      </c>
      <c r="AA73" s="26">
        <v>11</v>
      </c>
      <c r="AB73" s="26" t="s">
        <v>103</v>
      </c>
      <c r="AC73" s="26" t="s">
        <v>103</v>
      </c>
      <c r="AD73" s="26" t="s">
        <v>104</v>
      </c>
      <c r="AE73" s="26" t="s">
        <v>103</v>
      </c>
      <c r="AF73" s="26"/>
      <c r="AG73" s="26" t="s">
        <v>104</v>
      </c>
      <c r="AH73" s="26" t="s">
        <v>634</v>
      </c>
    </row>
    <row r="74" s="4" customFormat="1" ht="146.25" spans="1:34">
      <c r="A74" s="27">
        <v>65</v>
      </c>
      <c r="B74" s="25"/>
      <c r="C74" s="26" t="s">
        <v>695</v>
      </c>
      <c r="D74" s="26" t="s">
        <v>696</v>
      </c>
      <c r="E74" s="26" t="s">
        <v>89</v>
      </c>
      <c r="F74" s="28" t="s">
        <v>687</v>
      </c>
      <c r="G74" s="26" t="s">
        <v>697</v>
      </c>
      <c r="H74" s="26" t="s">
        <v>124</v>
      </c>
      <c r="I74" s="26" t="s">
        <v>696</v>
      </c>
      <c r="J74" s="26" t="s">
        <v>696</v>
      </c>
      <c r="K74" s="26" t="s">
        <v>147</v>
      </c>
      <c r="L74" s="26" t="s">
        <v>114</v>
      </c>
      <c r="M74" s="26" t="s">
        <v>691</v>
      </c>
      <c r="N74" s="26" t="s">
        <v>692</v>
      </c>
      <c r="O74" s="26" t="s">
        <v>185</v>
      </c>
      <c r="P74" s="26" t="s">
        <v>693</v>
      </c>
      <c r="Q74" s="26" t="s">
        <v>152</v>
      </c>
      <c r="R74" s="26" t="s">
        <v>101</v>
      </c>
      <c r="S74" s="26" t="s">
        <v>687</v>
      </c>
      <c r="T74" s="26" t="s">
        <v>694</v>
      </c>
      <c r="U74" s="26">
        <v>10</v>
      </c>
      <c r="V74" s="26">
        <f>U74</f>
        <v>10</v>
      </c>
      <c r="W74" s="26"/>
      <c r="X74" s="26"/>
      <c r="Y74" s="26"/>
      <c r="Z74" s="26">
        <v>25</v>
      </c>
      <c r="AA74" s="26">
        <v>13</v>
      </c>
      <c r="AB74" s="26" t="s">
        <v>103</v>
      </c>
      <c r="AC74" s="26" t="s">
        <v>103</v>
      </c>
      <c r="AD74" s="26" t="s">
        <v>104</v>
      </c>
      <c r="AE74" s="26" t="s">
        <v>103</v>
      </c>
      <c r="AF74" s="26"/>
      <c r="AG74" s="26" t="s">
        <v>104</v>
      </c>
      <c r="AH74" s="26" t="s">
        <v>634</v>
      </c>
    </row>
    <row r="75" s="4" customFormat="1" ht="157.5" spans="1:34">
      <c r="A75" s="27">
        <v>66</v>
      </c>
      <c r="B75" s="25"/>
      <c r="C75" s="26" t="s">
        <v>698</v>
      </c>
      <c r="D75" s="26" t="s">
        <v>699</v>
      </c>
      <c r="E75" s="26" t="s">
        <v>89</v>
      </c>
      <c r="F75" s="28" t="s">
        <v>627</v>
      </c>
      <c r="G75" s="26" t="s">
        <v>700</v>
      </c>
      <c r="H75" s="26" t="s">
        <v>701</v>
      </c>
      <c r="I75" s="26" t="s">
        <v>702</v>
      </c>
      <c r="J75" s="26" t="s">
        <v>702</v>
      </c>
      <c r="K75" s="26" t="s">
        <v>147</v>
      </c>
      <c r="L75" s="26" t="s">
        <v>114</v>
      </c>
      <c r="M75" s="26" t="s">
        <v>538</v>
      </c>
      <c r="N75" s="26" t="s">
        <v>703</v>
      </c>
      <c r="O75" s="26" t="s">
        <v>185</v>
      </c>
      <c r="P75" s="26" t="s">
        <v>693</v>
      </c>
      <c r="Q75" s="26" t="s">
        <v>152</v>
      </c>
      <c r="R75" s="26" t="s">
        <v>101</v>
      </c>
      <c r="S75" s="26" t="s">
        <v>627</v>
      </c>
      <c r="T75" s="26" t="s">
        <v>633</v>
      </c>
      <c r="U75" s="26">
        <v>20</v>
      </c>
      <c r="V75" s="26">
        <v>20</v>
      </c>
      <c r="W75" s="26"/>
      <c r="X75" s="26"/>
      <c r="Y75" s="26"/>
      <c r="Z75" s="26">
        <v>35</v>
      </c>
      <c r="AA75" s="26">
        <v>12</v>
      </c>
      <c r="AB75" s="26" t="s">
        <v>103</v>
      </c>
      <c r="AC75" s="26" t="s">
        <v>103</v>
      </c>
      <c r="AD75" s="26" t="s">
        <v>104</v>
      </c>
      <c r="AE75" s="26" t="s">
        <v>103</v>
      </c>
      <c r="AF75" s="26" t="s">
        <v>634</v>
      </c>
      <c r="AG75" s="26" t="s">
        <v>104</v>
      </c>
      <c r="AH75" s="26" t="s">
        <v>634</v>
      </c>
    </row>
    <row r="76" s="4" customFormat="1" ht="157.5" spans="1:34">
      <c r="A76" s="27">
        <v>67</v>
      </c>
      <c r="B76" s="25"/>
      <c r="C76" s="26" t="s">
        <v>704</v>
      </c>
      <c r="D76" s="26" t="s">
        <v>702</v>
      </c>
      <c r="E76" s="26" t="s">
        <v>89</v>
      </c>
      <c r="F76" s="28" t="s">
        <v>705</v>
      </c>
      <c r="G76" s="26" t="s">
        <v>706</v>
      </c>
      <c r="H76" s="26" t="s">
        <v>707</v>
      </c>
      <c r="I76" s="26" t="s">
        <v>702</v>
      </c>
      <c r="J76" s="26" t="s">
        <v>702</v>
      </c>
      <c r="K76" s="26" t="s">
        <v>147</v>
      </c>
      <c r="L76" s="26" t="s">
        <v>114</v>
      </c>
      <c r="M76" s="26" t="s">
        <v>538</v>
      </c>
      <c r="N76" s="26" t="s">
        <v>703</v>
      </c>
      <c r="O76" s="26" t="s">
        <v>185</v>
      </c>
      <c r="P76" s="26" t="s">
        <v>693</v>
      </c>
      <c r="Q76" s="26" t="s">
        <v>152</v>
      </c>
      <c r="R76" s="26" t="s">
        <v>101</v>
      </c>
      <c r="S76" s="26" t="s">
        <v>708</v>
      </c>
      <c r="T76" s="26">
        <v>2024</v>
      </c>
      <c r="U76" s="26">
        <v>20</v>
      </c>
      <c r="V76" s="26">
        <f>U76</f>
        <v>20</v>
      </c>
      <c r="W76" s="26"/>
      <c r="X76" s="26"/>
      <c r="Y76" s="26"/>
      <c r="Z76" s="26">
        <v>35</v>
      </c>
      <c r="AA76" s="26">
        <v>12</v>
      </c>
      <c r="AB76" s="26" t="s">
        <v>103</v>
      </c>
      <c r="AC76" s="26" t="s">
        <v>103</v>
      </c>
      <c r="AD76" s="26" t="s">
        <v>119</v>
      </c>
      <c r="AE76" s="26" t="s">
        <v>104</v>
      </c>
      <c r="AF76" s="26" t="s">
        <v>634</v>
      </c>
      <c r="AG76" s="26" t="s">
        <v>119</v>
      </c>
      <c r="AH76" s="26" t="s">
        <v>634</v>
      </c>
    </row>
    <row r="77" s="4" customFormat="1" ht="146.25" spans="1:34">
      <c r="A77" s="27">
        <v>68</v>
      </c>
      <c r="B77" s="25"/>
      <c r="C77" s="26" t="s">
        <v>709</v>
      </c>
      <c r="D77" s="26" t="s">
        <v>710</v>
      </c>
      <c r="E77" s="26" t="s">
        <v>89</v>
      </c>
      <c r="F77" s="28" t="s">
        <v>711</v>
      </c>
      <c r="G77" s="26" t="s">
        <v>712</v>
      </c>
      <c r="H77" s="26" t="s">
        <v>713</v>
      </c>
      <c r="I77" s="26" t="s">
        <v>710</v>
      </c>
      <c r="J77" s="26" t="s">
        <v>710</v>
      </c>
      <c r="K77" s="26" t="s">
        <v>147</v>
      </c>
      <c r="L77" s="26" t="s">
        <v>114</v>
      </c>
      <c r="M77" s="26" t="s">
        <v>538</v>
      </c>
      <c r="N77" s="26" t="s">
        <v>703</v>
      </c>
      <c r="O77" s="26" t="s">
        <v>185</v>
      </c>
      <c r="P77" s="26" t="s">
        <v>693</v>
      </c>
      <c r="Q77" s="26" t="s">
        <v>152</v>
      </c>
      <c r="R77" s="26" t="s">
        <v>101</v>
      </c>
      <c r="S77" s="26" t="s">
        <v>714</v>
      </c>
      <c r="T77" s="26" t="s">
        <v>715</v>
      </c>
      <c r="U77" s="26">
        <v>20</v>
      </c>
      <c r="V77" s="26">
        <f>U77</f>
        <v>20</v>
      </c>
      <c r="W77" s="26"/>
      <c r="X77" s="26"/>
      <c r="Y77" s="26"/>
      <c r="Z77" s="26">
        <v>39</v>
      </c>
      <c r="AA77" s="26">
        <v>20</v>
      </c>
      <c r="AB77" s="26" t="s">
        <v>104</v>
      </c>
      <c r="AC77" s="26" t="s">
        <v>103</v>
      </c>
      <c r="AD77" s="26" t="s">
        <v>104</v>
      </c>
      <c r="AE77" s="26" t="s">
        <v>104</v>
      </c>
      <c r="AF77" s="26" t="s">
        <v>634</v>
      </c>
      <c r="AG77" s="26" t="s">
        <v>104</v>
      </c>
      <c r="AH77" s="26" t="s">
        <v>634</v>
      </c>
    </row>
    <row r="78" s="4" customFormat="1" ht="146.25" spans="1:34">
      <c r="A78" s="27">
        <v>69</v>
      </c>
      <c r="B78" s="25"/>
      <c r="C78" s="26" t="s">
        <v>716</v>
      </c>
      <c r="D78" s="26" t="s">
        <v>717</v>
      </c>
      <c r="E78" s="26" t="s">
        <v>89</v>
      </c>
      <c r="F78" s="28" t="s">
        <v>711</v>
      </c>
      <c r="G78" s="26" t="s">
        <v>718</v>
      </c>
      <c r="H78" s="26" t="s">
        <v>713</v>
      </c>
      <c r="I78" s="26" t="s">
        <v>719</v>
      </c>
      <c r="J78" s="26" t="s">
        <v>719</v>
      </c>
      <c r="K78" s="26" t="s">
        <v>147</v>
      </c>
      <c r="L78" s="26" t="s">
        <v>114</v>
      </c>
      <c r="M78" s="26" t="s">
        <v>720</v>
      </c>
      <c r="N78" s="26" t="s">
        <v>721</v>
      </c>
      <c r="O78" s="26" t="s">
        <v>185</v>
      </c>
      <c r="P78" s="26" t="s">
        <v>722</v>
      </c>
      <c r="Q78" s="26" t="s">
        <v>152</v>
      </c>
      <c r="R78" s="26" t="s">
        <v>101</v>
      </c>
      <c r="S78" s="26" t="s">
        <v>714</v>
      </c>
      <c r="T78" s="26" t="s">
        <v>723</v>
      </c>
      <c r="U78" s="26">
        <v>25</v>
      </c>
      <c r="V78" s="26">
        <f>U78</f>
        <v>25</v>
      </c>
      <c r="W78" s="26"/>
      <c r="X78" s="26"/>
      <c r="Y78" s="26"/>
      <c r="Z78" s="26">
        <v>60</v>
      </c>
      <c r="AA78" s="26">
        <v>32</v>
      </c>
      <c r="AB78" s="26" t="s">
        <v>104</v>
      </c>
      <c r="AC78" s="26" t="s">
        <v>103</v>
      </c>
      <c r="AD78" s="26" t="s">
        <v>104</v>
      </c>
      <c r="AE78" s="26" t="s">
        <v>104</v>
      </c>
      <c r="AF78" s="26" t="s">
        <v>724</v>
      </c>
      <c r="AG78" s="26" t="s">
        <v>104</v>
      </c>
      <c r="AH78" s="26" t="s">
        <v>724</v>
      </c>
    </row>
    <row r="79" s="4" customFormat="1" ht="146.25" spans="1:34">
      <c r="A79" s="27">
        <v>70</v>
      </c>
      <c r="B79" s="25"/>
      <c r="C79" s="26" t="s">
        <v>725</v>
      </c>
      <c r="D79" s="26" t="s">
        <v>726</v>
      </c>
      <c r="E79" s="26" t="s">
        <v>89</v>
      </c>
      <c r="F79" s="28" t="s">
        <v>727</v>
      </c>
      <c r="G79" s="26" t="s">
        <v>728</v>
      </c>
      <c r="H79" s="26" t="s">
        <v>124</v>
      </c>
      <c r="I79" s="26" t="s">
        <v>726</v>
      </c>
      <c r="J79" s="26" t="s">
        <v>726</v>
      </c>
      <c r="K79" s="26" t="s">
        <v>147</v>
      </c>
      <c r="L79" s="26" t="s">
        <v>148</v>
      </c>
      <c r="M79" s="26" t="s">
        <v>729</v>
      </c>
      <c r="N79" s="26" t="s">
        <v>730</v>
      </c>
      <c r="O79" s="26" t="s">
        <v>185</v>
      </c>
      <c r="P79" s="26" t="s">
        <v>731</v>
      </c>
      <c r="Q79" s="26" t="s">
        <v>152</v>
      </c>
      <c r="R79" s="26" t="s">
        <v>101</v>
      </c>
      <c r="S79" s="26" t="s">
        <v>732</v>
      </c>
      <c r="T79" s="26" t="s">
        <v>733</v>
      </c>
      <c r="U79" s="26">
        <v>21</v>
      </c>
      <c r="V79" s="26">
        <v>0</v>
      </c>
      <c r="W79" s="26">
        <v>21</v>
      </c>
      <c r="X79" s="26">
        <v>0</v>
      </c>
      <c r="Y79" s="26">
        <v>0</v>
      </c>
      <c r="Z79" s="26">
        <v>52</v>
      </c>
      <c r="AA79" s="26">
        <v>20</v>
      </c>
      <c r="AB79" s="26" t="s">
        <v>103</v>
      </c>
      <c r="AC79" s="26" t="s">
        <v>103</v>
      </c>
      <c r="AD79" s="26" t="s">
        <v>104</v>
      </c>
      <c r="AE79" s="26" t="s">
        <v>103</v>
      </c>
      <c r="AF79" s="26" t="s">
        <v>734</v>
      </c>
      <c r="AG79" s="26" t="s">
        <v>104</v>
      </c>
      <c r="AH79" s="26" t="s">
        <v>734</v>
      </c>
    </row>
    <row r="80" s="4" customFormat="1" ht="146.25" spans="1:34">
      <c r="A80" s="27">
        <v>71</v>
      </c>
      <c r="B80" s="25"/>
      <c r="C80" s="26" t="s">
        <v>735</v>
      </c>
      <c r="D80" s="26" t="s">
        <v>736</v>
      </c>
      <c r="E80" s="26" t="s">
        <v>89</v>
      </c>
      <c r="F80" s="28" t="s">
        <v>737</v>
      </c>
      <c r="G80" s="26" t="s">
        <v>738</v>
      </c>
      <c r="H80" s="26" t="s">
        <v>739</v>
      </c>
      <c r="I80" s="26" t="s">
        <v>736</v>
      </c>
      <c r="J80" s="26" t="s">
        <v>736</v>
      </c>
      <c r="K80" s="26" t="s">
        <v>740</v>
      </c>
      <c r="L80" s="26" t="s">
        <v>148</v>
      </c>
      <c r="M80" s="26" t="s">
        <v>741</v>
      </c>
      <c r="N80" s="26" t="s">
        <v>742</v>
      </c>
      <c r="O80" s="26" t="s">
        <v>185</v>
      </c>
      <c r="P80" s="26" t="s">
        <v>483</v>
      </c>
      <c r="Q80" s="26" t="s">
        <v>743</v>
      </c>
      <c r="R80" s="26" t="s">
        <v>101</v>
      </c>
      <c r="S80" s="26" t="s">
        <v>744</v>
      </c>
      <c r="T80" s="26" t="s">
        <v>745</v>
      </c>
      <c r="U80" s="26">
        <v>8</v>
      </c>
      <c r="V80" s="26">
        <f>U80</f>
        <v>8</v>
      </c>
      <c r="W80" s="26"/>
      <c r="X80" s="26"/>
      <c r="Y80" s="26"/>
      <c r="Z80" s="26">
        <v>18</v>
      </c>
      <c r="AA80" s="26">
        <v>12</v>
      </c>
      <c r="AB80" s="26" t="s">
        <v>103</v>
      </c>
      <c r="AC80" s="26" t="s">
        <v>103</v>
      </c>
      <c r="AD80" s="26" t="s">
        <v>104</v>
      </c>
      <c r="AE80" s="26" t="s">
        <v>103</v>
      </c>
      <c r="AF80" s="26"/>
      <c r="AG80" s="26" t="s">
        <v>104</v>
      </c>
      <c r="AH80" s="26"/>
    </row>
    <row r="81" s="4" customFormat="1" ht="135" spans="1:34">
      <c r="A81" s="27">
        <v>72</v>
      </c>
      <c r="B81" s="25"/>
      <c r="C81" s="26" t="s">
        <v>746</v>
      </c>
      <c r="D81" s="26" t="s">
        <v>747</v>
      </c>
      <c r="E81" s="26" t="s">
        <v>89</v>
      </c>
      <c r="F81" s="28" t="s">
        <v>748</v>
      </c>
      <c r="G81" s="26" t="s">
        <v>749</v>
      </c>
      <c r="H81" s="26" t="s">
        <v>739</v>
      </c>
      <c r="I81" s="26" t="s">
        <v>747</v>
      </c>
      <c r="J81" s="26" t="s">
        <v>747</v>
      </c>
      <c r="K81" s="26" t="s">
        <v>740</v>
      </c>
      <c r="L81" s="26" t="s">
        <v>148</v>
      </c>
      <c r="M81" s="26" t="s">
        <v>275</v>
      </c>
      <c r="N81" s="26" t="s">
        <v>750</v>
      </c>
      <c r="O81" s="26" t="s">
        <v>185</v>
      </c>
      <c r="P81" s="26" t="s">
        <v>751</v>
      </c>
      <c r="Q81" s="26" t="s">
        <v>743</v>
      </c>
      <c r="R81" s="26" t="s">
        <v>101</v>
      </c>
      <c r="S81" s="26" t="s">
        <v>752</v>
      </c>
      <c r="T81" s="26" t="s">
        <v>153</v>
      </c>
      <c r="U81" s="26">
        <v>30</v>
      </c>
      <c r="V81" s="26">
        <f>U81</f>
        <v>30</v>
      </c>
      <c r="W81" s="26"/>
      <c r="X81" s="26"/>
      <c r="Y81" s="26"/>
      <c r="Z81" s="26">
        <v>48</v>
      </c>
      <c r="AA81" s="26">
        <v>18</v>
      </c>
      <c r="AB81" s="26" t="s">
        <v>103</v>
      </c>
      <c r="AC81" s="26" t="s">
        <v>103</v>
      </c>
      <c r="AD81" s="26" t="s">
        <v>104</v>
      </c>
      <c r="AE81" s="26" t="s">
        <v>104</v>
      </c>
      <c r="AF81" s="26" t="s">
        <v>634</v>
      </c>
      <c r="AG81" s="26" t="s">
        <v>119</v>
      </c>
      <c r="AH81" s="26" t="s">
        <v>634</v>
      </c>
    </row>
    <row r="82" s="4" customFormat="1" ht="146.25" spans="1:34">
      <c r="A82" s="27">
        <v>73</v>
      </c>
      <c r="B82" s="25"/>
      <c r="C82" s="26" t="s">
        <v>753</v>
      </c>
      <c r="D82" s="26" t="s">
        <v>754</v>
      </c>
      <c r="E82" s="26" t="s">
        <v>89</v>
      </c>
      <c r="F82" s="28" t="s">
        <v>755</v>
      </c>
      <c r="G82" s="26" t="s">
        <v>756</v>
      </c>
      <c r="H82" s="26" t="s">
        <v>739</v>
      </c>
      <c r="I82" s="26" t="s">
        <v>757</v>
      </c>
      <c r="J82" s="26" t="s">
        <v>754</v>
      </c>
      <c r="K82" s="26" t="s">
        <v>740</v>
      </c>
      <c r="L82" s="26" t="s">
        <v>148</v>
      </c>
      <c r="M82" s="26" t="s">
        <v>758</v>
      </c>
      <c r="N82" s="26" t="s">
        <v>759</v>
      </c>
      <c r="O82" s="26" t="s">
        <v>185</v>
      </c>
      <c r="P82" s="26" t="s">
        <v>483</v>
      </c>
      <c r="Q82" s="26" t="s">
        <v>743</v>
      </c>
      <c r="R82" s="26" t="s">
        <v>101</v>
      </c>
      <c r="S82" s="26" t="s">
        <v>760</v>
      </c>
      <c r="T82" s="26" t="s">
        <v>633</v>
      </c>
      <c r="U82" s="26">
        <v>35</v>
      </c>
      <c r="V82" s="26">
        <f>U82</f>
        <v>35</v>
      </c>
      <c r="W82" s="26"/>
      <c r="X82" s="26"/>
      <c r="Y82" s="26"/>
      <c r="Z82" s="26">
        <v>78</v>
      </c>
      <c r="AA82" s="26">
        <v>24</v>
      </c>
      <c r="AB82" s="26" t="s">
        <v>103</v>
      </c>
      <c r="AC82" s="26" t="s">
        <v>103</v>
      </c>
      <c r="AD82" s="26" t="s">
        <v>104</v>
      </c>
      <c r="AE82" s="26" t="s">
        <v>103</v>
      </c>
      <c r="AF82" s="26" t="s">
        <v>634</v>
      </c>
      <c r="AG82" s="26" t="s">
        <v>104</v>
      </c>
      <c r="AH82" s="26" t="s">
        <v>634</v>
      </c>
    </row>
    <row r="83" s="4" customFormat="1" ht="135" spans="1:34">
      <c r="A83" s="27">
        <v>74</v>
      </c>
      <c r="B83" s="25"/>
      <c r="C83" s="26" t="s">
        <v>761</v>
      </c>
      <c r="D83" s="26" t="s">
        <v>762</v>
      </c>
      <c r="E83" s="26" t="s">
        <v>370</v>
      </c>
      <c r="F83" s="28" t="s">
        <v>763</v>
      </c>
      <c r="G83" s="26" t="s">
        <v>764</v>
      </c>
      <c r="H83" s="26" t="s">
        <v>124</v>
      </c>
      <c r="I83" s="26" t="s">
        <v>762</v>
      </c>
      <c r="J83" s="26" t="s">
        <v>762</v>
      </c>
      <c r="K83" s="26" t="s">
        <v>740</v>
      </c>
      <c r="L83" s="26" t="s">
        <v>148</v>
      </c>
      <c r="M83" s="26" t="s">
        <v>765</v>
      </c>
      <c r="N83" s="26" t="s">
        <v>766</v>
      </c>
      <c r="O83" s="26" t="s">
        <v>185</v>
      </c>
      <c r="P83" s="26" t="s">
        <v>483</v>
      </c>
      <c r="Q83" s="26" t="s">
        <v>743</v>
      </c>
      <c r="R83" s="26" t="s">
        <v>101</v>
      </c>
      <c r="S83" s="26" t="s">
        <v>763</v>
      </c>
      <c r="T83" s="26" t="s">
        <v>767</v>
      </c>
      <c r="U83" s="26">
        <v>13.5</v>
      </c>
      <c r="V83" s="26">
        <f>U83</f>
        <v>13.5</v>
      </c>
      <c r="W83" s="26"/>
      <c r="X83" s="26"/>
      <c r="Y83" s="26"/>
      <c r="Z83" s="26">
        <v>78</v>
      </c>
      <c r="AA83" s="26">
        <v>32</v>
      </c>
      <c r="AB83" s="26" t="s">
        <v>103</v>
      </c>
      <c r="AC83" s="26" t="s">
        <v>103</v>
      </c>
      <c r="AD83" s="26" t="s">
        <v>104</v>
      </c>
      <c r="AE83" s="26" t="s">
        <v>103</v>
      </c>
      <c r="AF83" s="26" t="s">
        <v>634</v>
      </c>
      <c r="AG83" s="26" t="s">
        <v>104</v>
      </c>
      <c r="AH83" s="26" t="s">
        <v>634</v>
      </c>
    </row>
    <row r="84" s="4" customFormat="1" ht="146.25" spans="1:34">
      <c r="A84" s="27">
        <v>75</v>
      </c>
      <c r="B84" s="25"/>
      <c r="C84" s="26" t="s">
        <v>768</v>
      </c>
      <c r="D84" s="26" t="s">
        <v>769</v>
      </c>
      <c r="E84" s="26" t="s">
        <v>89</v>
      </c>
      <c r="F84" s="28" t="s">
        <v>763</v>
      </c>
      <c r="G84" s="26" t="s">
        <v>770</v>
      </c>
      <c r="H84" s="26" t="s">
        <v>124</v>
      </c>
      <c r="I84" s="26" t="s">
        <v>769</v>
      </c>
      <c r="J84" s="26" t="s">
        <v>769</v>
      </c>
      <c r="K84" s="26" t="s">
        <v>740</v>
      </c>
      <c r="L84" s="26" t="s">
        <v>148</v>
      </c>
      <c r="M84" s="26" t="s">
        <v>771</v>
      </c>
      <c r="N84" s="26" t="s">
        <v>772</v>
      </c>
      <c r="O84" s="26" t="s">
        <v>185</v>
      </c>
      <c r="P84" s="26" t="s">
        <v>483</v>
      </c>
      <c r="Q84" s="26" t="s">
        <v>743</v>
      </c>
      <c r="R84" s="26" t="s">
        <v>101</v>
      </c>
      <c r="S84" s="26" t="s">
        <v>763</v>
      </c>
      <c r="T84" s="26" t="s">
        <v>767</v>
      </c>
      <c r="U84" s="26">
        <v>27</v>
      </c>
      <c r="V84" s="26">
        <f>U84</f>
        <v>27</v>
      </c>
      <c r="W84" s="26"/>
      <c r="X84" s="26"/>
      <c r="Y84" s="26"/>
      <c r="Z84" s="26">
        <v>85</v>
      </c>
      <c r="AA84" s="26">
        <v>42</v>
      </c>
      <c r="AB84" s="26" t="s">
        <v>103</v>
      </c>
      <c r="AC84" s="26" t="s">
        <v>103</v>
      </c>
      <c r="AD84" s="26" t="s">
        <v>104</v>
      </c>
      <c r="AE84" s="26" t="s">
        <v>103</v>
      </c>
      <c r="AF84" s="26" t="s">
        <v>634</v>
      </c>
      <c r="AG84" s="26" t="s">
        <v>104</v>
      </c>
      <c r="AH84" s="26" t="s">
        <v>634</v>
      </c>
    </row>
    <row r="85" s="4" customFormat="1" ht="303.75" spans="1:34">
      <c r="A85" s="27">
        <v>76</v>
      </c>
      <c r="B85" s="25"/>
      <c r="C85" s="26" t="s">
        <v>773</v>
      </c>
      <c r="D85" s="26" t="s">
        <v>774</v>
      </c>
      <c r="E85" s="26" t="s">
        <v>89</v>
      </c>
      <c r="F85" s="28" t="s">
        <v>775</v>
      </c>
      <c r="G85" s="26" t="s">
        <v>776</v>
      </c>
      <c r="H85" s="26" t="s">
        <v>777</v>
      </c>
      <c r="I85" s="26" t="s">
        <v>778</v>
      </c>
      <c r="J85" s="26" t="s">
        <v>779</v>
      </c>
      <c r="K85" s="26" t="s">
        <v>147</v>
      </c>
      <c r="L85" s="26" t="s">
        <v>161</v>
      </c>
      <c r="M85" s="26" t="s">
        <v>780</v>
      </c>
      <c r="N85" s="26" t="s">
        <v>781</v>
      </c>
      <c r="O85" s="26" t="s">
        <v>782</v>
      </c>
      <c r="P85" s="26" t="s">
        <v>165</v>
      </c>
      <c r="Q85" s="26" t="s">
        <v>783</v>
      </c>
      <c r="R85" s="26" t="s">
        <v>101</v>
      </c>
      <c r="S85" s="26" t="s">
        <v>784</v>
      </c>
      <c r="T85" s="26" t="s">
        <v>167</v>
      </c>
      <c r="U85" s="26">
        <v>16.7</v>
      </c>
      <c r="V85" s="26">
        <v>16.7</v>
      </c>
      <c r="W85" s="26"/>
      <c r="X85" s="26"/>
      <c r="Y85" s="26"/>
      <c r="Z85" s="26">
        <v>707</v>
      </c>
      <c r="AA85" s="26">
        <v>147</v>
      </c>
      <c r="AB85" s="26" t="s">
        <v>103</v>
      </c>
      <c r="AC85" s="26" t="s">
        <v>103</v>
      </c>
      <c r="AD85" s="26" t="s">
        <v>103</v>
      </c>
      <c r="AE85" s="26" t="s">
        <v>103</v>
      </c>
      <c r="AF85" s="26" t="s">
        <v>785</v>
      </c>
      <c r="AG85" s="26" t="s">
        <v>104</v>
      </c>
      <c r="AH85" s="26" t="s">
        <v>786</v>
      </c>
    </row>
    <row r="86" s="4" customFormat="1" ht="213.75" spans="1:34">
      <c r="A86" s="27">
        <v>77</v>
      </c>
      <c r="B86" s="25"/>
      <c r="C86" s="26" t="s">
        <v>787</v>
      </c>
      <c r="D86" s="26" t="s">
        <v>788</v>
      </c>
      <c r="E86" s="26" t="s">
        <v>370</v>
      </c>
      <c r="F86" s="28" t="s">
        <v>789</v>
      </c>
      <c r="G86" s="26" t="s">
        <v>790</v>
      </c>
      <c r="H86" s="26" t="s">
        <v>791</v>
      </c>
      <c r="I86" s="26" t="s">
        <v>792</v>
      </c>
      <c r="J86" s="26" t="s">
        <v>793</v>
      </c>
      <c r="K86" s="26" t="s">
        <v>147</v>
      </c>
      <c r="L86" s="26" t="s">
        <v>161</v>
      </c>
      <c r="M86" s="26" t="s">
        <v>794</v>
      </c>
      <c r="N86" s="26" t="s">
        <v>795</v>
      </c>
      <c r="O86" s="26" t="s">
        <v>796</v>
      </c>
      <c r="P86" s="26" t="s">
        <v>797</v>
      </c>
      <c r="Q86" s="26" t="s">
        <v>783</v>
      </c>
      <c r="R86" s="26" t="s">
        <v>101</v>
      </c>
      <c r="S86" s="26" t="s">
        <v>798</v>
      </c>
      <c r="T86" s="26" t="s">
        <v>167</v>
      </c>
      <c r="U86" s="26">
        <v>20</v>
      </c>
      <c r="V86" s="26">
        <v>20</v>
      </c>
      <c r="W86" s="26">
        <v>0</v>
      </c>
      <c r="X86" s="26">
        <v>0</v>
      </c>
      <c r="Y86" s="26">
        <v>0</v>
      </c>
      <c r="Z86" s="26">
        <v>1668</v>
      </c>
      <c r="AA86" s="26">
        <v>388</v>
      </c>
      <c r="AB86" s="26" t="s">
        <v>103</v>
      </c>
      <c r="AC86" s="26" t="s">
        <v>103</v>
      </c>
      <c r="AD86" s="26" t="s">
        <v>119</v>
      </c>
      <c r="AE86" s="26" t="s">
        <v>104</v>
      </c>
      <c r="AF86" s="26" t="s">
        <v>799</v>
      </c>
      <c r="AG86" s="26" t="s">
        <v>104</v>
      </c>
      <c r="AH86" s="26" t="s">
        <v>786</v>
      </c>
    </row>
    <row r="87" s="4" customFormat="1" ht="270" spans="1:34">
      <c r="A87" s="27">
        <v>78</v>
      </c>
      <c r="B87" s="25"/>
      <c r="C87" s="26" t="s">
        <v>800</v>
      </c>
      <c r="D87" s="26" t="s">
        <v>801</v>
      </c>
      <c r="E87" s="26" t="s">
        <v>89</v>
      </c>
      <c r="F87" s="28" t="s">
        <v>802</v>
      </c>
      <c r="G87" s="26" t="s">
        <v>803</v>
      </c>
      <c r="H87" s="26" t="s">
        <v>777</v>
      </c>
      <c r="I87" s="26" t="s">
        <v>804</v>
      </c>
      <c r="J87" s="26" t="s">
        <v>805</v>
      </c>
      <c r="K87" s="26" t="s">
        <v>198</v>
      </c>
      <c r="L87" s="26" t="s">
        <v>161</v>
      </c>
      <c r="M87" s="26" t="s">
        <v>806</v>
      </c>
      <c r="N87" s="26" t="s">
        <v>807</v>
      </c>
      <c r="O87" s="26" t="s">
        <v>808</v>
      </c>
      <c r="P87" s="26" t="s">
        <v>809</v>
      </c>
      <c r="Q87" s="26" t="s">
        <v>166</v>
      </c>
      <c r="R87" s="26" t="s">
        <v>101</v>
      </c>
      <c r="S87" s="26" t="s">
        <v>810</v>
      </c>
      <c r="T87" s="26" t="s">
        <v>167</v>
      </c>
      <c r="U87" s="26">
        <v>132</v>
      </c>
      <c r="V87" s="26">
        <v>132</v>
      </c>
      <c r="W87" s="26"/>
      <c r="X87" s="26"/>
      <c r="Y87" s="26"/>
      <c r="Z87" s="26">
        <v>361</v>
      </c>
      <c r="AA87" s="26">
        <v>174</v>
      </c>
      <c r="AB87" s="26" t="s">
        <v>103</v>
      </c>
      <c r="AC87" s="26" t="s">
        <v>103</v>
      </c>
      <c r="AD87" s="26" t="s">
        <v>103</v>
      </c>
      <c r="AE87" s="26" t="s">
        <v>104</v>
      </c>
      <c r="AF87" s="26" t="s">
        <v>811</v>
      </c>
      <c r="AG87" s="26" t="s">
        <v>104</v>
      </c>
      <c r="AH87" s="26" t="s">
        <v>812</v>
      </c>
    </row>
    <row r="88" s="4" customFormat="1" ht="191.25" spans="1:34">
      <c r="A88" s="27">
        <v>79</v>
      </c>
      <c r="B88" s="25"/>
      <c r="C88" s="26" t="s">
        <v>813</v>
      </c>
      <c r="D88" s="26" t="s">
        <v>814</v>
      </c>
      <c r="E88" s="26" t="s">
        <v>89</v>
      </c>
      <c r="F88" s="28" t="s">
        <v>815</v>
      </c>
      <c r="G88" s="26" t="s">
        <v>816</v>
      </c>
      <c r="H88" s="26" t="s">
        <v>777</v>
      </c>
      <c r="I88" s="26" t="s">
        <v>817</v>
      </c>
      <c r="J88" s="26" t="s">
        <v>818</v>
      </c>
      <c r="K88" s="26" t="s">
        <v>198</v>
      </c>
      <c r="L88" s="26" t="s">
        <v>161</v>
      </c>
      <c r="M88" s="26" t="s">
        <v>819</v>
      </c>
      <c r="N88" s="26" t="s">
        <v>820</v>
      </c>
      <c r="O88" s="26" t="s">
        <v>821</v>
      </c>
      <c r="P88" s="26" t="s">
        <v>822</v>
      </c>
      <c r="Q88" s="26">
        <v>0.97</v>
      </c>
      <c r="R88" s="26" t="s">
        <v>101</v>
      </c>
      <c r="S88" s="26" t="s">
        <v>823</v>
      </c>
      <c r="T88" s="26" t="s">
        <v>167</v>
      </c>
      <c r="U88" s="26">
        <v>25</v>
      </c>
      <c r="V88" s="26">
        <v>25</v>
      </c>
      <c r="W88" s="26"/>
      <c r="X88" s="26"/>
      <c r="Y88" s="26"/>
      <c r="Z88" s="26">
        <v>857</v>
      </c>
      <c r="AA88" s="26">
        <v>363</v>
      </c>
      <c r="AB88" s="26" t="s">
        <v>103</v>
      </c>
      <c r="AC88" s="26" t="s">
        <v>103</v>
      </c>
      <c r="AD88" s="26" t="s">
        <v>104</v>
      </c>
      <c r="AE88" s="26" t="s">
        <v>104</v>
      </c>
      <c r="AF88" s="26" t="s">
        <v>824</v>
      </c>
      <c r="AG88" s="26" t="s">
        <v>104</v>
      </c>
      <c r="AH88" s="26" t="s">
        <v>825</v>
      </c>
    </row>
    <row r="89" s="4" customFormat="1" ht="168.75" spans="1:34">
      <c r="A89" s="27">
        <v>80</v>
      </c>
      <c r="B89" s="25"/>
      <c r="C89" s="26" t="s">
        <v>826</v>
      </c>
      <c r="D89" s="26" t="s">
        <v>827</v>
      </c>
      <c r="E89" s="26" t="s">
        <v>89</v>
      </c>
      <c r="F89" s="28" t="s">
        <v>815</v>
      </c>
      <c r="G89" s="26" t="s">
        <v>828</v>
      </c>
      <c r="H89" s="26" t="s">
        <v>791</v>
      </c>
      <c r="I89" s="26" t="s">
        <v>829</v>
      </c>
      <c r="J89" s="26" t="s">
        <v>830</v>
      </c>
      <c r="K89" s="26" t="s">
        <v>198</v>
      </c>
      <c r="L89" s="26" t="s">
        <v>161</v>
      </c>
      <c r="M89" s="26" t="s">
        <v>831</v>
      </c>
      <c r="N89" s="26" t="s">
        <v>832</v>
      </c>
      <c r="O89" s="26" t="s">
        <v>833</v>
      </c>
      <c r="P89" s="26" t="s">
        <v>834</v>
      </c>
      <c r="Q89" s="26" t="s">
        <v>783</v>
      </c>
      <c r="R89" s="26" t="s">
        <v>101</v>
      </c>
      <c r="S89" s="26" t="s">
        <v>823</v>
      </c>
      <c r="T89" s="26" t="s">
        <v>167</v>
      </c>
      <c r="U89" s="26">
        <v>52</v>
      </c>
      <c r="V89" s="26">
        <v>52</v>
      </c>
      <c r="W89" s="26"/>
      <c r="X89" s="26"/>
      <c r="Y89" s="26"/>
      <c r="Z89" s="26">
        <v>857</v>
      </c>
      <c r="AA89" s="26">
        <v>363</v>
      </c>
      <c r="AB89" s="26" t="s">
        <v>103</v>
      </c>
      <c r="AC89" s="26" t="s">
        <v>103</v>
      </c>
      <c r="AD89" s="26" t="s">
        <v>104</v>
      </c>
      <c r="AE89" s="26" t="s">
        <v>104</v>
      </c>
      <c r="AF89" s="26" t="s">
        <v>824</v>
      </c>
      <c r="AG89" s="26" t="s">
        <v>104</v>
      </c>
      <c r="AH89" s="26" t="s">
        <v>825</v>
      </c>
    </row>
    <row r="90" s="4" customFormat="1" ht="180" spans="1:34">
      <c r="A90" s="27">
        <v>81</v>
      </c>
      <c r="B90" s="25"/>
      <c r="C90" s="26" t="s">
        <v>835</v>
      </c>
      <c r="D90" s="26" t="s">
        <v>836</v>
      </c>
      <c r="E90" s="26" t="s">
        <v>89</v>
      </c>
      <c r="F90" s="28" t="s">
        <v>837</v>
      </c>
      <c r="G90" s="26" t="s">
        <v>838</v>
      </c>
      <c r="H90" s="26" t="s">
        <v>777</v>
      </c>
      <c r="I90" s="26" t="s">
        <v>839</v>
      </c>
      <c r="J90" s="26" t="s">
        <v>840</v>
      </c>
      <c r="K90" s="26" t="s">
        <v>198</v>
      </c>
      <c r="L90" s="26" t="s">
        <v>161</v>
      </c>
      <c r="M90" s="26" t="s">
        <v>841</v>
      </c>
      <c r="N90" s="26" t="s">
        <v>842</v>
      </c>
      <c r="O90" s="26" t="s">
        <v>843</v>
      </c>
      <c r="P90" s="26" t="s">
        <v>809</v>
      </c>
      <c r="Q90" s="26" t="s">
        <v>783</v>
      </c>
      <c r="R90" s="26" t="s">
        <v>101</v>
      </c>
      <c r="S90" s="26" t="s">
        <v>844</v>
      </c>
      <c r="T90" s="26" t="s">
        <v>167</v>
      </c>
      <c r="U90" s="26">
        <v>154</v>
      </c>
      <c r="V90" s="26">
        <v>154</v>
      </c>
      <c r="W90" s="26"/>
      <c r="X90" s="26"/>
      <c r="Y90" s="26"/>
      <c r="Z90" s="26">
        <v>3127</v>
      </c>
      <c r="AA90" s="26">
        <v>274</v>
      </c>
      <c r="AB90" s="26" t="s">
        <v>103</v>
      </c>
      <c r="AC90" s="26" t="s">
        <v>103</v>
      </c>
      <c r="AD90" s="26" t="s">
        <v>103</v>
      </c>
      <c r="AE90" s="26" t="s">
        <v>104</v>
      </c>
      <c r="AF90" s="26" t="s">
        <v>845</v>
      </c>
      <c r="AG90" s="26" t="s">
        <v>104</v>
      </c>
      <c r="AH90" s="26" t="s">
        <v>846</v>
      </c>
    </row>
    <row r="91" s="4" customFormat="1" ht="168.75" spans="1:34">
      <c r="A91" s="27">
        <v>82</v>
      </c>
      <c r="B91" s="25"/>
      <c r="C91" s="26" t="s">
        <v>847</v>
      </c>
      <c r="D91" s="26" t="s">
        <v>848</v>
      </c>
      <c r="E91" s="26" t="s">
        <v>849</v>
      </c>
      <c r="F91" s="28" t="s">
        <v>850</v>
      </c>
      <c r="G91" s="26" t="s">
        <v>851</v>
      </c>
      <c r="H91" s="26" t="s">
        <v>777</v>
      </c>
      <c r="I91" s="26" t="s">
        <v>852</v>
      </c>
      <c r="J91" s="26" t="s">
        <v>853</v>
      </c>
      <c r="K91" s="26" t="s">
        <v>198</v>
      </c>
      <c r="L91" s="26" t="s">
        <v>161</v>
      </c>
      <c r="M91" s="26" t="s">
        <v>854</v>
      </c>
      <c r="N91" s="26" t="s">
        <v>855</v>
      </c>
      <c r="O91" s="26" t="s">
        <v>856</v>
      </c>
      <c r="P91" s="26" t="s">
        <v>165</v>
      </c>
      <c r="Q91" s="26" t="s">
        <v>783</v>
      </c>
      <c r="R91" s="26" t="s">
        <v>101</v>
      </c>
      <c r="S91" s="26" t="s">
        <v>857</v>
      </c>
      <c r="T91" s="26" t="s">
        <v>167</v>
      </c>
      <c r="U91" s="26">
        <v>10</v>
      </c>
      <c r="V91" s="26">
        <v>10</v>
      </c>
      <c r="W91" s="26">
        <v>0</v>
      </c>
      <c r="X91" s="26">
        <v>0</v>
      </c>
      <c r="Y91" s="26">
        <v>0</v>
      </c>
      <c r="Z91" s="26">
        <v>873</v>
      </c>
      <c r="AA91" s="26">
        <v>320</v>
      </c>
      <c r="AB91" s="26" t="s">
        <v>103</v>
      </c>
      <c r="AC91" s="26" t="s">
        <v>103</v>
      </c>
      <c r="AD91" s="26" t="s">
        <v>103</v>
      </c>
      <c r="AE91" s="26" t="s">
        <v>104</v>
      </c>
      <c r="AF91" s="26" t="s">
        <v>858</v>
      </c>
      <c r="AG91" s="26" t="s">
        <v>104</v>
      </c>
      <c r="AH91" s="26" t="s">
        <v>858</v>
      </c>
    </row>
    <row r="92" s="4" customFormat="1" ht="168.75" spans="1:34">
      <c r="A92" s="27">
        <v>83</v>
      </c>
      <c r="B92" s="25"/>
      <c r="C92" s="26" t="s">
        <v>859</v>
      </c>
      <c r="D92" s="26" t="s">
        <v>860</v>
      </c>
      <c r="E92" s="26" t="s">
        <v>89</v>
      </c>
      <c r="F92" s="28" t="s">
        <v>861</v>
      </c>
      <c r="G92" s="26" t="s">
        <v>862</v>
      </c>
      <c r="H92" s="26" t="s">
        <v>777</v>
      </c>
      <c r="I92" s="26" t="s">
        <v>863</v>
      </c>
      <c r="J92" s="26" t="s">
        <v>864</v>
      </c>
      <c r="K92" s="26" t="s">
        <v>198</v>
      </c>
      <c r="L92" s="26" t="s">
        <v>161</v>
      </c>
      <c r="M92" s="26" t="s">
        <v>854</v>
      </c>
      <c r="N92" s="26" t="s">
        <v>865</v>
      </c>
      <c r="O92" s="26" t="s">
        <v>866</v>
      </c>
      <c r="P92" s="26" t="s">
        <v>165</v>
      </c>
      <c r="Q92" s="26" t="s">
        <v>783</v>
      </c>
      <c r="R92" s="26" t="s">
        <v>101</v>
      </c>
      <c r="S92" s="26" t="s">
        <v>867</v>
      </c>
      <c r="T92" s="26" t="s">
        <v>167</v>
      </c>
      <c r="U92" s="26">
        <v>10</v>
      </c>
      <c r="V92" s="26">
        <v>10</v>
      </c>
      <c r="W92" s="26">
        <v>0</v>
      </c>
      <c r="X92" s="26">
        <v>0</v>
      </c>
      <c r="Y92" s="26">
        <v>0</v>
      </c>
      <c r="Z92" s="26">
        <v>736</v>
      </c>
      <c r="AA92" s="26">
        <v>239</v>
      </c>
      <c r="AB92" s="26" t="s">
        <v>103</v>
      </c>
      <c r="AC92" s="26" t="s">
        <v>103</v>
      </c>
      <c r="AD92" s="26" t="s">
        <v>104</v>
      </c>
      <c r="AE92" s="26" t="s">
        <v>104</v>
      </c>
      <c r="AF92" s="26" t="s">
        <v>858</v>
      </c>
      <c r="AG92" s="26" t="s">
        <v>104</v>
      </c>
      <c r="AH92" s="26" t="s">
        <v>858</v>
      </c>
    </row>
    <row r="93" s="4" customFormat="1" ht="157.5" spans="1:34">
      <c r="A93" s="27">
        <v>84</v>
      </c>
      <c r="B93" s="25"/>
      <c r="C93" s="26" t="s">
        <v>868</v>
      </c>
      <c r="D93" s="26" t="s">
        <v>869</v>
      </c>
      <c r="E93" s="26" t="s">
        <v>89</v>
      </c>
      <c r="F93" s="28" t="s">
        <v>861</v>
      </c>
      <c r="G93" s="26" t="s">
        <v>870</v>
      </c>
      <c r="H93" s="26" t="s">
        <v>777</v>
      </c>
      <c r="I93" s="26" t="s">
        <v>871</v>
      </c>
      <c r="J93" s="26" t="s">
        <v>872</v>
      </c>
      <c r="K93" s="26" t="s">
        <v>198</v>
      </c>
      <c r="L93" s="26" t="s">
        <v>161</v>
      </c>
      <c r="M93" s="26" t="s">
        <v>873</v>
      </c>
      <c r="N93" s="26" t="s">
        <v>865</v>
      </c>
      <c r="O93" s="26" t="s">
        <v>874</v>
      </c>
      <c r="P93" s="26" t="s">
        <v>165</v>
      </c>
      <c r="Q93" s="26" t="s">
        <v>783</v>
      </c>
      <c r="R93" s="26" t="s">
        <v>101</v>
      </c>
      <c r="S93" s="26" t="s">
        <v>867</v>
      </c>
      <c r="T93" s="26" t="s">
        <v>167</v>
      </c>
      <c r="U93" s="26">
        <v>5</v>
      </c>
      <c r="V93" s="26">
        <v>5</v>
      </c>
      <c r="W93" s="26">
        <v>0</v>
      </c>
      <c r="X93" s="26">
        <v>0</v>
      </c>
      <c r="Y93" s="26">
        <v>0</v>
      </c>
      <c r="Z93" s="26">
        <v>736</v>
      </c>
      <c r="AA93" s="26">
        <v>239</v>
      </c>
      <c r="AB93" s="26" t="s">
        <v>103</v>
      </c>
      <c r="AC93" s="26" t="s">
        <v>103</v>
      </c>
      <c r="AD93" s="26" t="s">
        <v>104</v>
      </c>
      <c r="AE93" s="26" t="s">
        <v>104</v>
      </c>
      <c r="AF93" s="26" t="s">
        <v>858</v>
      </c>
      <c r="AG93" s="26" t="s">
        <v>104</v>
      </c>
      <c r="AH93" s="26" t="s">
        <v>858</v>
      </c>
    </row>
    <row r="94" s="4" customFormat="1" ht="180" spans="1:34">
      <c r="A94" s="27">
        <v>85</v>
      </c>
      <c r="B94" s="25"/>
      <c r="C94" s="26" t="s">
        <v>875</v>
      </c>
      <c r="D94" s="26" t="s">
        <v>876</v>
      </c>
      <c r="E94" s="26" t="s">
        <v>89</v>
      </c>
      <c r="F94" s="28" t="s">
        <v>877</v>
      </c>
      <c r="G94" s="27" t="s">
        <v>878</v>
      </c>
      <c r="H94" s="26" t="s">
        <v>629</v>
      </c>
      <c r="I94" s="26" t="s">
        <v>879</v>
      </c>
      <c r="J94" s="26" t="s">
        <v>880</v>
      </c>
      <c r="K94" s="26" t="s">
        <v>198</v>
      </c>
      <c r="L94" s="26" t="s">
        <v>161</v>
      </c>
      <c r="M94" s="26" t="s">
        <v>881</v>
      </c>
      <c r="N94" s="26" t="s">
        <v>882</v>
      </c>
      <c r="O94" s="26" t="s">
        <v>883</v>
      </c>
      <c r="P94" s="26" t="s">
        <v>797</v>
      </c>
      <c r="Q94" s="26" t="s">
        <v>783</v>
      </c>
      <c r="R94" s="26" t="s">
        <v>101</v>
      </c>
      <c r="S94" s="26" t="s">
        <v>884</v>
      </c>
      <c r="T94" s="26" t="s">
        <v>167</v>
      </c>
      <c r="U94" s="26">
        <v>30</v>
      </c>
      <c r="V94" s="26">
        <v>30</v>
      </c>
      <c r="W94" s="26">
        <v>0</v>
      </c>
      <c r="X94" s="26">
        <v>0</v>
      </c>
      <c r="Y94" s="26">
        <v>0</v>
      </c>
      <c r="Z94" s="26">
        <v>594</v>
      </c>
      <c r="AA94" s="26">
        <v>255</v>
      </c>
      <c r="AB94" s="26" t="s">
        <v>103</v>
      </c>
      <c r="AC94" s="26" t="s">
        <v>103</v>
      </c>
      <c r="AD94" s="26" t="s">
        <v>119</v>
      </c>
      <c r="AE94" s="26" t="s">
        <v>104</v>
      </c>
      <c r="AF94" s="26" t="s">
        <v>885</v>
      </c>
      <c r="AG94" s="26" t="s">
        <v>104</v>
      </c>
      <c r="AH94" s="26" t="s">
        <v>885</v>
      </c>
    </row>
    <row r="95" s="4" customFormat="1" ht="191.25" spans="1:34">
      <c r="A95" s="27">
        <v>86</v>
      </c>
      <c r="B95" s="25"/>
      <c r="C95" s="26" t="s">
        <v>886</v>
      </c>
      <c r="D95" s="26" t="s">
        <v>887</v>
      </c>
      <c r="E95" s="26" t="s">
        <v>89</v>
      </c>
      <c r="F95" s="28" t="s">
        <v>888</v>
      </c>
      <c r="G95" s="26" t="s">
        <v>889</v>
      </c>
      <c r="H95" s="26" t="s">
        <v>777</v>
      </c>
      <c r="I95" s="26" t="s">
        <v>890</v>
      </c>
      <c r="J95" s="26" t="s">
        <v>891</v>
      </c>
      <c r="K95" s="26" t="s">
        <v>198</v>
      </c>
      <c r="L95" s="26" t="s">
        <v>161</v>
      </c>
      <c r="M95" s="26" t="s">
        <v>892</v>
      </c>
      <c r="N95" s="26" t="s">
        <v>893</v>
      </c>
      <c r="O95" s="26" t="s">
        <v>894</v>
      </c>
      <c r="P95" s="26" t="s">
        <v>165</v>
      </c>
      <c r="Q95" s="26" t="s">
        <v>783</v>
      </c>
      <c r="R95" s="26" t="s">
        <v>101</v>
      </c>
      <c r="S95" s="26" t="s">
        <v>895</v>
      </c>
      <c r="T95" s="26" t="s">
        <v>167</v>
      </c>
      <c r="U95" s="26">
        <v>100</v>
      </c>
      <c r="V95" s="26">
        <v>70</v>
      </c>
      <c r="W95" s="26">
        <v>30</v>
      </c>
      <c r="X95" s="26"/>
      <c r="Y95" s="26"/>
      <c r="Z95" s="26">
        <v>1818</v>
      </c>
      <c r="AA95" s="26">
        <v>113</v>
      </c>
      <c r="AB95" s="26" t="s">
        <v>103</v>
      </c>
      <c r="AC95" s="26" t="s">
        <v>103</v>
      </c>
      <c r="AD95" s="26" t="s">
        <v>103</v>
      </c>
      <c r="AE95" s="26" t="s">
        <v>104</v>
      </c>
      <c r="AF95" s="26" t="s">
        <v>785</v>
      </c>
      <c r="AG95" s="26" t="s">
        <v>104</v>
      </c>
      <c r="AH95" s="26" t="s">
        <v>785</v>
      </c>
    </row>
    <row r="96" s="4" customFormat="1" ht="180" spans="1:34">
      <c r="A96" s="27">
        <v>87</v>
      </c>
      <c r="B96" s="25"/>
      <c r="C96" s="26" t="s">
        <v>896</v>
      </c>
      <c r="D96" s="26" t="s">
        <v>897</v>
      </c>
      <c r="E96" s="26" t="s">
        <v>89</v>
      </c>
      <c r="F96" s="28" t="s">
        <v>888</v>
      </c>
      <c r="G96" s="26" t="s">
        <v>898</v>
      </c>
      <c r="H96" s="26" t="s">
        <v>777</v>
      </c>
      <c r="I96" s="26" t="s">
        <v>899</v>
      </c>
      <c r="J96" s="26" t="s">
        <v>900</v>
      </c>
      <c r="K96" s="26" t="s">
        <v>198</v>
      </c>
      <c r="L96" s="26" t="s">
        <v>161</v>
      </c>
      <c r="M96" s="26" t="s">
        <v>901</v>
      </c>
      <c r="N96" s="26" t="s">
        <v>893</v>
      </c>
      <c r="O96" s="26" t="s">
        <v>894</v>
      </c>
      <c r="P96" s="26" t="s">
        <v>165</v>
      </c>
      <c r="Q96" s="26" t="s">
        <v>783</v>
      </c>
      <c r="R96" s="26" t="s">
        <v>101</v>
      </c>
      <c r="S96" s="26" t="s">
        <v>895</v>
      </c>
      <c r="T96" s="26" t="s">
        <v>167</v>
      </c>
      <c r="U96" s="26">
        <v>7</v>
      </c>
      <c r="V96" s="26">
        <v>7</v>
      </c>
      <c r="W96" s="26"/>
      <c r="X96" s="26"/>
      <c r="Y96" s="26"/>
      <c r="Z96" s="26">
        <v>1818</v>
      </c>
      <c r="AA96" s="26">
        <v>113</v>
      </c>
      <c r="AB96" s="26" t="s">
        <v>103</v>
      </c>
      <c r="AC96" s="26" t="s">
        <v>103</v>
      </c>
      <c r="AD96" s="26" t="s">
        <v>103</v>
      </c>
      <c r="AE96" s="26" t="s">
        <v>104</v>
      </c>
      <c r="AF96" s="26" t="s">
        <v>785</v>
      </c>
      <c r="AG96" s="26" t="s">
        <v>104</v>
      </c>
      <c r="AH96" s="26" t="s">
        <v>785</v>
      </c>
    </row>
    <row r="97" s="4" customFormat="1" ht="405" spans="1:34">
      <c r="A97" s="27">
        <v>88</v>
      </c>
      <c r="B97" s="25"/>
      <c r="C97" s="26" t="s">
        <v>902</v>
      </c>
      <c r="D97" s="26" t="s">
        <v>903</v>
      </c>
      <c r="E97" s="26" t="s">
        <v>89</v>
      </c>
      <c r="F97" s="28" t="s">
        <v>904</v>
      </c>
      <c r="G97" s="26" t="s">
        <v>905</v>
      </c>
      <c r="H97" s="26" t="s">
        <v>777</v>
      </c>
      <c r="I97" s="26" t="s">
        <v>906</v>
      </c>
      <c r="J97" s="26" t="s">
        <v>907</v>
      </c>
      <c r="K97" s="26" t="s">
        <v>198</v>
      </c>
      <c r="L97" s="26" t="s">
        <v>161</v>
      </c>
      <c r="M97" s="26" t="s">
        <v>162</v>
      </c>
      <c r="N97" s="26" t="s">
        <v>908</v>
      </c>
      <c r="O97" s="26" t="s">
        <v>909</v>
      </c>
      <c r="P97" s="26" t="s">
        <v>910</v>
      </c>
      <c r="Q97" s="26" t="s">
        <v>783</v>
      </c>
      <c r="R97" s="26" t="s">
        <v>101</v>
      </c>
      <c r="S97" s="26" t="s">
        <v>911</v>
      </c>
      <c r="T97" s="26" t="s">
        <v>167</v>
      </c>
      <c r="U97" s="26">
        <v>60</v>
      </c>
      <c r="V97" s="26">
        <v>60</v>
      </c>
      <c r="W97" s="26"/>
      <c r="X97" s="26"/>
      <c r="Y97" s="26"/>
      <c r="Z97" s="26">
        <v>409</v>
      </c>
      <c r="AA97" s="26">
        <v>103</v>
      </c>
      <c r="AB97" s="26" t="s">
        <v>103</v>
      </c>
      <c r="AC97" s="26" t="s">
        <v>103</v>
      </c>
      <c r="AD97" s="26" t="s">
        <v>104</v>
      </c>
      <c r="AE97" s="26" t="s">
        <v>103</v>
      </c>
      <c r="AF97" s="26" t="s">
        <v>912</v>
      </c>
      <c r="AG97" s="26" t="s">
        <v>104</v>
      </c>
      <c r="AH97" s="26" t="s">
        <v>913</v>
      </c>
    </row>
    <row r="98" s="4" customFormat="1" ht="213.75" spans="1:34">
      <c r="A98" s="27">
        <v>89</v>
      </c>
      <c r="B98" s="25"/>
      <c r="C98" s="26" t="s">
        <v>914</v>
      </c>
      <c r="D98" s="26" t="s">
        <v>915</v>
      </c>
      <c r="E98" s="26" t="s">
        <v>89</v>
      </c>
      <c r="F98" s="28" t="s">
        <v>916</v>
      </c>
      <c r="G98" s="26" t="s">
        <v>917</v>
      </c>
      <c r="H98" s="26" t="s">
        <v>918</v>
      </c>
      <c r="I98" s="26" t="s">
        <v>919</v>
      </c>
      <c r="J98" s="26" t="s">
        <v>920</v>
      </c>
      <c r="K98" s="26" t="s">
        <v>135</v>
      </c>
      <c r="L98" s="26" t="s">
        <v>114</v>
      </c>
      <c r="M98" s="26" t="s">
        <v>563</v>
      </c>
      <c r="N98" s="26" t="s">
        <v>682</v>
      </c>
      <c r="O98" s="26" t="s">
        <v>921</v>
      </c>
      <c r="P98" s="26" t="s">
        <v>922</v>
      </c>
      <c r="Q98" s="26" t="s">
        <v>190</v>
      </c>
      <c r="R98" s="26" t="s">
        <v>101</v>
      </c>
      <c r="S98" s="26" t="s">
        <v>183</v>
      </c>
      <c r="T98" s="26" t="s">
        <v>191</v>
      </c>
      <c r="U98" s="26">
        <v>10</v>
      </c>
      <c r="V98" s="26">
        <f>U98</f>
        <v>10</v>
      </c>
      <c r="W98" s="26"/>
      <c r="X98" s="26"/>
      <c r="Y98" s="26"/>
      <c r="Z98" s="26">
        <v>1033</v>
      </c>
      <c r="AA98" s="26">
        <v>383</v>
      </c>
      <c r="AB98" s="26" t="s">
        <v>103</v>
      </c>
      <c r="AC98" s="26" t="s">
        <v>103</v>
      </c>
      <c r="AD98" s="26" t="s">
        <v>103</v>
      </c>
      <c r="AE98" s="26" t="s">
        <v>103</v>
      </c>
      <c r="AF98" s="26" t="s">
        <v>103</v>
      </c>
      <c r="AG98" s="26" t="s">
        <v>104</v>
      </c>
      <c r="AH98" s="26" t="s">
        <v>923</v>
      </c>
    </row>
    <row r="99" s="4" customFormat="1" ht="258.75" spans="1:34">
      <c r="A99" s="27">
        <v>90</v>
      </c>
      <c r="B99" s="25"/>
      <c r="C99" s="26" t="s">
        <v>924</v>
      </c>
      <c r="D99" s="26" t="s">
        <v>925</v>
      </c>
      <c r="E99" s="26" t="s">
        <v>89</v>
      </c>
      <c r="F99" s="28" t="s">
        <v>926</v>
      </c>
      <c r="G99" s="26" t="s">
        <v>927</v>
      </c>
      <c r="H99" s="26" t="s">
        <v>618</v>
      </c>
      <c r="I99" s="26" t="s">
        <v>928</v>
      </c>
      <c r="J99" s="26" t="s">
        <v>929</v>
      </c>
      <c r="K99" s="26" t="s">
        <v>135</v>
      </c>
      <c r="L99" s="26" t="s">
        <v>114</v>
      </c>
      <c r="M99" s="26" t="s">
        <v>930</v>
      </c>
      <c r="N99" s="26" t="s">
        <v>931</v>
      </c>
      <c r="O99" s="26" t="s">
        <v>932</v>
      </c>
      <c r="P99" s="26" t="s">
        <v>933</v>
      </c>
      <c r="Q99" s="26" t="s">
        <v>190</v>
      </c>
      <c r="R99" s="26" t="s">
        <v>101</v>
      </c>
      <c r="S99" s="26" t="s">
        <v>183</v>
      </c>
      <c r="T99" s="26" t="s">
        <v>191</v>
      </c>
      <c r="U99" s="26">
        <v>56</v>
      </c>
      <c r="V99" s="26">
        <f>U99</f>
        <v>56</v>
      </c>
      <c r="W99" s="26"/>
      <c r="X99" s="26"/>
      <c r="Y99" s="26"/>
      <c r="Z99" s="26">
        <v>61</v>
      </c>
      <c r="AA99" s="26">
        <v>22</v>
      </c>
      <c r="AB99" s="26" t="s">
        <v>103</v>
      </c>
      <c r="AC99" s="26" t="s">
        <v>103</v>
      </c>
      <c r="AD99" s="26" t="s">
        <v>104</v>
      </c>
      <c r="AE99" s="26" t="s">
        <v>103</v>
      </c>
      <c r="AF99" s="26" t="s">
        <v>103</v>
      </c>
      <c r="AG99" s="26" t="s">
        <v>104</v>
      </c>
      <c r="AH99" s="26" t="s">
        <v>923</v>
      </c>
    </row>
    <row r="100" s="4" customFormat="1" ht="258.75" spans="1:34">
      <c r="A100" s="27">
        <v>91</v>
      </c>
      <c r="B100" s="25"/>
      <c r="C100" s="26" t="s">
        <v>934</v>
      </c>
      <c r="D100" s="26" t="s">
        <v>935</v>
      </c>
      <c r="E100" s="26" t="s">
        <v>89</v>
      </c>
      <c r="F100" s="28" t="s">
        <v>936</v>
      </c>
      <c r="G100" s="26" t="s">
        <v>937</v>
      </c>
      <c r="H100" s="26" t="s">
        <v>938</v>
      </c>
      <c r="I100" s="26" t="s">
        <v>939</v>
      </c>
      <c r="J100" s="26" t="s">
        <v>940</v>
      </c>
      <c r="K100" s="26" t="s">
        <v>135</v>
      </c>
      <c r="L100" s="26" t="s">
        <v>114</v>
      </c>
      <c r="M100" s="26" t="s">
        <v>941</v>
      </c>
      <c r="N100" s="26" t="s">
        <v>682</v>
      </c>
      <c r="O100" s="26" t="s">
        <v>942</v>
      </c>
      <c r="P100" s="26" t="s">
        <v>922</v>
      </c>
      <c r="Q100" s="26" t="s">
        <v>190</v>
      </c>
      <c r="R100" s="26" t="s">
        <v>101</v>
      </c>
      <c r="S100" s="26" t="s">
        <v>183</v>
      </c>
      <c r="T100" s="26" t="s">
        <v>191</v>
      </c>
      <c r="U100" s="26">
        <v>60</v>
      </c>
      <c r="V100" s="26">
        <f>U100</f>
        <v>60</v>
      </c>
      <c r="W100" s="26"/>
      <c r="X100" s="26"/>
      <c r="Y100" s="26"/>
      <c r="Z100" s="26">
        <v>1017</v>
      </c>
      <c r="AA100" s="26">
        <v>513</v>
      </c>
      <c r="AB100" s="26" t="s">
        <v>103</v>
      </c>
      <c r="AC100" s="26" t="s">
        <v>103</v>
      </c>
      <c r="AD100" s="26" t="s">
        <v>103</v>
      </c>
      <c r="AE100" s="26" t="s">
        <v>103</v>
      </c>
      <c r="AF100" s="26" t="s">
        <v>103</v>
      </c>
      <c r="AG100" s="26" t="s">
        <v>104</v>
      </c>
      <c r="AH100" s="26" t="s">
        <v>785</v>
      </c>
    </row>
    <row r="101" s="4" customFormat="1" ht="236.25" spans="1:34">
      <c r="A101" s="27">
        <v>92</v>
      </c>
      <c r="B101" s="25"/>
      <c r="C101" s="26" t="s">
        <v>943</v>
      </c>
      <c r="D101" s="26" t="s">
        <v>944</v>
      </c>
      <c r="E101" s="26" t="s">
        <v>89</v>
      </c>
      <c r="F101" s="28" t="s">
        <v>945</v>
      </c>
      <c r="G101" s="26" t="s">
        <v>946</v>
      </c>
      <c r="H101" s="26" t="s">
        <v>947</v>
      </c>
      <c r="I101" s="26" t="s">
        <v>948</v>
      </c>
      <c r="J101" s="26" t="s">
        <v>949</v>
      </c>
      <c r="K101" s="26" t="s">
        <v>135</v>
      </c>
      <c r="L101" s="26" t="s">
        <v>114</v>
      </c>
      <c r="M101" s="26" t="s">
        <v>950</v>
      </c>
      <c r="N101" s="26" t="s">
        <v>137</v>
      </c>
      <c r="O101" s="26" t="s">
        <v>951</v>
      </c>
      <c r="P101" s="26" t="s">
        <v>922</v>
      </c>
      <c r="Q101" s="26" t="s">
        <v>190</v>
      </c>
      <c r="R101" s="26" t="s">
        <v>101</v>
      </c>
      <c r="S101" s="26" t="s">
        <v>183</v>
      </c>
      <c r="T101" s="26" t="s">
        <v>191</v>
      </c>
      <c r="U101" s="26">
        <v>12</v>
      </c>
      <c r="V101" s="26">
        <f>U101</f>
        <v>12</v>
      </c>
      <c r="W101" s="26"/>
      <c r="X101" s="26"/>
      <c r="Y101" s="26"/>
      <c r="Z101" s="26">
        <v>31</v>
      </c>
      <c r="AA101" s="26">
        <v>13</v>
      </c>
      <c r="AB101" s="26" t="s">
        <v>103</v>
      </c>
      <c r="AC101" s="26" t="s">
        <v>103</v>
      </c>
      <c r="AD101" s="26" t="s">
        <v>103</v>
      </c>
      <c r="AE101" s="26" t="s">
        <v>103</v>
      </c>
      <c r="AF101" s="26" t="s">
        <v>103</v>
      </c>
      <c r="AG101" s="26" t="s">
        <v>104</v>
      </c>
      <c r="AH101" s="26" t="s">
        <v>785</v>
      </c>
    </row>
    <row r="102" s="4" customFormat="1" ht="123.75" spans="1:34">
      <c r="A102" s="27">
        <v>93</v>
      </c>
      <c r="B102" s="25"/>
      <c r="C102" s="26" t="s">
        <v>952</v>
      </c>
      <c r="D102" s="26" t="s">
        <v>953</v>
      </c>
      <c r="E102" s="26" t="s">
        <v>89</v>
      </c>
      <c r="F102" s="28" t="s">
        <v>954</v>
      </c>
      <c r="G102" s="26" t="s">
        <v>955</v>
      </c>
      <c r="H102" s="26" t="s">
        <v>320</v>
      </c>
      <c r="I102" s="26" t="s">
        <v>956</v>
      </c>
      <c r="J102" s="26" t="s">
        <v>956</v>
      </c>
      <c r="K102" s="26" t="s">
        <v>198</v>
      </c>
      <c r="L102" s="26" t="s">
        <v>161</v>
      </c>
      <c r="M102" s="26" t="s">
        <v>957</v>
      </c>
      <c r="N102" s="26" t="s">
        <v>200</v>
      </c>
      <c r="O102" s="26" t="s">
        <v>958</v>
      </c>
      <c r="P102" s="26" t="s">
        <v>959</v>
      </c>
      <c r="Q102" s="26" t="s">
        <v>179</v>
      </c>
      <c r="R102" s="26" t="s">
        <v>101</v>
      </c>
      <c r="S102" s="26" t="s">
        <v>960</v>
      </c>
      <c r="T102" s="26" t="s">
        <v>153</v>
      </c>
      <c r="U102" s="26">
        <v>98</v>
      </c>
      <c r="V102" s="26">
        <v>98</v>
      </c>
      <c r="W102" s="26"/>
      <c r="X102" s="26"/>
      <c r="Y102" s="26"/>
      <c r="Z102" s="26">
        <v>1306</v>
      </c>
      <c r="AA102" s="26">
        <v>474</v>
      </c>
      <c r="AB102" s="26" t="s">
        <v>103</v>
      </c>
      <c r="AC102" s="26" t="s">
        <v>103</v>
      </c>
      <c r="AD102" s="26" t="s">
        <v>104</v>
      </c>
      <c r="AE102" s="26" t="s">
        <v>103</v>
      </c>
      <c r="AF102" s="26" t="s">
        <v>103</v>
      </c>
      <c r="AG102" s="26" t="s">
        <v>104</v>
      </c>
      <c r="AH102" s="26"/>
    </row>
    <row r="103" s="4" customFormat="1" ht="123.75" spans="1:34">
      <c r="A103" s="27">
        <v>94</v>
      </c>
      <c r="B103" s="25"/>
      <c r="C103" s="26" t="s">
        <v>961</v>
      </c>
      <c r="D103" s="26" t="s">
        <v>962</v>
      </c>
      <c r="E103" s="26" t="s">
        <v>89</v>
      </c>
      <c r="F103" s="28" t="s">
        <v>963</v>
      </c>
      <c r="G103" s="26" t="s">
        <v>964</v>
      </c>
      <c r="H103" s="26" t="s">
        <v>965</v>
      </c>
      <c r="I103" s="26" t="s">
        <v>962</v>
      </c>
      <c r="J103" s="26" t="s">
        <v>966</v>
      </c>
      <c r="K103" s="26" t="s">
        <v>198</v>
      </c>
      <c r="L103" s="26" t="s">
        <v>161</v>
      </c>
      <c r="M103" s="26" t="s">
        <v>967</v>
      </c>
      <c r="N103" s="26" t="s">
        <v>968</v>
      </c>
      <c r="O103" s="26" t="s">
        <v>969</v>
      </c>
      <c r="P103" s="26" t="s">
        <v>959</v>
      </c>
      <c r="Q103" s="26" t="s">
        <v>179</v>
      </c>
      <c r="R103" s="26" t="s">
        <v>101</v>
      </c>
      <c r="S103" s="26" t="s">
        <v>970</v>
      </c>
      <c r="T103" s="26" t="s">
        <v>153</v>
      </c>
      <c r="U103" s="26">
        <v>50</v>
      </c>
      <c r="V103" s="26">
        <f>U103</f>
        <v>50</v>
      </c>
      <c r="W103" s="26"/>
      <c r="X103" s="26"/>
      <c r="Y103" s="26"/>
      <c r="Z103" s="26">
        <v>748</v>
      </c>
      <c r="AA103" s="26">
        <v>1254</v>
      </c>
      <c r="AB103" s="26" t="s">
        <v>104</v>
      </c>
      <c r="AC103" s="26" t="s">
        <v>103</v>
      </c>
      <c r="AD103" s="26" t="s">
        <v>103</v>
      </c>
      <c r="AE103" s="26"/>
      <c r="AF103" s="26"/>
      <c r="AG103" s="26" t="s">
        <v>104</v>
      </c>
      <c r="AH103" s="26"/>
    </row>
    <row r="104" s="4" customFormat="1" ht="112.5" spans="1:34">
      <c r="A104" s="27">
        <v>95</v>
      </c>
      <c r="B104" s="25"/>
      <c r="C104" s="26" t="s">
        <v>971</v>
      </c>
      <c r="D104" s="26" t="s">
        <v>972</v>
      </c>
      <c r="E104" s="26" t="s">
        <v>89</v>
      </c>
      <c r="F104" s="28" t="s">
        <v>973</v>
      </c>
      <c r="G104" s="26" t="s">
        <v>974</v>
      </c>
      <c r="H104" s="26" t="s">
        <v>975</v>
      </c>
      <c r="I104" s="26" t="s">
        <v>972</v>
      </c>
      <c r="J104" s="26" t="s">
        <v>972</v>
      </c>
      <c r="K104" s="26" t="s">
        <v>198</v>
      </c>
      <c r="L104" s="26" t="s">
        <v>161</v>
      </c>
      <c r="M104" s="26" t="s">
        <v>976</v>
      </c>
      <c r="N104" s="26" t="s">
        <v>977</v>
      </c>
      <c r="O104" s="26" t="s">
        <v>978</v>
      </c>
      <c r="P104" s="26" t="s">
        <v>959</v>
      </c>
      <c r="Q104" s="26" t="s">
        <v>179</v>
      </c>
      <c r="R104" s="26" t="s">
        <v>101</v>
      </c>
      <c r="S104" s="26" t="s">
        <v>979</v>
      </c>
      <c r="T104" s="26" t="s">
        <v>280</v>
      </c>
      <c r="U104" s="26">
        <v>120</v>
      </c>
      <c r="V104" s="26">
        <v>120</v>
      </c>
      <c r="W104" s="26"/>
      <c r="X104" s="26"/>
      <c r="Y104" s="26"/>
      <c r="Z104" s="26">
        <v>1976</v>
      </c>
      <c r="AA104" s="26">
        <v>222</v>
      </c>
      <c r="AB104" s="26" t="s">
        <v>103</v>
      </c>
      <c r="AC104" s="26" t="s">
        <v>103</v>
      </c>
      <c r="AD104" s="26" t="s">
        <v>103</v>
      </c>
      <c r="AE104" s="26" t="s">
        <v>103</v>
      </c>
      <c r="AF104" s="26" t="s">
        <v>103</v>
      </c>
      <c r="AG104" s="26" t="s">
        <v>119</v>
      </c>
      <c r="AH104" s="26"/>
    </row>
    <row r="105" s="4" customFormat="1" ht="168.75" spans="1:34">
      <c r="A105" s="27">
        <v>96</v>
      </c>
      <c r="B105" s="25"/>
      <c r="C105" s="26" t="s">
        <v>980</v>
      </c>
      <c r="D105" s="26" t="s">
        <v>981</v>
      </c>
      <c r="E105" s="26" t="s">
        <v>89</v>
      </c>
      <c r="F105" s="28" t="s">
        <v>982</v>
      </c>
      <c r="G105" s="26" t="s">
        <v>983</v>
      </c>
      <c r="H105" s="26" t="s">
        <v>984</v>
      </c>
      <c r="I105" s="26" t="s">
        <v>981</v>
      </c>
      <c r="J105" s="26" t="s">
        <v>985</v>
      </c>
      <c r="K105" s="26" t="s">
        <v>135</v>
      </c>
      <c r="L105" s="26" t="s">
        <v>114</v>
      </c>
      <c r="M105" s="26" t="s">
        <v>986</v>
      </c>
      <c r="N105" s="26"/>
      <c r="O105" s="26" t="s">
        <v>987</v>
      </c>
      <c r="P105" s="26"/>
      <c r="Q105" s="26" t="s">
        <v>212</v>
      </c>
      <c r="R105" s="26" t="s">
        <v>101</v>
      </c>
      <c r="S105" s="26" t="s">
        <v>213</v>
      </c>
      <c r="T105" s="26" t="s">
        <v>988</v>
      </c>
      <c r="U105" s="26">
        <v>120</v>
      </c>
      <c r="V105" s="26">
        <v>120</v>
      </c>
      <c r="W105" s="26"/>
      <c r="X105" s="26"/>
      <c r="Y105" s="26" t="s">
        <v>989</v>
      </c>
      <c r="Z105" s="26">
        <v>1327</v>
      </c>
      <c r="AA105" s="26">
        <v>255</v>
      </c>
      <c r="AB105" s="26" t="s">
        <v>990</v>
      </c>
      <c r="AC105" s="26" t="s">
        <v>990</v>
      </c>
      <c r="AD105" s="26" t="s">
        <v>119</v>
      </c>
      <c r="AE105" s="26" t="s">
        <v>103</v>
      </c>
      <c r="AF105" s="26"/>
      <c r="AG105" s="26" t="s">
        <v>119</v>
      </c>
      <c r="AH105" s="26" t="s">
        <v>785</v>
      </c>
    </row>
    <row r="106" s="4" customFormat="1" ht="168.75" spans="1:34">
      <c r="A106" s="27">
        <v>97</v>
      </c>
      <c r="B106" s="25"/>
      <c r="C106" s="26" t="s">
        <v>991</v>
      </c>
      <c r="D106" s="26" t="s">
        <v>992</v>
      </c>
      <c r="E106" s="26" t="s">
        <v>107</v>
      </c>
      <c r="F106" s="28" t="s">
        <v>993</v>
      </c>
      <c r="G106" s="26" t="s">
        <v>994</v>
      </c>
      <c r="H106" s="26" t="s">
        <v>984</v>
      </c>
      <c r="I106" s="26" t="s">
        <v>995</v>
      </c>
      <c r="J106" s="26" t="s">
        <v>996</v>
      </c>
      <c r="K106" s="26" t="s">
        <v>135</v>
      </c>
      <c r="L106" s="26" t="s">
        <v>114</v>
      </c>
      <c r="M106" s="26" t="s">
        <v>997</v>
      </c>
      <c r="N106" s="26"/>
      <c r="O106" s="26" t="s">
        <v>998</v>
      </c>
      <c r="P106" s="26"/>
      <c r="Q106" s="26" t="s">
        <v>212</v>
      </c>
      <c r="R106" s="26" t="s">
        <v>101</v>
      </c>
      <c r="S106" s="26" t="s">
        <v>213</v>
      </c>
      <c r="T106" s="26" t="s">
        <v>988</v>
      </c>
      <c r="U106" s="26">
        <v>10</v>
      </c>
      <c r="V106" s="26">
        <v>10</v>
      </c>
      <c r="W106" s="26"/>
      <c r="X106" s="26"/>
      <c r="Y106" s="26"/>
      <c r="Z106" s="26">
        <v>740</v>
      </c>
      <c r="AA106" s="26">
        <v>121</v>
      </c>
      <c r="AB106" s="26" t="s">
        <v>103</v>
      </c>
      <c r="AC106" s="26" t="s">
        <v>104</v>
      </c>
      <c r="AD106" s="26" t="s">
        <v>103</v>
      </c>
      <c r="AE106" s="26" t="s">
        <v>103</v>
      </c>
      <c r="AF106" s="26"/>
      <c r="AG106" s="26" t="s">
        <v>119</v>
      </c>
      <c r="AH106" s="26" t="s">
        <v>785</v>
      </c>
    </row>
    <row r="107" s="4" customFormat="1" ht="157.5" spans="1:34">
      <c r="A107" s="27">
        <v>98</v>
      </c>
      <c r="B107" s="25"/>
      <c r="C107" s="26" t="s">
        <v>999</v>
      </c>
      <c r="D107" s="26" t="s">
        <v>1000</v>
      </c>
      <c r="E107" s="26" t="s">
        <v>107</v>
      </c>
      <c r="F107" s="28" t="s">
        <v>1001</v>
      </c>
      <c r="G107" s="26" t="s">
        <v>1002</v>
      </c>
      <c r="H107" s="26" t="s">
        <v>984</v>
      </c>
      <c r="I107" s="26" t="s">
        <v>1000</v>
      </c>
      <c r="J107" s="26" t="s">
        <v>1003</v>
      </c>
      <c r="K107" s="26" t="s">
        <v>135</v>
      </c>
      <c r="L107" s="26" t="s">
        <v>114</v>
      </c>
      <c r="M107" s="26" t="s">
        <v>1004</v>
      </c>
      <c r="N107" s="26"/>
      <c r="O107" s="26" t="s">
        <v>1005</v>
      </c>
      <c r="P107" s="26"/>
      <c r="Q107" s="26" t="s">
        <v>212</v>
      </c>
      <c r="R107" s="26" t="s">
        <v>484</v>
      </c>
      <c r="S107" s="26" t="s">
        <v>213</v>
      </c>
      <c r="T107" s="26" t="s">
        <v>988</v>
      </c>
      <c r="U107" s="26">
        <v>22</v>
      </c>
      <c r="V107" s="26">
        <v>22</v>
      </c>
      <c r="W107" s="26"/>
      <c r="X107" s="26"/>
      <c r="Y107" s="26"/>
      <c r="Z107" s="26">
        <v>665</v>
      </c>
      <c r="AA107" s="26">
        <v>84</v>
      </c>
      <c r="AB107" s="26" t="s">
        <v>103</v>
      </c>
      <c r="AC107" s="26" t="s">
        <v>990</v>
      </c>
      <c r="AD107" s="26" t="s">
        <v>103</v>
      </c>
      <c r="AE107" s="26" t="s">
        <v>103</v>
      </c>
      <c r="AF107" s="26"/>
      <c r="AG107" s="26" t="s">
        <v>104</v>
      </c>
      <c r="AH107" s="26" t="s">
        <v>785</v>
      </c>
    </row>
    <row r="108" s="4" customFormat="1" ht="157.5" spans="1:34">
      <c r="A108" s="27">
        <v>99</v>
      </c>
      <c r="B108" s="25"/>
      <c r="C108" s="26" t="s">
        <v>1006</v>
      </c>
      <c r="D108" s="26" t="s">
        <v>1007</v>
      </c>
      <c r="E108" s="26" t="s">
        <v>89</v>
      </c>
      <c r="F108" s="28" t="s">
        <v>1008</v>
      </c>
      <c r="G108" s="26" t="s">
        <v>1009</v>
      </c>
      <c r="H108" s="26" t="s">
        <v>1010</v>
      </c>
      <c r="I108" s="26" t="s">
        <v>1007</v>
      </c>
      <c r="J108" s="26" t="s">
        <v>1011</v>
      </c>
      <c r="K108" s="26" t="s">
        <v>113</v>
      </c>
      <c r="L108" s="26" t="s">
        <v>148</v>
      </c>
      <c r="M108" s="26" t="s">
        <v>538</v>
      </c>
      <c r="N108" s="26"/>
      <c r="O108" s="26" t="s">
        <v>1012</v>
      </c>
      <c r="P108" s="26"/>
      <c r="Q108" s="26" t="s">
        <v>179</v>
      </c>
      <c r="R108" s="26" t="s">
        <v>101</v>
      </c>
      <c r="S108" s="26" t="s">
        <v>217</v>
      </c>
      <c r="T108" s="26" t="s">
        <v>102</v>
      </c>
      <c r="U108" s="26">
        <v>20</v>
      </c>
      <c r="V108" s="26">
        <v>20</v>
      </c>
      <c r="W108" s="26"/>
      <c r="X108" s="26"/>
      <c r="Y108" s="26"/>
      <c r="Z108" s="26">
        <v>168</v>
      </c>
      <c r="AA108" s="26">
        <v>87</v>
      </c>
      <c r="AB108" s="26" t="s">
        <v>103</v>
      </c>
      <c r="AC108" s="26" t="s">
        <v>103</v>
      </c>
      <c r="AD108" s="26" t="s">
        <v>104</v>
      </c>
      <c r="AE108" s="26" t="s">
        <v>104</v>
      </c>
      <c r="AF108" s="26"/>
      <c r="AG108" s="26" t="s">
        <v>104</v>
      </c>
      <c r="AH108" s="26"/>
    </row>
    <row r="109" s="4" customFormat="1" ht="146.25" spans="1:34">
      <c r="A109" s="27">
        <v>100</v>
      </c>
      <c r="B109" s="25"/>
      <c r="C109" s="26" t="s">
        <v>1013</v>
      </c>
      <c r="D109" s="26" t="s">
        <v>1014</v>
      </c>
      <c r="E109" s="26" t="s">
        <v>89</v>
      </c>
      <c r="F109" s="28" t="s">
        <v>1015</v>
      </c>
      <c r="G109" s="26" t="s">
        <v>1016</v>
      </c>
      <c r="H109" s="26" t="s">
        <v>124</v>
      </c>
      <c r="I109" s="26" t="s">
        <v>1014</v>
      </c>
      <c r="J109" s="26" t="s">
        <v>1017</v>
      </c>
      <c r="K109" s="26" t="s">
        <v>113</v>
      </c>
      <c r="L109" s="26" t="s">
        <v>148</v>
      </c>
      <c r="M109" s="26" t="s">
        <v>538</v>
      </c>
      <c r="N109" s="26"/>
      <c r="O109" s="26"/>
      <c r="P109" s="26"/>
      <c r="Q109" s="26" t="s">
        <v>179</v>
      </c>
      <c r="R109" s="26" t="s">
        <v>101</v>
      </c>
      <c r="S109" s="26" t="s">
        <v>217</v>
      </c>
      <c r="T109" s="26" t="s">
        <v>102</v>
      </c>
      <c r="U109" s="26">
        <v>20</v>
      </c>
      <c r="V109" s="26">
        <v>20</v>
      </c>
      <c r="W109" s="26"/>
      <c r="X109" s="26"/>
      <c r="Y109" s="26"/>
      <c r="Z109" s="26">
        <v>665</v>
      </c>
      <c r="AA109" s="26">
        <v>324</v>
      </c>
      <c r="AB109" s="26" t="s">
        <v>103</v>
      </c>
      <c r="AC109" s="26" t="s">
        <v>103</v>
      </c>
      <c r="AD109" s="26" t="s">
        <v>104</v>
      </c>
      <c r="AE109" s="26" t="s">
        <v>104</v>
      </c>
      <c r="AF109" s="26"/>
      <c r="AG109" s="26" t="s">
        <v>104</v>
      </c>
      <c r="AH109" s="26"/>
    </row>
    <row r="110" s="4" customFormat="1" ht="258.75" spans="1:34">
      <c r="A110" s="27">
        <v>101</v>
      </c>
      <c r="B110" s="25"/>
      <c r="C110" s="26" t="s">
        <v>1018</v>
      </c>
      <c r="D110" s="26" t="s">
        <v>1019</v>
      </c>
      <c r="E110" s="26" t="s">
        <v>89</v>
      </c>
      <c r="F110" s="28" t="s">
        <v>1020</v>
      </c>
      <c r="G110" s="26" t="s">
        <v>1021</v>
      </c>
      <c r="H110" s="26" t="s">
        <v>1022</v>
      </c>
      <c r="I110" s="26" t="s">
        <v>1019</v>
      </c>
      <c r="J110" s="26" t="s">
        <v>1023</v>
      </c>
      <c r="K110" s="26" t="s">
        <v>113</v>
      </c>
      <c r="L110" s="26" t="s">
        <v>148</v>
      </c>
      <c r="M110" s="26" t="s">
        <v>1024</v>
      </c>
      <c r="N110" s="26" t="s">
        <v>1025</v>
      </c>
      <c r="O110" s="26" t="s">
        <v>1026</v>
      </c>
      <c r="P110" s="26"/>
      <c r="Q110" s="26" t="s">
        <v>179</v>
      </c>
      <c r="R110" s="26" t="s">
        <v>101</v>
      </c>
      <c r="S110" s="26" t="s">
        <v>217</v>
      </c>
      <c r="T110" s="26" t="s">
        <v>102</v>
      </c>
      <c r="U110" s="26">
        <v>6</v>
      </c>
      <c r="V110" s="26">
        <v>6</v>
      </c>
      <c r="W110" s="26"/>
      <c r="X110" s="26"/>
      <c r="Y110" s="26"/>
      <c r="Z110" s="26">
        <v>1287</v>
      </c>
      <c r="AA110" s="26">
        <v>757</v>
      </c>
      <c r="AB110" s="26" t="s">
        <v>103</v>
      </c>
      <c r="AC110" s="26" t="s">
        <v>103</v>
      </c>
      <c r="AD110" s="26" t="s">
        <v>104</v>
      </c>
      <c r="AE110" s="26" t="s">
        <v>103</v>
      </c>
      <c r="AF110" s="26"/>
      <c r="AG110" s="26" t="s">
        <v>104</v>
      </c>
      <c r="AH110" s="26" t="s">
        <v>1027</v>
      </c>
    </row>
    <row r="111" s="4" customFormat="1" ht="258.75" spans="1:34">
      <c r="A111" s="27">
        <v>102</v>
      </c>
      <c r="B111" s="25"/>
      <c r="C111" s="26" t="s">
        <v>1028</v>
      </c>
      <c r="D111" s="26" t="s">
        <v>1029</v>
      </c>
      <c r="E111" s="26" t="s">
        <v>89</v>
      </c>
      <c r="F111" s="28" t="s">
        <v>1020</v>
      </c>
      <c r="G111" s="26" t="s">
        <v>1030</v>
      </c>
      <c r="H111" s="26" t="s">
        <v>1022</v>
      </c>
      <c r="I111" s="26" t="s">
        <v>1029</v>
      </c>
      <c r="J111" s="26" t="s">
        <v>1031</v>
      </c>
      <c r="K111" s="26" t="s">
        <v>113</v>
      </c>
      <c r="L111" s="26" t="s">
        <v>148</v>
      </c>
      <c r="M111" s="26" t="s">
        <v>1032</v>
      </c>
      <c r="N111" s="26" t="s">
        <v>1033</v>
      </c>
      <c r="O111" s="26" t="s">
        <v>1026</v>
      </c>
      <c r="P111" s="26"/>
      <c r="Q111" s="26" t="s">
        <v>179</v>
      </c>
      <c r="R111" s="26" t="s">
        <v>101</v>
      </c>
      <c r="S111" s="26" t="s">
        <v>217</v>
      </c>
      <c r="T111" s="26" t="s">
        <v>102</v>
      </c>
      <c r="U111" s="26">
        <v>15</v>
      </c>
      <c r="V111" s="26">
        <v>15</v>
      </c>
      <c r="W111" s="26"/>
      <c r="X111" s="26"/>
      <c r="Y111" s="26"/>
      <c r="Z111" s="26">
        <v>1287</v>
      </c>
      <c r="AA111" s="26">
        <v>757</v>
      </c>
      <c r="AB111" s="26" t="s">
        <v>103</v>
      </c>
      <c r="AC111" s="26" t="s">
        <v>103</v>
      </c>
      <c r="AD111" s="26" t="s">
        <v>104</v>
      </c>
      <c r="AE111" s="26" t="s">
        <v>103</v>
      </c>
      <c r="AF111" s="26"/>
      <c r="AG111" s="26" t="s">
        <v>104</v>
      </c>
      <c r="AH111" s="26" t="s">
        <v>1034</v>
      </c>
    </row>
    <row r="112" s="4" customFormat="1" ht="258.75" spans="1:34">
      <c r="A112" s="27">
        <v>103</v>
      </c>
      <c r="B112" s="25"/>
      <c r="C112" s="26" t="s">
        <v>1035</v>
      </c>
      <c r="D112" s="26" t="s">
        <v>1036</v>
      </c>
      <c r="E112" s="26" t="s">
        <v>89</v>
      </c>
      <c r="F112" s="28" t="s">
        <v>1020</v>
      </c>
      <c r="G112" s="26" t="s">
        <v>1037</v>
      </c>
      <c r="H112" s="26" t="s">
        <v>1022</v>
      </c>
      <c r="I112" s="26" t="s">
        <v>1038</v>
      </c>
      <c r="J112" s="26" t="s">
        <v>1039</v>
      </c>
      <c r="K112" s="26" t="s">
        <v>113</v>
      </c>
      <c r="L112" s="26" t="s">
        <v>148</v>
      </c>
      <c r="M112" s="26" t="s">
        <v>1040</v>
      </c>
      <c r="N112" s="26" t="s">
        <v>1041</v>
      </c>
      <c r="O112" s="26" t="s">
        <v>1042</v>
      </c>
      <c r="P112" s="26"/>
      <c r="Q112" s="26" t="s">
        <v>179</v>
      </c>
      <c r="R112" s="26" t="s">
        <v>101</v>
      </c>
      <c r="S112" s="26" t="s">
        <v>217</v>
      </c>
      <c r="T112" s="26" t="s">
        <v>102</v>
      </c>
      <c r="U112" s="26">
        <v>50</v>
      </c>
      <c r="V112" s="26">
        <v>50</v>
      </c>
      <c r="W112" s="26"/>
      <c r="X112" s="26"/>
      <c r="Y112" s="26"/>
      <c r="Z112" s="26">
        <v>150</v>
      </c>
      <c r="AA112" s="26">
        <v>60</v>
      </c>
      <c r="AB112" s="26" t="s">
        <v>103</v>
      </c>
      <c r="AC112" s="26" t="s">
        <v>103</v>
      </c>
      <c r="AD112" s="26" t="s">
        <v>104</v>
      </c>
      <c r="AE112" s="26" t="s">
        <v>103</v>
      </c>
      <c r="AF112" s="26"/>
      <c r="AG112" s="26" t="s">
        <v>104</v>
      </c>
      <c r="AH112" s="26" t="s">
        <v>1043</v>
      </c>
    </row>
    <row r="113" s="4" customFormat="1" ht="168.75" spans="1:34">
      <c r="A113" s="27">
        <v>104</v>
      </c>
      <c r="B113" s="25"/>
      <c r="C113" s="26" t="s">
        <v>1044</v>
      </c>
      <c r="D113" s="26" t="s">
        <v>1045</v>
      </c>
      <c r="E113" s="26" t="s">
        <v>89</v>
      </c>
      <c r="F113" s="28" t="s">
        <v>1046</v>
      </c>
      <c r="G113" s="26" t="s">
        <v>1047</v>
      </c>
      <c r="H113" s="26" t="s">
        <v>1048</v>
      </c>
      <c r="I113" s="26" t="s">
        <v>1045</v>
      </c>
      <c r="J113" s="26" t="s">
        <v>1049</v>
      </c>
      <c r="K113" s="26" t="s">
        <v>113</v>
      </c>
      <c r="L113" s="26" t="s">
        <v>148</v>
      </c>
      <c r="M113" s="26" t="s">
        <v>1050</v>
      </c>
      <c r="N113" s="26" t="s">
        <v>1051</v>
      </c>
      <c r="O113" s="26" t="s">
        <v>1042</v>
      </c>
      <c r="P113" s="26"/>
      <c r="Q113" s="26" t="s">
        <v>179</v>
      </c>
      <c r="R113" s="26" t="s">
        <v>101</v>
      </c>
      <c r="S113" s="26" t="s">
        <v>217</v>
      </c>
      <c r="T113" s="26" t="s">
        <v>102</v>
      </c>
      <c r="U113" s="26">
        <v>185</v>
      </c>
      <c r="V113" s="26">
        <v>185</v>
      </c>
      <c r="W113" s="26"/>
      <c r="X113" s="26"/>
      <c r="Y113" s="26"/>
      <c r="Z113" s="26">
        <v>279</v>
      </c>
      <c r="AA113" s="26">
        <v>153</v>
      </c>
      <c r="AB113" s="26" t="s">
        <v>103</v>
      </c>
      <c r="AC113" s="26" t="s">
        <v>103</v>
      </c>
      <c r="AD113" s="26" t="s">
        <v>104</v>
      </c>
      <c r="AE113" s="26" t="s">
        <v>104</v>
      </c>
      <c r="AF113" s="26"/>
      <c r="AG113" s="26" t="s">
        <v>104</v>
      </c>
      <c r="AH113" s="26" t="s">
        <v>1052</v>
      </c>
    </row>
    <row r="114" s="4" customFormat="1" ht="168.75" spans="1:34">
      <c r="A114" s="27">
        <v>105</v>
      </c>
      <c r="B114" s="25"/>
      <c r="C114" s="26" t="s">
        <v>1053</v>
      </c>
      <c r="D114" s="26" t="s">
        <v>1054</v>
      </c>
      <c r="E114" s="26" t="s">
        <v>89</v>
      </c>
      <c r="F114" s="28" t="s">
        <v>1046</v>
      </c>
      <c r="G114" s="26" t="s">
        <v>1055</v>
      </c>
      <c r="H114" s="26" t="s">
        <v>1048</v>
      </c>
      <c r="I114" s="26" t="s">
        <v>1054</v>
      </c>
      <c r="J114" s="26" t="s">
        <v>1049</v>
      </c>
      <c r="K114" s="26" t="s">
        <v>113</v>
      </c>
      <c r="L114" s="26" t="s">
        <v>148</v>
      </c>
      <c r="M114" s="26" t="s">
        <v>1056</v>
      </c>
      <c r="N114" s="26" t="s">
        <v>1057</v>
      </c>
      <c r="O114" s="26" t="s">
        <v>1058</v>
      </c>
      <c r="P114" s="26"/>
      <c r="Q114" s="26" t="s">
        <v>179</v>
      </c>
      <c r="R114" s="26" t="s">
        <v>101</v>
      </c>
      <c r="S114" s="26" t="s">
        <v>217</v>
      </c>
      <c r="T114" s="26" t="s">
        <v>102</v>
      </c>
      <c r="U114" s="26">
        <v>150</v>
      </c>
      <c r="V114" s="26">
        <v>150</v>
      </c>
      <c r="W114" s="26"/>
      <c r="X114" s="26"/>
      <c r="Y114" s="26"/>
      <c r="Z114" s="26">
        <v>228</v>
      </c>
      <c r="AA114" s="26">
        <v>66</v>
      </c>
      <c r="AB114" s="26" t="s">
        <v>103</v>
      </c>
      <c r="AC114" s="26" t="s">
        <v>103</v>
      </c>
      <c r="AD114" s="26" t="s">
        <v>104</v>
      </c>
      <c r="AE114" s="26" t="s">
        <v>104</v>
      </c>
      <c r="AF114" s="26"/>
      <c r="AG114" s="26" t="s">
        <v>104</v>
      </c>
      <c r="AH114" s="26" t="s">
        <v>1052</v>
      </c>
    </row>
    <row r="115" s="4" customFormat="1" ht="168.75" spans="1:34">
      <c r="A115" s="27">
        <v>106</v>
      </c>
      <c r="B115" s="25"/>
      <c r="C115" s="26" t="s">
        <v>1059</v>
      </c>
      <c r="D115" s="26" t="s">
        <v>1060</v>
      </c>
      <c r="E115" s="26" t="s">
        <v>107</v>
      </c>
      <c r="F115" s="28" t="s">
        <v>1061</v>
      </c>
      <c r="G115" s="26" t="s">
        <v>1062</v>
      </c>
      <c r="H115" s="26" t="s">
        <v>1063</v>
      </c>
      <c r="I115" s="26" t="s">
        <v>1060</v>
      </c>
      <c r="J115" s="26" t="s">
        <v>1064</v>
      </c>
      <c r="K115" s="26" t="s">
        <v>113</v>
      </c>
      <c r="L115" s="26" t="s">
        <v>148</v>
      </c>
      <c r="M115" s="26" t="s">
        <v>538</v>
      </c>
      <c r="N115" s="26"/>
      <c r="O115" s="26"/>
      <c r="P115" s="26"/>
      <c r="Q115" s="26" t="s">
        <v>179</v>
      </c>
      <c r="R115" s="26" t="s">
        <v>101</v>
      </c>
      <c r="S115" s="26" t="s">
        <v>217</v>
      </c>
      <c r="T115" s="26" t="s">
        <v>102</v>
      </c>
      <c r="U115" s="26">
        <v>20</v>
      </c>
      <c r="V115" s="26">
        <v>20</v>
      </c>
      <c r="W115" s="26"/>
      <c r="X115" s="26"/>
      <c r="Y115" s="26"/>
      <c r="Z115" s="26">
        <v>256</v>
      </c>
      <c r="AA115" s="26">
        <v>133</v>
      </c>
      <c r="AB115" s="26" t="s">
        <v>103</v>
      </c>
      <c r="AC115" s="26" t="s">
        <v>104</v>
      </c>
      <c r="AD115" s="26" t="s">
        <v>103</v>
      </c>
      <c r="AE115" s="26" t="s">
        <v>104</v>
      </c>
      <c r="AF115" s="26"/>
      <c r="AG115" s="26" t="s">
        <v>104</v>
      </c>
      <c r="AH115" s="26"/>
    </row>
    <row r="116" s="4" customFormat="1" ht="191.25" spans="1:34">
      <c r="A116" s="27">
        <v>107</v>
      </c>
      <c r="B116" s="25"/>
      <c r="C116" s="26" t="s">
        <v>1065</v>
      </c>
      <c r="D116" s="26" t="s">
        <v>1066</v>
      </c>
      <c r="E116" s="26" t="s">
        <v>89</v>
      </c>
      <c r="F116" s="28" t="s">
        <v>1067</v>
      </c>
      <c r="G116" s="26" t="s">
        <v>1068</v>
      </c>
      <c r="H116" s="26" t="s">
        <v>618</v>
      </c>
      <c r="I116" s="26" t="s">
        <v>1069</v>
      </c>
      <c r="J116" s="26" t="s">
        <v>1070</v>
      </c>
      <c r="K116" s="26" t="s">
        <v>242</v>
      </c>
      <c r="L116" s="26" t="s">
        <v>243</v>
      </c>
      <c r="M116" s="26" t="s">
        <v>1071</v>
      </c>
      <c r="N116" s="26"/>
      <c r="O116" s="26" t="s">
        <v>1072</v>
      </c>
      <c r="P116" s="26"/>
      <c r="Q116" s="26" t="s">
        <v>1073</v>
      </c>
      <c r="R116" s="26" t="s">
        <v>101</v>
      </c>
      <c r="S116" s="26" t="s">
        <v>237</v>
      </c>
      <c r="T116" s="26" t="s">
        <v>153</v>
      </c>
      <c r="U116" s="26">
        <v>170</v>
      </c>
      <c r="V116" s="26">
        <v>170</v>
      </c>
      <c r="W116" s="26"/>
      <c r="X116" s="26"/>
      <c r="Y116" s="26"/>
      <c r="Z116" s="26">
        <v>1533</v>
      </c>
      <c r="AA116" s="26">
        <v>383</v>
      </c>
      <c r="AB116" s="26" t="s">
        <v>103</v>
      </c>
      <c r="AC116" s="26" t="s">
        <v>103</v>
      </c>
      <c r="AD116" s="26" t="s">
        <v>103</v>
      </c>
      <c r="AE116" s="26" t="s">
        <v>104</v>
      </c>
      <c r="AF116" s="26" t="s">
        <v>1074</v>
      </c>
      <c r="AG116" s="26" t="s">
        <v>104</v>
      </c>
      <c r="AH116" s="26"/>
    </row>
    <row r="117" s="4" customFormat="1" ht="191.25" spans="1:34">
      <c r="A117" s="27">
        <v>108</v>
      </c>
      <c r="B117" s="25"/>
      <c r="C117" s="26" t="s">
        <v>1075</v>
      </c>
      <c r="D117" s="26" t="s">
        <v>1076</v>
      </c>
      <c r="E117" s="26" t="s">
        <v>89</v>
      </c>
      <c r="F117" s="28" t="s">
        <v>1067</v>
      </c>
      <c r="G117" s="26" t="s">
        <v>1077</v>
      </c>
      <c r="H117" s="26" t="s">
        <v>124</v>
      </c>
      <c r="I117" s="26" t="s">
        <v>1078</v>
      </c>
      <c r="J117" s="26" t="s">
        <v>1079</v>
      </c>
      <c r="K117" s="26" t="s">
        <v>242</v>
      </c>
      <c r="L117" s="26" t="s">
        <v>243</v>
      </c>
      <c r="M117" s="26" t="s">
        <v>523</v>
      </c>
      <c r="N117" s="26"/>
      <c r="O117" s="26"/>
      <c r="P117" s="26"/>
      <c r="Q117" s="26" t="s">
        <v>1073</v>
      </c>
      <c r="R117" s="26" t="s">
        <v>101</v>
      </c>
      <c r="S117" s="26" t="s">
        <v>237</v>
      </c>
      <c r="T117" s="26" t="s">
        <v>102</v>
      </c>
      <c r="U117" s="26">
        <v>98</v>
      </c>
      <c r="V117" s="26">
        <f>U117</f>
        <v>98</v>
      </c>
      <c r="W117" s="26"/>
      <c r="X117" s="26"/>
      <c r="Y117" s="26"/>
      <c r="Z117" s="26"/>
      <c r="AA117" s="26"/>
      <c r="AB117" s="26"/>
      <c r="AC117" s="26"/>
      <c r="AD117" s="26"/>
      <c r="AE117" s="26"/>
      <c r="AF117" s="26"/>
      <c r="AG117" s="26"/>
      <c r="AH117" s="26"/>
    </row>
    <row r="118" s="5" customFormat="1" ht="258.75" spans="1:34">
      <c r="A118" s="27">
        <v>109</v>
      </c>
      <c r="B118" s="33"/>
      <c r="C118" s="30" t="s">
        <v>1080</v>
      </c>
      <c r="D118" s="30" t="s">
        <v>1081</v>
      </c>
      <c r="E118" s="30" t="s">
        <v>89</v>
      </c>
      <c r="F118" s="34" t="s">
        <v>1082</v>
      </c>
      <c r="G118" s="30" t="s">
        <v>1083</v>
      </c>
      <c r="H118" s="30" t="s">
        <v>618</v>
      </c>
      <c r="I118" s="30" t="s">
        <v>1083</v>
      </c>
      <c r="J118" s="30" t="s">
        <v>1084</v>
      </c>
      <c r="K118" s="30" t="s">
        <v>135</v>
      </c>
      <c r="L118" s="30" t="s">
        <v>114</v>
      </c>
      <c r="M118" s="30" t="s">
        <v>1085</v>
      </c>
      <c r="N118" s="30" t="s">
        <v>1086</v>
      </c>
      <c r="O118" s="30" t="s">
        <v>1087</v>
      </c>
      <c r="P118" s="30" t="s">
        <v>1088</v>
      </c>
      <c r="Q118" s="30" t="s">
        <v>100</v>
      </c>
      <c r="R118" s="30" t="s">
        <v>101</v>
      </c>
      <c r="S118" s="30" t="s">
        <v>1089</v>
      </c>
      <c r="T118" s="30" t="s">
        <v>191</v>
      </c>
      <c r="U118" s="30">
        <v>38</v>
      </c>
      <c r="V118" s="30">
        <v>38</v>
      </c>
      <c r="W118" s="30">
        <v>0</v>
      </c>
      <c r="X118" s="30">
        <v>0</v>
      </c>
      <c r="Y118" s="30">
        <v>0</v>
      </c>
      <c r="Z118" s="30">
        <v>277</v>
      </c>
      <c r="AA118" s="30">
        <v>244</v>
      </c>
      <c r="AB118" s="30" t="s">
        <v>103</v>
      </c>
      <c r="AC118" s="30" t="s">
        <v>103</v>
      </c>
      <c r="AD118" s="30" t="s">
        <v>104</v>
      </c>
      <c r="AE118" s="30" t="s">
        <v>103</v>
      </c>
      <c r="AF118" s="30" t="s">
        <v>1090</v>
      </c>
      <c r="AG118" s="30" t="s">
        <v>104</v>
      </c>
      <c r="AH118" s="30" t="s">
        <v>1091</v>
      </c>
    </row>
    <row r="119" s="5" customFormat="1" ht="258.75" spans="1:34">
      <c r="A119" s="27">
        <v>110</v>
      </c>
      <c r="B119" s="33"/>
      <c r="C119" s="30" t="s">
        <v>1092</v>
      </c>
      <c r="D119" s="30" t="s">
        <v>1093</v>
      </c>
      <c r="E119" s="30" t="s">
        <v>1094</v>
      </c>
      <c r="F119" s="34" t="s">
        <v>1095</v>
      </c>
      <c r="G119" s="30" t="s">
        <v>1096</v>
      </c>
      <c r="H119" s="30" t="s">
        <v>1097</v>
      </c>
      <c r="I119" s="30" t="s">
        <v>1096</v>
      </c>
      <c r="J119" s="30" t="s">
        <v>1098</v>
      </c>
      <c r="K119" s="30" t="s">
        <v>135</v>
      </c>
      <c r="L119" s="30" t="s">
        <v>114</v>
      </c>
      <c r="M119" s="30" t="s">
        <v>1099</v>
      </c>
      <c r="N119" s="30" t="s">
        <v>1100</v>
      </c>
      <c r="O119" s="30" t="s">
        <v>1101</v>
      </c>
      <c r="P119" s="30" t="s">
        <v>1102</v>
      </c>
      <c r="Q119" s="30" t="s">
        <v>100</v>
      </c>
      <c r="R119" s="30" t="s">
        <v>101</v>
      </c>
      <c r="S119" s="30" t="s">
        <v>1095</v>
      </c>
      <c r="T119" s="30" t="s">
        <v>191</v>
      </c>
      <c r="U119" s="30">
        <v>86</v>
      </c>
      <c r="V119" s="30">
        <v>86</v>
      </c>
      <c r="W119" s="30"/>
      <c r="X119" s="30"/>
      <c r="Y119" s="30"/>
      <c r="Z119" s="30">
        <v>565</v>
      </c>
      <c r="AA119" s="30">
        <v>525</v>
      </c>
      <c r="AB119" s="30" t="s">
        <v>103</v>
      </c>
      <c r="AC119" s="30" t="s">
        <v>103</v>
      </c>
      <c r="AD119" s="30" t="s">
        <v>104</v>
      </c>
      <c r="AE119" s="30" t="s">
        <v>103</v>
      </c>
      <c r="AF119" s="30"/>
      <c r="AG119" s="30" t="s">
        <v>104</v>
      </c>
      <c r="AH119" s="30" t="s">
        <v>1103</v>
      </c>
    </row>
    <row r="120" s="5" customFormat="1" ht="258.75" spans="1:34">
      <c r="A120" s="27">
        <v>111</v>
      </c>
      <c r="B120" s="33"/>
      <c r="C120" s="30" t="s">
        <v>1104</v>
      </c>
      <c r="D120" s="30" t="s">
        <v>1105</v>
      </c>
      <c r="E120" s="30" t="s">
        <v>89</v>
      </c>
      <c r="F120" s="34" t="s">
        <v>1106</v>
      </c>
      <c r="G120" s="30" t="s">
        <v>1107</v>
      </c>
      <c r="H120" s="30" t="s">
        <v>618</v>
      </c>
      <c r="I120" s="30" t="s">
        <v>1107</v>
      </c>
      <c r="J120" s="30" t="s">
        <v>1105</v>
      </c>
      <c r="K120" s="30" t="s">
        <v>135</v>
      </c>
      <c r="L120" s="30" t="s">
        <v>114</v>
      </c>
      <c r="M120" s="30" t="s">
        <v>1108</v>
      </c>
      <c r="N120" s="30" t="s">
        <v>1109</v>
      </c>
      <c r="O120" s="30" t="s">
        <v>1110</v>
      </c>
      <c r="P120" s="30" t="s">
        <v>1102</v>
      </c>
      <c r="Q120" s="30" t="s">
        <v>100</v>
      </c>
      <c r="R120" s="30" t="s">
        <v>101</v>
      </c>
      <c r="S120" s="30" t="s">
        <v>249</v>
      </c>
      <c r="T120" s="30" t="s">
        <v>191</v>
      </c>
      <c r="U120" s="30">
        <v>60</v>
      </c>
      <c r="V120" s="30">
        <v>60</v>
      </c>
      <c r="W120" s="30">
        <v>0</v>
      </c>
      <c r="X120" s="30">
        <v>0</v>
      </c>
      <c r="Y120" s="30">
        <v>0</v>
      </c>
      <c r="Z120" s="30">
        <v>185</v>
      </c>
      <c r="AA120" s="30">
        <v>116</v>
      </c>
      <c r="AB120" s="30" t="s">
        <v>103</v>
      </c>
      <c r="AC120" s="30" t="s">
        <v>990</v>
      </c>
      <c r="AD120" s="30" t="s">
        <v>119</v>
      </c>
      <c r="AE120" s="30" t="s">
        <v>103</v>
      </c>
      <c r="AF120" s="30"/>
      <c r="AG120" s="30" t="s">
        <v>119</v>
      </c>
      <c r="AH120" s="30" t="s">
        <v>1111</v>
      </c>
    </row>
    <row r="121" s="5" customFormat="1" ht="270" spans="1:34">
      <c r="A121" s="27">
        <v>112</v>
      </c>
      <c r="B121" s="33"/>
      <c r="C121" s="30" t="s">
        <v>1112</v>
      </c>
      <c r="D121" s="30" t="s">
        <v>1113</v>
      </c>
      <c r="E121" s="30" t="s">
        <v>107</v>
      </c>
      <c r="F121" s="34" t="s">
        <v>1114</v>
      </c>
      <c r="G121" s="30" t="s">
        <v>1115</v>
      </c>
      <c r="H121" s="30" t="s">
        <v>1116</v>
      </c>
      <c r="I121" s="30" t="s">
        <v>1115</v>
      </c>
      <c r="J121" s="30" t="s">
        <v>1117</v>
      </c>
      <c r="K121" s="30" t="s">
        <v>135</v>
      </c>
      <c r="L121" s="30" t="s">
        <v>114</v>
      </c>
      <c r="M121" s="30" t="s">
        <v>1118</v>
      </c>
      <c r="N121" s="30" t="s">
        <v>1119</v>
      </c>
      <c r="O121" s="30" t="s">
        <v>1120</v>
      </c>
      <c r="P121" s="30" t="s">
        <v>1121</v>
      </c>
      <c r="Q121" s="30" t="s">
        <v>100</v>
      </c>
      <c r="R121" s="30" t="s">
        <v>101</v>
      </c>
      <c r="S121" s="30" t="s">
        <v>1122</v>
      </c>
      <c r="T121" s="30" t="s">
        <v>191</v>
      </c>
      <c r="U121" s="30">
        <v>38</v>
      </c>
      <c r="V121" s="30"/>
      <c r="W121" s="30">
        <v>38</v>
      </c>
      <c r="X121" s="30"/>
      <c r="Y121" s="30"/>
      <c r="Z121" s="30">
        <v>437</v>
      </c>
      <c r="AA121" s="30">
        <v>345</v>
      </c>
      <c r="AB121" s="30" t="s">
        <v>103</v>
      </c>
      <c r="AC121" s="30" t="s">
        <v>103</v>
      </c>
      <c r="AD121" s="30" t="s">
        <v>104</v>
      </c>
      <c r="AE121" s="30" t="s">
        <v>103</v>
      </c>
      <c r="AF121" s="30"/>
      <c r="AG121" s="30" t="s">
        <v>104</v>
      </c>
      <c r="AH121" s="30" t="s">
        <v>1123</v>
      </c>
    </row>
    <row r="122" s="4" customFormat="1" ht="292.5" spans="1:34">
      <c r="A122" s="27">
        <v>113</v>
      </c>
      <c r="B122" s="25"/>
      <c r="C122" s="26" t="s">
        <v>1124</v>
      </c>
      <c r="D122" s="26" t="s">
        <v>1125</v>
      </c>
      <c r="E122" s="26" t="s">
        <v>89</v>
      </c>
      <c r="F122" s="28" t="s">
        <v>1126</v>
      </c>
      <c r="G122" s="26" t="s">
        <v>1127</v>
      </c>
      <c r="H122" s="26" t="s">
        <v>1128</v>
      </c>
      <c r="I122" s="26" t="s">
        <v>1129</v>
      </c>
      <c r="J122" s="26" t="s">
        <v>1130</v>
      </c>
      <c r="K122" s="26" t="s">
        <v>135</v>
      </c>
      <c r="L122" s="26" t="s">
        <v>114</v>
      </c>
      <c r="M122" s="26" t="s">
        <v>1131</v>
      </c>
      <c r="N122" s="26" t="s">
        <v>1132</v>
      </c>
      <c r="O122" s="26" t="s">
        <v>1133</v>
      </c>
      <c r="P122" s="26" t="s">
        <v>99</v>
      </c>
      <c r="Q122" s="26" t="s">
        <v>100</v>
      </c>
      <c r="R122" s="26" t="s">
        <v>101</v>
      </c>
      <c r="S122" s="26" t="s">
        <v>1134</v>
      </c>
      <c r="T122" s="26" t="s">
        <v>191</v>
      </c>
      <c r="U122" s="26">
        <v>225</v>
      </c>
      <c r="V122" s="26"/>
      <c r="W122" s="26">
        <v>100</v>
      </c>
      <c r="X122" s="26"/>
      <c r="Y122" s="26">
        <v>125</v>
      </c>
      <c r="Z122" s="26">
        <v>150</v>
      </c>
      <c r="AA122" s="26">
        <v>50</v>
      </c>
      <c r="AB122" s="26"/>
      <c r="AC122" s="26"/>
      <c r="AD122" s="26"/>
      <c r="AE122" s="26"/>
      <c r="AF122" s="26"/>
      <c r="AG122" s="26"/>
      <c r="AH122" s="26"/>
    </row>
    <row r="123" s="4" customFormat="1" ht="247.5" spans="1:34">
      <c r="A123" s="27">
        <v>114</v>
      </c>
      <c r="B123" s="25"/>
      <c r="C123" s="26" t="s">
        <v>1135</v>
      </c>
      <c r="D123" s="26" t="s">
        <v>1136</v>
      </c>
      <c r="E123" s="26" t="s">
        <v>89</v>
      </c>
      <c r="F123" s="28" t="s">
        <v>1126</v>
      </c>
      <c r="G123" s="26" t="s">
        <v>1137</v>
      </c>
      <c r="H123" s="26" t="s">
        <v>1138</v>
      </c>
      <c r="I123" s="26" t="s">
        <v>1139</v>
      </c>
      <c r="J123" s="26" t="s">
        <v>1140</v>
      </c>
      <c r="K123" s="26" t="s">
        <v>135</v>
      </c>
      <c r="L123" s="26" t="s">
        <v>114</v>
      </c>
      <c r="M123" s="26" t="s">
        <v>1141</v>
      </c>
      <c r="N123" s="26" t="s">
        <v>1132</v>
      </c>
      <c r="O123" s="26" t="s">
        <v>1133</v>
      </c>
      <c r="P123" s="26" t="s">
        <v>99</v>
      </c>
      <c r="Q123" s="26" t="s">
        <v>100</v>
      </c>
      <c r="R123" s="26" t="s">
        <v>101</v>
      </c>
      <c r="S123" s="26" t="s">
        <v>1142</v>
      </c>
      <c r="T123" s="26" t="s">
        <v>191</v>
      </c>
      <c r="U123" s="26">
        <v>210</v>
      </c>
      <c r="V123" s="26"/>
      <c r="W123" s="26">
        <v>50</v>
      </c>
      <c r="X123" s="26"/>
      <c r="Y123" s="26">
        <v>160</v>
      </c>
      <c r="Z123" s="26">
        <v>150</v>
      </c>
      <c r="AA123" s="26">
        <v>50</v>
      </c>
      <c r="AB123" s="26"/>
      <c r="AC123" s="26"/>
      <c r="AD123" s="26"/>
      <c r="AE123" s="26"/>
      <c r="AF123" s="26"/>
      <c r="AG123" s="26"/>
      <c r="AH123" s="26"/>
    </row>
    <row r="124" s="4" customFormat="1" ht="202.5" spans="1:34">
      <c r="A124" s="27">
        <v>115</v>
      </c>
      <c r="B124" s="25"/>
      <c r="C124" s="26" t="s">
        <v>1143</v>
      </c>
      <c r="D124" s="26" t="s">
        <v>1144</v>
      </c>
      <c r="E124" s="26" t="s">
        <v>89</v>
      </c>
      <c r="F124" s="28" t="s">
        <v>1145</v>
      </c>
      <c r="G124" s="26" t="s">
        <v>1146</v>
      </c>
      <c r="H124" s="26" t="s">
        <v>1147</v>
      </c>
      <c r="I124" s="26" t="s">
        <v>1148</v>
      </c>
      <c r="J124" s="26" t="s">
        <v>1149</v>
      </c>
      <c r="K124" s="26" t="s">
        <v>135</v>
      </c>
      <c r="L124" s="26" t="s">
        <v>114</v>
      </c>
      <c r="M124" s="26" t="s">
        <v>1131</v>
      </c>
      <c r="N124" s="26" t="s">
        <v>1132</v>
      </c>
      <c r="O124" s="26" t="s">
        <v>1150</v>
      </c>
      <c r="P124" s="26" t="s">
        <v>99</v>
      </c>
      <c r="Q124" s="26" t="s">
        <v>100</v>
      </c>
      <c r="R124" s="26" t="s">
        <v>101</v>
      </c>
      <c r="S124" s="26" t="s">
        <v>1151</v>
      </c>
      <c r="T124" s="26" t="s">
        <v>191</v>
      </c>
      <c r="U124" s="26">
        <v>210</v>
      </c>
      <c r="V124" s="26"/>
      <c r="W124" s="26">
        <v>100</v>
      </c>
      <c r="X124" s="26"/>
      <c r="Y124" s="26">
        <v>110</v>
      </c>
      <c r="Z124" s="26">
        <v>155</v>
      </c>
      <c r="AA124" s="26">
        <v>52</v>
      </c>
      <c r="AB124" s="26"/>
      <c r="AC124" s="26"/>
      <c r="AD124" s="26"/>
      <c r="AE124" s="26"/>
      <c r="AF124" s="26"/>
      <c r="AG124" s="26"/>
      <c r="AH124" s="26"/>
    </row>
    <row r="125" s="4" customFormat="1" ht="157.5" spans="1:34">
      <c r="A125" s="27">
        <v>116</v>
      </c>
      <c r="B125" s="25"/>
      <c r="C125" s="26" t="s">
        <v>1152</v>
      </c>
      <c r="D125" s="26" t="s">
        <v>1153</v>
      </c>
      <c r="E125" s="26" t="s">
        <v>89</v>
      </c>
      <c r="F125" s="28" t="s">
        <v>1154</v>
      </c>
      <c r="G125" s="26" t="s">
        <v>1155</v>
      </c>
      <c r="H125" s="26" t="s">
        <v>1156</v>
      </c>
      <c r="I125" s="26" t="s">
        <v>1157</v>
      </c>
      <c r="J125" s="26" t="s">
        <v>1158</v>
      </c>
      <c r="K125" s="26" t="s">
        <v>135</v>
      </c>
      <c r="L125" s="26" t="s">
        <v>114</v>
      </c>
      <c r="M125" s="26" t="s">
        <v>1141</v>
      </c>
      <c r="N125" s="26" t="s">
        <v>1132</v>
      </c>
      <c r="O125" s="26" t="s">
        <v>1159</v>
      </c>
      <c r="P125" s="26" t="s">
        <v>99</v>
      </c>
      <c r="Q125" s="26" t="s">
        <v>100</v>
      </c>
      <c r="R125" s="26" t="s">
        <v>101</v>
      </c>
      <c r="S125" s="26" t="s">
        <v>1160</v>
      </c>
      <c r="T125" s="26" t="s">
        <v>191</v>
      </c>
      <c r="U125" s="26">
        <v>120</v>
      </c>
      <c r="V125" s="26"/>
      <c r="W125" s="26">
        <v>50</v>
      </c>
      <c r="X125" s="26"/>
      <c r="Y125" s="26">
        <v>70</v>
      </c>
      <c r="Z125" s="26">
        <v>75</v>
      </c>
      <c r="AA125" s="26">
        <v>25</v>
      </c>
      <c r="AB125" s="26"/>
      <c r="AC125" s="26"/>
      <c r="AD125" s="26"/>
      <c r="AE125" s="26"/>
      <c r="AF125" s="26"/>
      <c r="AG125" s="26"/>
      <c r="AH125" s="26"/>
    </row>
    <row r="126" s="4" customFormat="1" ht="247.5" spans="1:34">
      <c r="A126" s="27">
        <v>117</v>
      </c>
      <c r="B126" s="25"/>
      <c r="C126" s="26" t="s">
        <v>1161</v>
      </c>
      <c r="D126" s="26" t="s">
        <v>1162</v>
      </c>
      <c r="E126" s="26" t="s">
        <v>89</v>
      </c>
      <c r="F126" s="28" t="s">
        <v>1163</v>
      </c>
      <c r="G126" s="26" t="s">
        <v>1164</v>
      </c>
      <c r="H126" s="26" t="s">
        <v>1165</v>
      </c>
      <c r="I126" s="26" t="s">
        <v>1166</v>
      </c>
      <c r="J126" s="26" t="s">
        <v>1167</v>
      </c>
      <c r="K126" s="26" t="s">
        <v>135</v>
      </c>
      <c r="L126" s="26" t="s">
        <v>114</v>
      </c>
      <c r="M126" s="26" t="s">
        <v>1131</v>
      </c>
      <c r="N126" s="26" t="s">
        <v>1132</v>
      </c>
      <c r="O126" s="26" t="s">
        <v>1168</v>
      </c>
      <c r="P126" s="26" t="s">
        <v>99</v>
      </c>
      <c r="Q126" s="26" t="s">
        <v>100</v>
      </c>
      <c r="R126" s="26" t="s">
        <v>101</v>
      </c>
      <c r="S126" s="26" t="s">
        <v>1169</v>
      </c>
      <c r="T126" s="26" t="s">
        <v>191</v>
      </c>
      <c r="U126" s="26">
        <v>218</v>
      </c>
      <c r="V126" s="26"/>
      <c r="W126" s="26">
        <v>100</v>
      </c>
      <c r="X126" s="26"/>
      <c r="Y126" s="26">
        <v>118</v>
      </c>
      <c r="Z126" s="26">
        <v>200</v>
      </c>
      <c r="AA126" s="26">
        <v>50</v>
      </c>
      <c r="AB126" s="26"/>
      <c r="AC126" s="26"/>
      <c r="AD126" s="26"/>
      <c r="AE126" s="26"/>
      <c r="AF126" s="26"/>
      <c r="AG126" s="26"/>
      <c r="AH126" s="26"/>
    </row>
    <row r="127" s="4" customFormat="1" ht="146.25" spans="1:34">
      <c r="A127" s="27">
        <v>118</v>
      </c>
      <c r="B127" s="25"/>
      <c r="C127" s="26" t="s">
        <v>1170</v>
      </c>
      <c r="D127" s="26" t="s">
        <v>1171</v>
      </c>
      <c r="E127" s="26" t="s">
        <v>89</v>
      </c>
      <c r="F127" s="28" t="s">
        <v>1172</v>
      </c>
      <c r="G127" s="26" t="s">
        <v>1173</v>
      </c>
      <c r="H127" s="26" t="s">
        <v>1174</v>
      </c>
      <c r="I127" s="26" t="s">
        <v>1175</v>
      </c>
      <c r="J127" s="26" t="s">
        <v>1176</v>
      </c>
      <c r="K127" s="26" t="s">
        <v>135</v>
      </c>
      <c r="L127" s="26" t="s">
        <v>114</v>
      </c>
      <c r="M127" s="26" t="s">
        <v>1131</v>
      </c>
      <c r="N127" s="26" t="s">
        <v>1132</v>
      </c>
      <c r="O127" s="26" t="s">
        <v>1177</v>
      </c>
      <c r="P127" s="26" t="s">
        <v>99</v>
      </c>
      <c r="Q127" s="26" t="s">
        <v>100</v>
      </c>
      <c r="R127" s="26" t="s">
        <v>101</v>
      </c>
      <c r="S127" s="26" t="s">
        <v>1178</v>
      </c>
      <c r="T127" s="26" t="s">
        <v>191</v>
      </c>
      <c r="U127" s="26">
        <v>230</v>
      </c>
      <c r="V127" s="26"/>
      <c r="W127" s="26">
        <v>100</v>
      </c>
      <c r="X127" s="26"/>
      <c r="Y127" s="26">
        <v>130</v>
      </c>
      <c r="Z127" s="26">
        <v>230</v>
      </c>
      <c r="AA127" s="26">
        <v>50</v>
      </c>
      <c r="AB127" s="26"/>
      <c r="AC127" s="26"/>
      <c r="AD127" s="26"/>
      <c r="AE127" s="26"/>
      <c r="AF127" s="26"/>
      <c r="AG127" s="26"/>
      <c r="AH127" s="26"/>
    </row>
    <row r="128" s="4" customFormat="1" ht="191.25" spans="1:34">
      <c r="A128" s="27">
        <v>119</v>
      </c>
      <c r="B128" s="25"/>
      <c r="C128" s="26" t="s">
        <v>1179</v>
      </c>
      <c r="D128" s="26" t="s">
        <v>1180</v>
      </c>
      <c r="E128" s="26" t="s">
        <v>89</v>
      </c>
      <c r="F128" s="28" t="s">
        <v>1181</v>
      </c>
      <c r="G128" s="26" t="s">
        <v>1182</v>
      </c>
      <c r="H128" s="26" t="s">
        <v>1183</v>
      </c>
      <c r="I128" s="26" t="s">
        <v>1184</v>
      </c>
      <c r="J128" s="26" t="s">
        <v>1185</v>
      </c>
      <c r="K128" s="26" t="s">
        <v>135</v>
      </c>
      <c r="L128" s="26" t="s">
        <v>114</v>
      </c>
      <c r="M128" s="26" t="s">
        <v>1131</v>
      </c>
      <c r="N128" s="26" t="s">
        <v>1132</v>
      </c>
      <c r="O128" s="26" t="s">
        <v>1186</v>
      </c>
      <c r="P128" s="26" t="s">
        <v>99</v>
      </c>
      <c r="Q128" s="26" t="s">
        <v>100</v>
      </c>
      <c r="R128" s="26" t="s">
        <v>101</v>
      </c>
      <c r="S128" s="26" t="s">
        <v>1187</v>
      </c>
      <c r="T128" s="26" t="s">
        <v>191</v>
      </c>
      <c r="U128" s="26">
        <v>210</v>
      </c>
      <c r="V128" s="26"/>
      <c r="W128" s="26">
        <v>100</v>
      </c>
      <c r="X128" s="26"/>
      <c r="Y128" s="26">
        <v>110</v>
      </c>
      <c r="Z128" s="26">
        <v>156</v>
      </c>
      <c r="AA128" s="26">
        <v>52</v>
      </c>
      <c r="AB128" s="26"/>
      <c r="AC128" s="26"/>
      <c r="AD128" s="26"/>
      <c r="AE128" s="26"/>
      <c r="AF128" s="26"/>
      <c r="AG128" s="26"/>
      <c r="AH128" s="26"/>
    </row>
    <row r="129" s="4" customFormat="1" ht="168.75" spans="1:34">
      <c r="A129" s="27">
        <v>120</v>
      </c>
      <c r="B129" s="25"/>
      <c r="C129" s="26" t="s">
        <v>1188</v>
      </c>
      <c r="D129" s="26" t="s">
        <v>1189</v>
      </c>
      <c r="E129" s="26" t="s">
        <v>89</v>
      </c>
      <c r="F129" s="28" t="s">
        <v>1190</v>
      </c>
      <c r="G129" s="26" t="s">
        <v>1191</v>
      </c>
      <c r="H129" s="26" t="s">
        <v>1192</v>
      </c>
      <c r="I129" s="26" t="s">
        <v>1193</v>
      </c>
      <c r="J129" s="26" t="s">
        <v>1194</v>
      </c>
      <c r="K129" s="26" t="s">
        <v>135</v>
      </c>
      <c r="L129" s="26" t="s">
        <v>114</v>
      </c>
      <c r="M129" s="26" t="s">
        <v>1195</v>
      </c>
      <c r="N129" s="26" t="s">
        <v>1132</v>
      </c>
      <c r="O129" s="26" t="s">
        <v>1196</v>
      </c>
      <c r="P129" s="26" t="s">
        <v>99</v>
      </c>
      <c r="Q129" s="26" t="s">
        <v>100</v>
      </c>
      <c r="R129" s="26" t="s">
        <v>101</v>
      </c>
      <c r="S129" s="26" t="s">
        <v>1197</v>
      </c>
      <c r="T129" s="26" t="s">
        <v>191</v>
      </c>
      <c r="U129" s="26">
        <v>96</v>
      </c>
      <c r="V129" s="26"/>
      <c r="W129" s="26">
        <v>46</v>
      </c>
      <c r="X129" s="26"/>
      <c r="Y129" s="26">
        <v>50</v>
      </c>
      <c r="Z129" s="26">
        <v>80</v>
      </c>
      <c r="AA129" s="26">
        <v>23</v>
      </c>
      <c r="AB129" s="26"/>
      <c r="AC129" s="26"/>
      <c r="AD129" s="26"/>
      <c r="AE129" s="26"/>
      <c r="AF129" s="26"/>
      <c r="AG129" s="26"/>
      <c r="AH129" s="26"/>
    </row>
    <row r="130" s="4" customFormat="1" ht="225" spans="1:34">
      <c r="A130" s="27">
        <v>121</v>
      </c>
      <c r="B130" s="25"/>
      <c r="C130" s="26" t="s">
        <v>1198</v>
      </c>
      <c r="D130" s="26" t="s">
        <v>1199</v>
      </c>
      <c r="E130" s="26" t="s">
        <v>89</v>
      </c>
      <c r="F130" s="28" t="s">
        <v>1200</v>
      </c>
      <c r="G130" s="26" t="s">
        <v>1201</v>
      </c>
      <c r="H130" s="26" t="s">
        <v>1202</v>
      </c>
      <c r="I130" s="26" t="s">
        <v>1203</v>
      </c>
      <c r="J130" s="26" t="s">
        <v>1204</v>
      </c>
      <c r="K130" s="26" t="s">
        <v>135</v>
      </c>
      <c r="L130" s="26" t="s">
        <v>114</v>
      </c>
      <c r="M130" s="26" t="s">
        <v>1205</v>
      </c>
      <c r="N130" s="26" t="s">
        <v>1132</v>
      </c>
      <c r="O130" s="26" t="s">
        <v>1206</v>
      </c>
      <c r="P130" s="26" t="s">
        <v>99</v>
      </c>
      <c r="Q130" s="26" t="s">
        <v>100</v>
      </c>
      <c r="R130" s="26" t="s">
        <v>101</v>
      </c>
      <c r="S130" s="26" t="s">
        <v>1207</v>
      </c>
      <c r="T130" s="26" t="s">
        <v>191</v>
      </c>
      <c r="U130" s="26">
        <v>198</v>
      </c>
      <c r="V130" s="26"/>
      <c r="W130" s="26">
        <v>98</v>
      </c>
      <c r="X130" s="26"/>
      <c r="Y130" s="26">
        <v>100</v>
      </c>
      <c r="Z130" s="26">
        <v>194</v>
      </c>
      <c r="AA130" s="26">
        <v>98</v>
      </c>
      <c r="AB130" s="26"/>
      <c r="AC130" s="26"/>
      <c r="AD130" s="26"/>
      <c r="AE130" s="26"/>
      <c r="AF130" s="26"/>
      <c r="AG130" s="26"/>
      <c r="AH130" s="26"/>
    </row>
    <row r="131" s="4" customFormat="1" ht="168.75" spans="1:34">
      <c r="A131" s="27">
        <v>122</v>
      </c>
      <c r="B131" s="25"/>
      <c r="C131" s="26" t="s">
        <v>1208</v>
      </c>
      <c r="D131" s="26" t="s">
        <v>1209</v>
      </c>
      <c r="E131" s="26" t="s">
        <v>89</v>
      </c>
      <c r="F131" s="28" t="s">
        <v>1210</v>
      </c>
      <c r="G131" s="26" t="s">
        <v>1211</v>
      </c>
      <c r="H131" s="26" t="s">
        <v>1212</v>
      </c>
      <c r="I131" s="26" t="s">
        <v>1213</v>
      </c>
      <c r="J131" s="26" t="s">
        <v>1214</v>
      </c>
      <c r="K131" s="26" t="s">
        <v>135</v>
      </c>
      <c r="L131" s="26" t="s">
        <v>114</v>
      </c>
      <c r="M131" s="26" t="s">
        <v>1215</v>
      </c>
      <c r="N131" s="26" t="s">
        <v>1132</v>
      </c>
      <c r="O131" s="26" t="s">
        <v>1216</v>
      </c>
      <c r="P131" s="26" t="s">
        <v>99</v>
      </c>
      <c r="Q131" s="26" t="s">
        <v>100</v>
      </c>
      <c r="R131" s="26" t="s">
        <v>101</v>
      </c>
      <c r="S131" s="26" t="s">
        <v>1217</v>
      </c>
      <c r="T131" s="26" t="s">
        <v>191</v>
      </c>
      <c r="U131" s="26">
        <v>81</v>
      </c>
      <c r="V131" s="26"/>
      <c r="W131" s="26">
        <v>40</v>
      </c>
      <c r="X131" s="26"/>
      <c r="Y131" s="26">
        <v>41</v>
      </c>
      <c r="Z131" s="26">
        <v>70</v>
      </c>
      <c r="AA131" s="26">
        <v>20</v>
      </c>
      <c r="AB131" s="26"/>
      <c r="AC131" s="26"/>
      <c r="AD131" s="26"/>
      <c r="AE131" s="26"/>
      <c r="AF131" s="26"/>
      <c r="AG131" s="26"/>
      <c r="AH131" s="26"/>
    </row>
    <row r="132" s="4" customFormat="1" ht="270" spans="1:34">
      <c r="A132" s="27">
        <v>123</v>
      </c>
      <c r="B132" s="25"/>
      <c r="C132" s="26" t="s">
        <v>1218</v>
      </c>
      <c r="D132" s="26" t="s">
        <v>1219</v>
      </c>
      <c r="E132" s="26" t="s">
        <v>89</v>
      </c>
      <c r="F132" s="28" t="s">
        <v>1220</v>
      </c>
      <c r="G132" s="26" t="s">
        <v>1221</v>
      </c>
      <c r="H132" s="26" t="s">
        <v>1222</v>
      </c>
      <c r="I132" s="26" t="s">
        <v>1223</v>
      </c>
      <c r="J132" s="26" t="s">
        <v>1224</v>
      </c>
      <c r="K132" s="26" t="s">
        <v>135</v>
      </c>
      <c r="L132" s="26" t="s">
        <v>114</v>
      </c>
      <c r="M132" s="26" t="s">
        <v>1225</v>
      </c>
      <c r="N132" s="26" t="s">
        <v>1132</v>
      </c>
      <c r="O132" s="26" t="s">
        <v>1159</v>
      </c>
      <c r="P132" s="26" t="s">
        <v>99</v>
      </c>
      <c r="Q132" s="26" t="s">
        <v>100</v>
      </c>
      <c r="R132" s="26" t="s">
        <v>101</v>
      </c>
      <c r="S132" s="26" t="s">
        <v>1226</v>
      </c>
      <c r="T132" s="26" t="s">
        <v>191</v>
      </c>
      <c r="U132" s="26">
        <v>105</v>
      </c>
      <c r="V132" s="26"/>
      <c r="W132" s="26">
        <v>49</v>
      </c>
      <c r="X132" s="26"/>
      <c r="Y132" s="26">
        <v>56</v>
      </c>
      <c r="Z132" s="26">
        <v>75</v>
      </c>
      <c r="AA132" s="26">
        <v>25</v>
      </c>
      <c r="AB132" s="26"/>
      <c r="AC132" s="26"/>
      <c r="AD132" s="26"/>
      <c r="AE132" s="26"/>
      <c r="AF132" s="26"/>
      <c r="AG132" s="26"/>
      <c r="AH132" s="26"/>
    </row>
    <row r="133" s="4" customFormat="1" ht="146.25" spans="1:34">
      <c r="A133" s="27">
        <v>124</v>
      </c>
      <c r="B133" s="25"/>
      <c r="C133" s="26" t="s">
        <v>1227</v>
      </c>
      <c r="D133" s="26" t="s">
        <v>1228</v>
      </c>
      <c r="E133" s="26" t="s">
        <v>89</v>
      </c>
      <c r="F133" s="28" t="s">
        <v>431</v>
      </c>
      <c r="G133" s="26" t="s">
        <v>1229</v>
      </c>
      <c r="H133" s="26" t="s">
        <v>1230</v>
      </c>
      <c r="I133" s="26" t="s">
        <v>1231</v>
      </c>
      <c r="J133" s="26" t="s">
        <v>1232</v>
      </c>
      <c r="K133" s="26" t="s">
        <v>135</v>
      </c>
      <c r="L133" s="26" t="s">
        <v>114</v>
      </c>
      <c r="M133" s="26" t="s">
        <v>1141</v>
      </c>
      <c r="N133" s="26" t="s">
        <v>1132</v>
      </c>
      <c r="O133" s="26" t="s">
        <v>1233</v>
      </c>
      <c r="P133" s="26" t="s">
        <v>99</v>
      </c>
      <c r="Q133" s="26" t="s">
        <v>100</v>
      </c>
      <c r="R133" s="26" t="s">
        <v>101</v>
      </c>
      <c r="S133" s="26" t="s">
        <v>1234</v>
      </c>
      <c r="T133" s="26" t="s">
        <v>191</v>
      </c>
      <c r="U133" s="26">
        <v>105</v>
      </c>
      <c r="V133" s="26"/>
      <c r="W133" s="26">
        <v>50</v>
      </c>
      <c r="X133" s="26"/>
      <c r="Y133" s="26">
        <v>55</v>
      </c>
      <c r="Z133" s="26">
        <v>76</v>
      </c>
      <c r="AA133" s="26">
        <v>30</v>
      </c>
      <c r="AB133" s="26"/>
      <c r="AC133" s="26"/>
      <c r="AD133" s="26"/>
      <c r="AE133" s="26"/>
      <c r="AF133" s="26"/>
      <c r="AG133" s="26"/>
      <c r="AH133" s="26"/>
    </row>
    <row r="134" s="4" customFormat="1" ht="292.5" spans="1:34">
      <c r="A134" s="27">
        <v>125</v>
      </c>
      <c r="B134" s="25"/>
      <c r="C134" s="26" t="s">
        <v>1235</v>
      </c>
      <c r="D134" s="26" t="s">
        <v>1236</v>
      </c>
      <c r="E134" s="26" t="s">
        <v>89</v>
      </c>
      <c r="F134" s="28" t="s">
        <v>1237</v>
      </c>
      <c r="G134" s="26" t="s">
        <v>1238</v>
      </c>
      <c r="H134" s="26" t="s">
        <v>1239</v>
      </c>
      <c r="I134" s="26" t="s">
        <v>1240</v>
      </c>
      <c r="J134" s="26" t="s">
        <v>1236</v>
      </c>
      <c r="K134" s="26" t="s">
        <v>135</v>
      </c>
      <c r="L134" s="26" t="s">
        <v>114</v>
      </c>
      <c r="M134" s="26" t="s">
        <v>1131</v>
      </c>
      <c r="N134" s="26" t="s">
        <v>1132</v>
      </c>
      <c r="O134" s="26" t="s">
        <v>1241</v>
      </c>
      <c r="P134" s="26" t="s">
        <v>99</v>
      </c>
      <c r="Q134" s="26" t="s">
        <v>100</v>
      </c>
      <c r="R134" s="26" t="s">
        <v>101</v>
      </c>
      <c r="S134" s="26" t="s">
        <v>1242</v>
      </c>
      <c r="T134" s="26" t="s">
        <v>191</v>
      </c>
      <c r="U134" s="26">
        <v>210</v>
      </c>
      <c r="V134" s="26"/>
      <c r="W134" s="26">
        <v>100</v>
      </c>
      <c r="X134" s="26"/>
      <c r="Y134" s="26">
        <v>110</v>
      </c>
      <c r="Z134" s="26">
        <v>153</v>
      </c>
      <c r="AA134" s="26">
        <v>50</v>
      </c>
      <c r="AB134" s="26"/>
      <c r="AC134" s="26"/>
      <c r="AD134" s="26"/>
      <c r="AE134" s="26"/>
      <c r="AF134" s="26"/>
      <c r="AG134" s="26"/>
      <c r="AH134" s="26"/>
    </row>
    <row r="135" s="4" customFormat="1" ht="225" spans="1:34">
      <c r="A135" s="27">
        <v>126</v>
      </c>
      <c r="B135" s="25"/>
      <c r="C135" s="26" t="s">
        <v>1243</v>
      </c>
      <c r="D135" s="26" t="s">
        <v>1244</v>
      </c>
      <c r="E135" s="26" t="s">
        <v>89</v>
      </c>
      <c r="F135" s="28" t="s">
        <v>1245</v>
      </c>
      <c r="G135" s="26" t="s">
        <v>1246</v>
      </c>
      <c r="H135" s="26" t="s">
        <v>1247</v>
      </c>
      <c r="I135" s="26" t="s">
        <v>1248</v>
      </c>
      <c r="J135" s="26" t="s">
        <v>1249</v>
      </c>
      <c r="K135" s="26" t="s">
        <v>135</v>
      </c>
      <c r="L135" s="26" t="s">
        <v>114</v>
      </c>
      <c r="M135" s="26" t="s">
        <v>1250</v>
      </c>
      <c r="N135" s="26" t="s">
        <v>1132</v>
      </c>
      <c r="O135" s="26" t="s">
        <v>1251</v>
      </c>
      <c r="P135" s="26" t="s">
        <v>99</v>
      </c>
      <c r="Q135" s="26" t="s">
        <v>100</v>
      </c>
      <c r="R135" s="26" t="s">
        <v>101</v>
      </c>
      <c r="S135" s="26" t="s">
        <v>1252</v>
      </c>
      <c r="T135" s="26" t="s">
        <v>191</v>
      </c>
      <c r="U135" s="26">
        <v>95</v>
      </c>
      <c r="V135" s="26"/>
      <c r="W135" s="26">
        <v>45</v>
      </c>
      <c r="X135" s="26"/>
      <c r="Y135" s="26">
        <v>50</v>
      </c>
      <c r="Z135" s="26">
        <v>105</v>
      </c>
      <c r="AA135" s="26">
        <v>23</v>
      </c>
      <c r="AB135" s="26"/>
      <c r="AC135" s="26"/>
      <c r="AD135" s="26"/>
      <c r="AE135" s="26"/>
      <c r="AF135" s="26"/>
      <c r="AG135" s="26"/>
      <c r="AH135" s="26"/>
    </row>
    <row r="136" s="4" customFormat="1" ht="191.25" spans="1:34">
      <c r="A136" s="27">
        <v>127</v>
      </c>
      <c r="B136" s="25"/>
      <c r="C136" s="26" t="s">
        <v>1253</v>
      </c>
      <c r="D136" s="26" t="s">
        <v>1254</v>
      </c>
      <c r="E136" s="26" t="s">
        <v>89</v>
      </c>
      <c r="F136" s="28" t="s">
        <v>1255</v>
      </c>
      <c r="G136" s="26" t="s">
        <v>1256</v>
      </c>
      <c r="H136" s="26" t="s">
        <v>1257</v>
      </c>
      <c r="I136" s="26" t="s">
        <v>1258</v>
      </c>
      <c r="J136" s="26" t="s">
        <v>1259</v>
      </c>
      <c r="K136" s="26" t="s">
        <v>135</v>
      </c>
      <c r="L136" s="26" t="s">
        <v>114</v>
      </c>
      <c r="M136" s="26" t="s">
        <v>1260</v>
      </c>
      <c r="N136" s="26" t="s">
        <v>1132</v>
      </c>
      <c r="O136" s="26" t="s">
        <v>1261</v>
      </c>
      <c r="P136" s="26" t="s">
        <v>99</v>
      </c>
      <c r="Q136" s="26" t="s">
        <v>100</v>
      </c>
      <c r="R136" s="26" t="s">
        <v>101</v>
      </c>
      <c r="S136" s="26" t="s">
        <v>1262</v>
      </c>
      <c r="T136" s="26" t="s">
        <v>191</v>
      </c>
      <c r="U136" s="26">
        <v>50</v>
      </c>
      <c r="V136" s="26"/>
      <c r="W136" s="26">
        <v>24</v>
      </c>
      <c r="X136" s="26"/>
      <c r="Y136" s="26">
        <v>26</v>
      </c>
      <c r="Z136" s="26">
        <v>55</v>
      </c>
      <c r="AA136" s="26">
        <v>12</v>
      </c>
      <c r="AB136" s="26"/>
      <c r="AC136" s="26"/>
      <c r="AD136" s="26"/>
      <c r="AE136" s="26"/>
      <c r="AF136" s="26"/>
      <c r="AG136" s="26"/>
      <c r="AH136" s="26"/>
    </row>
    <row r="137" s="4" customFormat="1" ht="202.5" spans="1:34">
      <c r="A137" s="27">
        <v>128</v>
      </c>
      <c r="B137" s="25"/>
      <c r="C137" s="26" t="s">
        <v>1263</v>
      </c>
      <c r="D137" s="26" t="s">
        <v>1264</v>
      </c>
      <c r="E137" s="26" t="s">
        <v>89</v>
      </c>
      <c r="F137" s="28" t="s">
        <v>1265</v>
      </c>
      <c r="G137" s="26" t="s">
        <v>1266</v>
      </c>
      <c r="H137" s="26" t="s">
        <v>1267</v>
      </c>
      <c r="I137" s="26" t="s">
        <v>1268</v>
      </c>
      <c r="J137" s="26" t="s">
        <v>1269</v>
      </c>
      <c r="K137" s="26" t="s">
        <v>135</v>
      </c>
      <c r="L137" s="26" t="s">
        <v>114</v>
      </c>
      <c r="M137" s="26" t="s">
        <v>1270</v>
      </c>
      <c r="N137" s="26" t="s">
        <v>1132</v>
      </c>
      <c r="O137" s="26" t="s">
        <v>1159</v>
      </c>
      <c r="P137" s="26" t="s">
        <v>99</v>
      </c>
      <c r="Q137" s="26" t="s">
        <v>100</v>
      </c>
      <c r="R137" s="26" t="s">
        <v>101</v>
      </c>
      <c r="S137" s="26" t="s">
        <v>1271</v>
      </c>
      <c r="T137" s="26" t="s">
        <v>191</v>
      </c>
      <c r="U137" s="26">
        <v>103</v>
      </c>
      <c r="V137" s="26"/>
      <c r="W137" s="26">
        <v>48</v>
      </c>
      <c r="X137" s="26"/>
      <c r="Y137" s="26">
        <v>55</v>
      </c>
      <c r="Z137" s="26">
        <v>75</v>
      </c>
      <c r="AA137" s="26">
        <v>25</v>
      </c>
      <c r="AB137" s="26"/>
      <c r="AC137" s="26"/>
      <c r="AD137" s="26"/>
      <c r="AE137" s="26"/>
      <c r="AF137" s="26"/>
      <c r="AG137" s="26"/>
      <c r="AH137" s="26"/>
    </row>
    <row r="138" s="4" customFormat="1" ht="191.25" spans="1:34">
      <c r="A138" s="27">
        <v>129</v>
      </c>
      <c r="B138" s="25"/>
      <c r="C138" s="26" t="s">
        <v>1272</v>
      </c>
      <c r="D138" s="26" t="s">
        <v>1273</v>
      </c>
      <c r="E138" s="26" t="s">
        <v>89</v>
      </c>
      <c r="F138" s="28" t="s">
        <v>1274</v>
      </c>
      <c r="G138" s="26" t="s">
        <v>1275</v>
      </c>
      <c r="H138" s="26" t="s">
        <v>1276</v>
      </c>
      <c r="I138" s="26" t="s">
        <v>1277</v>
      </c>
      <c r="J138" s="26" t="s">
        <v>1278</v>
      </c>
      <c r="K138" s="26" t="s">
        <v>135</v>
      </c>
      <c r="L138" s="26" t="s">
        <v>114</v>
      </c>
      <c r="M138" s="26" t="s">
        <v>1131</v>
      </c>
      <c r="N138" s="26" t="s">
        <v>1132</v>
      </c>
      <c r="O138" s="26" t="s">
        <v>1279</v>
      </c>
      <c r="P138" s="26" t="s">
        <v>99</v>
      </c>
      <c r="Q138" s="26" t="s">
        <v>100</v>
      </c>
      <c r="R138" s="26" t="s">
        <v>101</v>
      </c>
      <c r="S138" s="26" t="s">
        <v>1280</v>
      </c>
      <c r="T138" s="26" t="s">
        <v>191</v>
      </c>
      <c r="U138" s="26">
        <v>203.6</v>
      </c>
      <c r="V138" s="26"/>
      <c r="W138" s="26">
        <v>100</v>
      </c>
      <c r="X138" s="26"/>
      <c r="Y138" s="26">
        <v>103.6</v>
      </c>
      <c r="Z138" s="26">
        <v>300</v>
      </c>
      <c r="AA138" s="26">
        <v>51</v>
      </c>
      <c r="AB138" s="26"/>
      <c r="AC138" s="26"/>
      <c r="AD138" s="26"/>
      <c r="AE138" s="26"/>
      <c r="AF138" s="26"/>
      <c r="AG138" s="26"/>
      <c r="AH138" s="26"/>
    </row>
    <row r="139" s="4" customFormat="1" ht="180" spans="1:34">
      <c r="A139" s="27">
        <v>130</v>
      </c>
      <c r="B139" s="25"/>
      <c r="C139" s="26" t="s">
        <v>1281</v>
      </c>
      <c r="D139" s="26" t="s">
        <v>1282</v>
      </c>
      <c r="E139" s="26" t="s">
        <v>89</v>
      </c>
      <c r="F139" s="28" t="s">
        <v>1274</v>
      </c>
      <c r="G139" s="26" t="s">
        <v>1283</v>
      </c>
      <c r="H139" s="26" t="s">
        <v>1284</v>
      </c>
      <c r="I139" s="26" t="s">
        <v>1285</v>
      </c>
      <c r="J139" s="26" t="s">
        <v>1286</v>
      </c>
      <c r="K139" s="26" t="s">
        <v>135</v>
      </c>
      <c r="L139" s="26" t="s">
        <v>114</v>
      </c>
      <c r="M139" s="26" t="s">
        <v>1141</v>
      </c>
      <c r="N139" s="26" t="s">
        <v>1132</v>
      </c>
      <c r="O139" s="26" t="s">
        <v>1159</v>
      </c>
      <c r="P139" s="26" t="s">
        <v>99</v>
      </c>
      <c r="Q139" s="26" t="s">
        <v>100</v>
      </c>
      <c r="R139" s="26" t="s">
        <v>101</v>
      </c>
      <c r="S139" s="26" t="s">
        <v>1287</v>
      </c>
      <c r="T139" s="26" t="s">
        <v>191</v>
      </c>
      <c r="U139" s="26">
        <v>110</v>
      </c>
      <c r="V139" s="26"/>
      <c r="W139" s="26">
        <v>50</v>
      </c>
      <c r="X139" s="26"/>
      <c r="Y139" s="26">
        <v>60</v>
      </c>
      <c r="Z139" s="26">
        <v>75</v>
      </c>
      <c r="AA139" s="26">
        <v>25</v>
      </c>
      <c r="AB139" s="26"/>
      <c r="AC139" s="26"/>
      <c r="AD139" s="26"/>
      <c r="AE139" s="26"/>
      <c r="AF139" s="26"/>
      <c r="AG139" s="26"/>
      <c r="AH139" s="26"/>
    </row>
    <row r="140" s="4" customFormat="1" ht="135" spans="1:34">
      <c r="A140" s="27">
        <v>131</v>
      </c>
      <c r="B140" s="25"/>
      <c r="C140" s="26" t="s">
        <v>1288</v>
      </c>
      <c r="D140" s="26" t="s">
        <v>1289</v>
      </c>
      <c r="E140" s="26" t="s">
        <v>89</v>
      </c>
      <c r="F140" s="28" t="s">
        <v>1290</v>
      </c>
      <c r="G140" s="26" t="s">
        <v>1291</v>
      </c>
      <c r="H140" s="26" t="s">
        <v>1292</v>
      </c>
      <c r="I140" s="26" t="s">
        <v>1293</v>
      </c>
      <c r="J140" s="26" t="s">
        <v>1294</v>
      </c>
      <c r="K140" s="26" t="s">
        <v>135</v>
      </c>
      <c r="L140" s="26" t="s">
        <v>114</v>
      </c>
      <c r="M140" s="26" t="s">
        <v>1295</v>
      </c>
      <c r="N140" s="26" t="s">
        <v>1132</v>
      </c>
      <c r="O140" s="26" t="s">
        <v>1133</v>
      </c>
      <c r="P140" s="26" t="s">
        <v>99</v>
      </c>
      <c r="Q140" s="26" t="s">
        <v>100</v>
      </c>
      <c r="R140" s="26" t="s">
        <v>101</v>
      </c>
      <c r="S140" s="26" t="s">
        <v>1296</v>
      </c>
      <c r="T140" s="26" t="s">
        <v>191</v>
      </c>
      <c r="U140" s="26">
        <v>198</v>
      </c>
      <c r="V140" s="26"/>
      <c r="W140" s="26">
        <v>95</v>
      </c>
      <c r="X140" s="26"/>
      <c r="Y140" s="26">
        <v>103</v>
      </c>
      <c r="Z140" s="26">
        <v>150</v>
      </c>
      <c r="AA140" s="26">
        <v>50</v>
      </c>
      <c r="AB140" s="26"/>
      <c r="AC140" s="26"/>
      <c r="AD140" s="26"/>
      <c r="AE140" s="26"/>
      <c r="AF140" s="26"/>
      <c r="AG140" s="26"/>
      <c r="AH140" s="26"/>
    </row>
    <row r="141" s="4" customFormat="1" ht="135" spans="1:34">
      <c r="A141" s="27">
        <v>132</v>
      </c>
      <c r="B141" s="25"/>
      <c r="C141" s="26" t="s">
        <v>1297</v>
      </c>
      <c r="D141" s="26" t="s">
        <v>1298</v>
      </c>
      <c r="E141" s="26" t="s">
        <v>89</v>
      </c>
      <c r="F141" s="28" t="s">
        <v>1290</v>
      </c>
      <c r="G141" s="26" t="s">
        <v>1291</v>
      </c>
      <c r="H141" s="26" t="s">
        <v>1298</v>
      </c>
      <c r="I141" s="26" t="s">
        <v>1299</v>
      </c>
      <c r="J141" s="26" t="s">
        <v>1300</v>
      </c>
      <c r="K141" s="26" t="s">
        <v>135</v>
      </c>
      <c r="L141" s="26" t="s">
        <v>114</v>
      </c>
      <c r="M141" s="26" t="s">
        <v>1295</v>
      </c>
      <c r="N141" s="26" t="s">
        <v>1132</v>
      </c>
      <c r="O141" s="26" t="s">
        <v>1133</v>
      </c>
      <c r="P141" s="26" t="s">
        <v>99</v>
      </c>
      <c r="Q141" s="26" t="s">
        <v>100</v>
      </c>
      <c r="R141" s="26" t="s">
        <v>101</v>
      </c>
      <c r="S141" s="26" t="s">
        <v>1296</v>
      </c>
      <c r="T141" s="26" t="s">
        <v>191</v>
      </c>
      <c r="U141" s="26">
        <v>195</v>
      </c>
      <c r="V141" s="26"/>
      <c r="W141" s="26">
        <v>95</v>
      </c>
      <c r="X141" s="26"/>
      <c r="Y141" s="26">
        <v>100</v>
      </c>
      <c r="Z141" s="26">
        <v>150</v>
      </c>
      <c r="AA141" s="26">
        <v>50</v>
      </c>
      <c r="AB141" s="26"/>
      <c r="AC141" s="26"/>
      <c r="AD141" s="26"/>
      <c r="AE141" s="26"/>
      <c r="AF141" s="26"/>
      <c r="AG141" s="26"/>
      <c r="AH141" s="26"/>
    </row>
    <row r="142" s="4" customFormat="1" ht="135" spans="1:34">
      <c r="A142" s="27">
        <v>133</v>
      </c>
      <c r="B142" s="25"/>
      <c r="C142" s="26" t="s">
        <v>1301</v>
      </c>
      <c r="D142" s="26" t="s">
        <v>1302</v>
      </c>
      <c r="E142" s="26" t="s">
        <v>89</v>
      </c>
      <c r="F142" s="28" t="s">
        <v>1303</v>
      </c>
      <c r="G142" s="26" t="s">
        <v>1304</v>
      </c>
      <c r="H142" s="26" t="s">
        <v>1302</v>
      </c>
      <c r="I142" s="26" t="s">
        <v>1305</v>
      </c>
      <c r="J142" s="26" t="s">
        <v>1306</v>
      </c>
      <c r="K142" s="26" t="s">
        <v>135</v>
      </c>
      <c r="L142" s="26" t="s">
        <v>114</v>
      </c>
      <c r="M142" s="26" t="s">
        <v>1307</v>
      </c>
      <c r="N142" s="26" t="s">
        <v>1132</v>
      </c>
      <c r="O142" s="26" t="s">
        <v>1308</v>
      </c>
      <c r="P142" s="26" t="s">
        <v>99</v>
      </c>
      <c r="Q142" s="26" t="s">
        <v>100</v>
      </c>
      <c r="R142" s="26" t="s">
        <v>101</v>
      </c>
      <c r="S142" s="26" t="s">
        <v>1309</v>
      </c>
      <c r="T142" s="26" t="s">
        <v>191</v>
      </c>
      <c r="U142" s="26">
        <v>90</v>
      </c>
      <c r="V142" s="26"/>
      <c r="W142" s="26">
        <v>44</v>
      </c>
      <c r="X142" s="26"/>
      <c r="Y142" s="26">
        <v>46</v>
      </c>
      <c r="Z142" s="26">
        <v>152</v>
      </c>
      <c r="AA142" s="26">
        <v>44</v>
      </c>
      <c r="AB142" s="26"/>
      <c r="AC142" s="26"/>
      <c r="AD142" s="26"/>
      <c r="AE142" s="26"/>
      <c r="AF142" s="26"/>
      <c r="AG142" s="26"/>
      <c r="AH142" s="26"/>
    </row>
    <row r="143" s="4" customFormat="1" ht="213.75" spans="1:34">
      <c r="A143" s="27">
        <v>134</v>
      </c>
      <c r="B143" s="25"/>
      <c r="C143" s="26" t="s">
        <v>1310</v>
      </c>
      <c r="D143" s="26" t="s">
        <v>1311</v>
      </c>
      <c r="E143" s="26" t="s">
        <v>89</v>
      </c>
      <c r="F143" s="28" t="s">
        <v>1312</v>
      </c>
      <c r="G143" s="26" t="s">
        <v>1313</v>
      </c>
      <c r="H143" s="26" t="s">
        <v>1314</v>
      </c>
      <c r="I143" s="26" t="s">
        <v>1315</v>
      </c>
      <c r="J143" s="26" t="s">
        <v>1316</v>
      </c>
      <c r="K143" s="26" t="s">
        <v>135</v>
      </c>
      <c r="L143" s="26" t="s">
        <v>114</v>
      </c>
      <c r="M143" s="26" t="s">
        <v>1317</v>
      </c>
      <c r="N143" s="26" t="s">
        <v>1318</v>
      </c>
      <c r="O143" s="26" t="s">
        <v>1159</v>
      </c>
      <c r="P143" s="26" t="s">
        <v>257</v>
      </c>
      <c r="Q143" s="26" t="s">
        <v>100</v>
      </c>
      <c r="R143" s="26" t="s">
        <v>101</v>
      </c>
      <c r="S143" s="26" t="s">
        <v>1319</v>
      </c>
      <c r="T143" s="26" t="s">
        <v>191</v>
      </c>
      <c r="U143" s="26">
        <v>120</v>
      </c>
      <c r="V143" s="26"/>
      <c r="W143" s="26">
        <v>47</v>
      </c>
      <c r="X143" s="26"/>
      <c r="Y143" s="26">
        <v>73</v>
      </c>
      <c r="Z143" s="26">
        <v>552</v>
      </c>
      <c r="AA143" s="26">
        <v>137</v>
      </c>
      <c r="AB143" s="26"/>
      <c r="AC143" s="26"/>
      <c r="AD143" s="26"/>
      <c r="AE143" s="26"/>
      <c r="AF143" s="26"/>
      <c r="AG143" s="26"/>
      <c r="AH143" s="26"/>
    </row>
    <row r="144" s="4" customFormat="1" ht="135" spans="1:34">
      <c r="A144" s="27">
        <v>135</v>
      </c>
      <c r="B144" s="25"/>
      <c r="C144" s="26" t="s">
        <v>1320</v>
      </c>
      <c r="D144" s="26" t="s">
        <v>1321</v>
      </c>
      <c r="E144" s="26" t="s">
        <v>89</v>
      </c>
      <c r="F144" s="28" t="s">
        <v>1322</v>
      </c>
      <c r="G144" s="26" t="s">
        <v>1323</v>
      </c>
      <c r="H144" s="26" t="s">
        <v>1324</v>
      </c>
      <c r="I144" s="26" t="s">
        <v>1321</v>
      </c>
      <c r="J144" s="26" t="s">
        <v>1325</v>
      </c>
      <c r="K144" s="26" t="s">
        <v>135</v>
      </c>
      <c r="L144" s="26" t="s">
        <v>114</v>
      </c>
      <c r="M144" s="26" t="s">
        <v>1225</v>
      </c>
      <c r="N144" s="26" t="s">
        <v>1132</v>
      </c>
      <c r="O144" s="26" t="s">
        <v>1326</v>
      </c>
      <c r="P144" s="26" t="s">
        <v>99</v>
      </c>
      <c r="Q144" s="26" t="s">
        <v>100</v>
      </c>
      <c r="R144" s="26" t="s">
        <v>101</v>
      </c>
      <c r="S144" s="26" t="s">
        <v>1327</v>
      </c>
      <c r="T144" s="26" t="s">
        <v>191</v>
      </c>
      <c r="U144" s="26">
        <v>110</v>
      </c>
      <c r="V144" s="26"/>
      <c r="W144" s="26">
        <v>49</v>
      </c>
      <c r="X144" s="26"/>
      <c r="Y144" s="26">
        <v>61</v>
      </c>
      <c r="Z144" s="26">
        <v>100</v>
      </c>
      <c r="AA144" s="26">
        <v>25</v>
      </c>
      <c r="AB144" s="26"/>
      <c r="AC144" s="26"/>
      <c r="AD144" s="26"/>
      <c r="AE144" s="26"/>
      <c r="AF144" s="26"/>
      <c r="AG144" s="26"/>
      <c r="AH144" s="26"/>
    </row>
    <row r="145" s="4" customFormat="1" ht="146.25" spans="1:34">
      <c r="A145" s="27">
        <v>136</v>
      </c>
      <c r="B145" s="25"/>
      <c r="C145" s="26" t="s">
        <v>1328</v>
      </c>
      <c r="D145" s="26" t="s">
        <v>1329</v>
      </c>
      <c r="E145" s="26" t="s">
        <v>89</v>
      </c>
      <c r="F145" s="28" t="s">
        <v>1330</v>
      </c>
      <c r="G145" s="26" t="s">
        <v>1331</v>
      </c>
      <c r="H145" s="26" t="s">
        <v>1329</v>
      </c>
      <c r="I145" s="26" t="s">
        <v>1329</v>
      </c>
      <c r="J145" s="26" t="s">
        <v>1332</v>
      </c>
      <c r="K145" s="26" t="s">
        <v>135</v>
      </c>
      <c r="L145" s="26" t="s">
        <v>114</v>
      </c>
      <c r="M145" s="26" t="s">
        <v>1215</v>
      </c>
      <c r="N145" s="26" t="s">
        <v>1132</v>
      </c>
      <c r="O145" s="26" t="s">
        <v>1333</v>
      </c>
      <c r="P145" s="26" t="s">
        <v>99</v>
      </c>
      <c r="Q145" s="26" t="s">
        <v>100</v>
      </c>
      <c r="R145" s="26" t="s">
        <v>101</v>
      </c>
      <c r="S145" s="26" t="s">
        <v>1334</v>
      </c>
      <c r="T145" s="26" t="s">
        <v>191</v>
      </c>
      <c r="U145" s="26">
        <v>82</v>
      </c>
      <c r="V145" s="26"/>
      <c r="W145" s="26">
        <v>40</v>
      </c>
      <c r="X145" s="26"/>
      <c r="Y145" s="26">
        <v>42</v>
      </c>
      <c r="Z145" s="26">
        <v>100</v>
      </c>
      <c r="AA145" s="26">
        <v>20</v>
      </c>
      <c r="AB145" s="26"/>
      <c r="AC145" s="26"/>
      <c r="AD145" s="26"/>
      <c r="AE145" s="26"/>
      <c r="AF145" s="26"/>
      <c r="AG145" s="26"/>
      <c r="AH145" s="26"/>
    </row>
    <row r="146" s="4" customFormat="1" ht="123.75" spans="1:34">
      <c r="A146" s="27">
        <v>137</v>
      </c>
      <c r="B146" s="25"/>
      <c r="C146" s="26" t="s">
        <v>1335</v>
      </c>
      <c r="D146" s="26" t="s">
        <v>1336</v>
      </c>
      <c r="E146" s="26" t="s">
        <v>89</v>
      </c>
      <c r="F146" s="28" t="s">
        <v>1330</v>
      </c>
      <c r="G146" s="26" t="s">
        <v>1337</v>
      </c>
      <c r="H146" s="26" t="s">
        <v>1336</v>
      </c>
      <c r="I146" s="26" t="s">
        <v>1336</v>
      </c>
      <c r="J146" s="26" t="s">
        <v>1338</v>
      </c>
      <c r="K146" s="26" t="s">
        <v>135</v>
      </c>
      <c r="L146" s="26" t="s">
        <v>114</v>
      </c>
      <c r="M146" s="26" t="s">
        <v>1250</v>
      </c>
      <c r="N146" s="26" t="s">
        <v>1132</v>
      </c>
      <c r="O146" s="26" t="s">
        <v>1159</v>
      </c>
      <c r="P146" s="26" t="s">
        <v>99</v>
      </c>
      <c r="Q146" s="26" t="s">
        <v>100</v>
      </c>
      <c r="R146" s="26" t="s">
        <v>101</v>
      </c>
      <c r="S146" s="26" t="s">
        <v>1339</v>
      </c>
      <c r="T146" s="26" t="s">
        <v>191</v>
      </c>
      <c r="U146" s="26">
        <v>93</v>
      </c>
      <c r="V146" s="26"/>
      <c r="W146" s="26">
        <v>45</v>
      </c>
      <c r="X146" s="26"/>
      <c r="Y146" s="26">
        <v>48</v>
      </c>
      <c r="Z146" s="26">
        <v>75</v>
      </c>
      <c r="AA146" s="26">
        <v>25</v>
      </c>
      <c r="AB146" s="26"/>
      <c r="AC146" s="26"/>
      <c r="AD146" s="26"/>
      <c r="AE146" s="26"/>
      <c r="AF146" s="26"/>
      <c r="AG146" s="26"/>
      <c r="AH146" s="26"/>
    </row>
    <row r="147" s="4" customFormat="1" ht="146.25" spans="1:34">
      <c r="A147" s="27">
        <v>138</v>
      </c>
      <c r="B147" s="25"/>
      <c r="C147" s="26" t="s">
        <v>1340</v>
      </c>
      <c r="D147" s="26" t="s">
        <v>1341</v>
      </c>
      <c r="E147" s="26" t="s">
        <v>89</v>
      </c>
      <c r="F147" s="28" t="s">
        <v>1342</v>
      </c>
      <c r="G147" s="26" t="s">
        <v>1343</v>
      </c>
      <c r="H147" s="26" t="s">
        <v>1341</v>
      </c>
      <c r="I147" s="26" t="s">
        <v>1341</v>
      </c>
      <c r="J147" s="26" t="s">
        <v>1344</v>
      </c>
      <c r="K147" s="26" t="s">
        <v>135</v>
      </c>
      <c r="L147" s="26" t="s">
        <v>114</v>
      </c>
      <c r="M147" s="26" t="s">
        <v>1141</v>
      </c>
      <c r="N147" s="26" t="s">
        <v>1132</v>
      </c>
      <c r="O147" s="26" t="s">
        <v>1345</v>
      </c>
      <c r="P147" s="26" t="s">
        <v>99</v>
      </c>
      <c r="Q147" s="26" t="s">
        <v>100</v>
      </c>
      <c r="R147" s="26" t="s">
        <v>101</v>
      </c>
      <c r="S147" s="26" t="s">
        <v>1346</v>
      </c>
      <c r="T147" s="26" t="s">
        <v>191</v>
      </c>
      <c r="U147" s="26">
        <v>110</v>
      </c>
      <c r="V147" s="26"/>
      <c r="W147" s="26">
        <v>50</v>
      </c>
      <c r="X147" s="26"/>
      <c r="Y147" s="26">
        <v>60</v>
      </c>
      <c r="Z147" s="26">
        <v>220</v>
      </c>
      <c r="AA147" s="26">
        <v>50</v>
      </c>
      <c r="AB147" s="26"/>
      <c r="AC147" s="26"/>
      <c r="AD147" s="26"/>
      <c r="AE147" s="26"/>
      <c r="AF147" s="26"/>
      <c r="AG147" s="26"/>
      <c r="AH147" s="26"/>
    </row>
    <row r="148" s="4" customFormat="1" ht="168.75" spans="1:34">
      <c r="A148" s="27">
        <v>139</v>
      </c>
      <c r="B148" s="25"/>
      <c r="C148" s="26" t="s">
        <v>1347</v>
      </c>
      <c r="D148" s="26" t="s">
        <v>1348</v>
      </c>
      <c r="E148" s="26" t="s">
        <v>89</v>
      </c>
      <c r="F148" s="28" t="s">
        <v>1349</v>
      </c>
      <c r="G148" s="26" t="s">
        <v>1350</v>
      </c>
      <c r="H148" s="26" t="s">
        <v>1351</v>
      </c>
      <c r="I148" s="26" t="s">
        <v>1352</v>
      </c>
      <c r="J148" s="26" t="s">
        <v>1353</v>
      </c>
      <c r="K148" s="26" t="s">
        <v>135</v>
      </c>
      <c r="L148" s="26" t="s">
        <v>114</v>
      </c>
      <c r="M148" s="26" t="s">
        <v>1225</v>
      </c>
      <c r="N148" s="26" t="s">
        <v>1132</v>
      </c>
      <c r="O148" s="26" t="s">
        <v>1354</v>
      </c>
      <c r="P148" s="26" t="s">
        <v>99</v>
      </c>
      <c r="Q148" s="26" t="s">
        <v>100</v>
      </c>
      <c r="R148" s="26" t="s">
        <v>101</v>
      </c>
      <c r="S148" s="26" t="s">
        <v>1355</v>
      </c>
      <c r="T148" s="26" t="s">
        <v>191</v>
      </c>
      <c r="U148" s="26">
        <v>99</v>
      </c>
      <c r="V148" s="26"/>
      <c r="W148" s="26">
        <v>49</v>
      </c>
      <c r="X148" s="26"/>
      <c r="Y148" s="26">
        <v>50</v>
      </c>
      <c r="Z148" s="26">
        <v>75</v>
      </c>
      <c r="AA148" s="26">
        <v>26</v>
      </c>
      <c r="AB148" s="26"/>
      <c r="AC148" s="26"/>
      <c r="AD148" s="26"/>
      <c r="AE148" s="26"/>
      <c r="AF148" s="26"/>
      <c r="AG148" s="26"/>
      <c r="AH148" s="26"/>
    </row>
    <row r="149" s="4" customFormat="1" ht="236.25" spans="1:34">
      <c r="A149" s="27">
        <v>140</v>
      </c>
      <c r="B149" s="25"/>
      <c r="C149" s="26" t="s">
        <v>1356</v>
      </c>
      <c r="D149" s="26" t="s">
        <v>1357</v>
      </c>
      <c r="E149" s="26" t="s">
        <v>89</v>
      </c>
      <c r="F149" s="28" t="s">
        <v>1358</v>
      </c>
      <c r="G149" s="26" t="s">
        <v>1359</v>
      </c>
      <c r="H149" s="26" t="s">
        <v>1360</v>
      </c>
      <c r="I149" s="26" t="s">
        <v>1361</v>
      </c>
      <c r="J149" s="26" t="s">
        <v>1362</v>
      </c>
      <c r="K149" s="26" t="s">
        <v>135</v>
      </c>
      <c r="L149" s="26" t="s">
        <v>114</v>
      </c>
      <c r="M149" s="26" t="s">
        <v>1363</v>
      </c>
      <c r="N149" s="26" t="s">
        <v>1132</v>
      </c>
      <c r="O149" s="26" t="s">
        <v>1364</v>
      </c>
      <c r="P149" s="26" t="s">
        <v>99</v>
      </c>
      <c r="Q149" s="26" t="s">
        <v>100</v>
      </c>
      <c r="R149" s="26" t="s">
        <v>101</v>
      </c>
      <c r="S149" s="26" t="s">
        <v>1365</v>
      </c>
      <c r="T149" s="26" t="s">
        <v>191</v>
      </c>
      <c r="U149" s="26">
        <v>191</v>
      </c>
      <c r="V149" s="26"/>
      <c r="W149" s="26">
        <v>91</v>
      </c>
      <c r="X149" s="26"/>
      <c r="Y149" s="26">
        <v>100</v>
      </c>
      <c r="Z149" s="26">
        <v>286</v>
      </c>
      <c r="AA149" s="26">
        <v>95</v>
      </c>
      <c r="AB149" s="26"/>
      <c r="AC149" s="26"/>
      <c r="AD149" s="26"/>
      <c r="AE149" s="26"/>
      <c r="AF149" s="26"/>
      <c r="AG149" s="26"/>
      <c r="AH149" s="26"/>
    </row>
    <row r="150" s="4" customFormat="1" ht="292.5" spans="1:34">
      <c r="A150" s="27">
        <v>141</v>
      </c>
      <c r="B150" s="25"/>
      <c r="C150" s="26" t="s">
        <v>1366</v>
      </c>
      <c r="D150" s="26" t="s">
        <v>1367</v>
      </c>
      <c r="E150" s="26" t="s">
        <v>89</v>
      </c>
      <c r="F150" s="28" t="s">
        <v>1368</v>
      </c>
      <c r="G150" s="26" t="s">
        <v>1369</v>
      </c>
      <c r="H150" s="26" t="s">
        <v>1370</v>
      </c>
      <c r="I150" s="26" t="s">
        <v>1371</v>
      </c>
      <c r="J150" s="26" t="s">
        <v>1372</v>
      </c>
      <c r="K150" s="26" t="s">
        <v>135</v>
      </c>
      <c r="L150" s="26" t="s">
        <v>114</v>
      </c>
      <c r="M150" s="26" t="s">
        <v>1131</v>
      </c>
      <c r="N150" s="26" t="s">
        <v>1132</v>
      </c>
      <c r="O150" s="26" t="s">
        <v>1373</v>
      </c>
      <c r="P150" s="26" t="s">
        <v>99</v>
      </c>
      <c r="Q150" s="26" t="s">
        <v>100</v>
      </c>
      <c r="R150" s="26" t="s">
        <v>101</v>
      </c>
      <c r="S150" s="26" t="s">
        <v>1374</v>
      </c>
      <c r="T150" s="26" t="s">
        <v>191</v>
      </c>
      <c r="U150" s="26">
        <v>235.8</v>
      </c>
      <c r="V150" s="26"/>
      <c r="W150" s="26">
        <v>100</v>
      </c>
      <c r="X150" s="26"/>
      <c r="Y150" s="26">
        <v>135.8</v>
      </c>
      <c r="Z150" s="26">
        <v>160</v>
      </c>
      <c r="AA150" s="26">
        <v>52</v>
      </c>
      <c r="AB150" s="26"/>
      <c r="AC150" s="26"/>
      <c r="AD150" s="26"/>
      <c r="AE150" s="26"/>
      <c r="AF150" s="26"/>
      <c r="AG150" s="26"/>
      <c r="AH150" s="26"/>
    </row>
    <row r="151" s="4" customFormat="1" ht="191.25" spans="1:34">
      <c r="A151" s="27">
        <v>142</v>
      </c>
      <c r="B151" s="25"/>
      <c r="C151" s="26" t="s">
        <v>1375</v>
      </c>
      <c r="D151" s="26" t="s">
        <v>1376</v>
      </c>
      <c r="E151" s="26" t="s">
        <v>89</v>
      </c>
      <c r="F151" s="28" t="s">
        <v>1377</v>
      </c>
      <c r="G151" s="26" t="s">
        <v>1378</v>
      </c>
      <c r="H151" s="26" t="s">
        <v>1379</v>
      </c>
      <c r="I151" s="26" t="s">
        <v>1380</v>
      </c>
      <c r="J151" s="26" t="s">
        <v>1381</v>
      </c>
      <c r="K151" s="26" t="s">
        <v>135</v>
      </c>
      <c r="L151" s="26" t="s">
        <v>114</v>
      </c>
      <c r="M151" s="26" t="s">
        <v>1225</v>
      </c>
      <c r="N151" s="26" t="s">
        <v>1132</v>
      </c>
      <c r="O151" s="26" t="s">
        <v>1159</v>
      </c>
      <c r="P151" s="26" t="s">
        <v>99</v>
      </c>
      <c r="Q151" s="26" t="s">
        <v>100</v>
      </c>
      <c r="R151" s="26" t="s">
        <v>101</v>
      </c>
      <c r="S151" s="26" t="s">
        <v>1382</v>
      </c>
      <c r="T151" s="26" t="s">
        <v>191</v>
      </c>
      <c r="U151" s="26">
        <v>102</v>
      </c>
      <c r="V151" s="26"/>
      <c r="W151" s="26">
        <v>49</v>
      </c>
      <c r="X151" s="26"/>
      <c r="Y151" s="26">
        <v>53</v>
      </c>
      <c r="Z151" s="26">
        <v>75</v>
      </c>
      <c r="AA151" s="26">
        <v>25</v>
      </c>
      <c r="AB151" s="26"/>
      <c r="AC151" s="26"/>
      <c r="AD151" s="26"/>
      <c r="AE151" s="26"/>
      <c r="AF151" s="26"/>
      <c r="AG151" s="26"/>
      <c r="AH151" s="26"/>
    </row>
    <row r="152" s="4" customFormat="1" ht="202.5" spans="1:34">
      <c r="A152" s="27">
        <v>143</v>
      </c>
      <c r="B152" s="25"/>
      <c r="C152" s="26" t="s">
        <v>1383</v>
      </c>
      <c r="D152" s="26" t="s">
        <v>1384</v>
      </c>
      <c r="E152" s="26" t="s">
        <v>89</v>
      </c>
      <c r="F152" s="28" t="s">
        <v>1385</v>
      </c>
      <c r="G152" s="26" t="s">
        <v>1386</v>
      </c>
      <c r="H152" s="26" t="s">
        <v>1387</v>
      </c>
      <c r="I152" s="26" t="s">
        <v>1388</v>
      </c>
      <c r="J152" s="26" t="s">
        <v>1389</v>
      </c>
      <c r="K152" s="26" t="s">
        <v>135</v>
      </c>
      <c r="L152" s="26" t="s">
        <v>114</v>
      </c>
      <c r="M152" s="26" t="s">
        <v>1131</v>
      </c>
      <c r="N152" s="26" t="s">
        <v>1132</v>
      </c>
      <c r="O152" s="26" t="s">
        <v>1390</v>
      </c>
      <c r="P152" s="26" t="s">
        <v>99</v>
      </c>
      <c r="Q152" s="26" t="s">
        <v>100</v>
      </c>
      <c r="R152" s="26" t="s">
        <v>101</v>
      </c>
      <c r="S152" s="26" t="s">
        <v>1391</v>
      </c>
      <c r="T152" s="26" t="s">
        <v>191</v>
      </c>
      <c r="U152" s="26">
        <v>230</v>
      </c>
      <c r="V152" s="26"/>
      <c r="W152" s="26">
        <v>100</v>
      </c>
      <c r="X152" s="26"/>
      <c r="Y152" s="26">
        <v>130</v>
      </c>
      <c r="Z152" s="26">
        <v>155</v>
      </c>
      <c r="AA152" s="26">
        <v>50</v>
      </c>
      <c r="AB152" s="26"/>
      <c r="AC152" s="26"/>
      <c r="AD152" s="26"/>
      <c r="AE152" s="26"/>
      <c r="AF152" s="26"/>
      <c r="AG152" s="26"/>
      <c r="AH152" s="26"/>
    </row>
    <row r="153" s="4" customFormat="1" ht="247.5" spans="1:34">
      <c r="A153" s="27">
        <v>144</v>
      </c>
      <c r="B153" s="25"/>
      <c r="C153" s="26" t="s">
        <v>1392</v>
      </c>
      <c r="D153" s="26" t="s">
        <v>1393</v>
      </c>
      <c r="E153" s="26" t="s">
        <v>89</v>
      </c>
      <c r="F153" s="28" t="s">
        <v>1394</v>
      </c>
      <c r="G153" s="26" t="s">
        <v>1395</v>
      </c>
      <c r="H153" s="26" t="s">
        <v>1379</v>
      </c>
      <c r="I153" s="26" t="s">
        <v>1396</v>
      </c>
      <c r="J153" s="26" t="s">
        <v>1397</v>
      </c>
      <c r="K153" s="26" t="s">
        <v>135</v>
      </c>
      <c r="L153" s="26" t="s">
        <v>114</v>
      </c>
      <c r="M153" s="26" t="s">
        <v>1270</v>
      </c>
      <c r="N153" s="26" t="s">
        <v>1132</v>
      </c>
      <c r="O153" s="26" t="s">
        <v>1398</v>
      </c>
      <c r="P153" s="26" t="s">
        <v>99</v>
      </c>
      <c r="Q153" s="26" t="s">
        <v>100</v>
      </c>
      <c r="R153" s="26" t="s">
        <v>101</v>
      </c>
      <c r="S153" s="26" t="s">
        <v>1399</v>
      </c>
      <c r="T153" s="26" t="s">
        <v>191</v>
      </c>
      <c r="U153" s="26">
        <v>98</v>
      </c>
      <c r="V153" s="26"/>
      <c r="W153" s="26">
        <v>48</v>
      </c>
      <c r="X153" s="26"/>
      <c r="Y153" s="26">
        <v>50</v>
      </c>
      <c r="Z153" s="26">
        <v>70</v>
      </c>
      <c r="AA153" s="26">
        <v>25</v>
      </c>
      <c r="AB153" s="26"/>
      <c r="AC153" s="26"/>
      <c r="AD153" s="26"/>
      <c r="AE153" s="26"/>
      <c r="AF153" s="26"/>
      <c r="AG153" s="26"/>
      <c r="AH153" s="26"/>
    </row>
    <row r="154" s="4" customFormat="1" ht="168.75" spans="1:34">
      <c r="A154" s="27">
        <v>145</v>
      </c>
      <c r="B154" s="25"/>
      <c r="C154" s="26" t="s">
        <v>1400</v>
      </c>
      <c r="D154" s="26" t="s">
        <v>1401</v>
      </c>
      <c r="E154" s="26" t="s">
        <v>89</v>
      </c>
      <c r="F154" s="28" t="s">
        <v>1154</v>
      </c>
      <c r="G154" s="26" t="s">
        <v>1402</v>
      </c>
      <c r="H154" s="26" t="s">
        <v>1403</v>
      </c>
      <c r="I154" s="26" t="s">
        <v>1404</v>
      </c>
      <c r="J154" s="26" t="s">
        <v>1405</v>
      </c>
      <c r="K154" s="26" t="s">
        <v>135</v>
      </c>
      <c r="L154" s="26" t="s">
        <v>114</v>
      </c>
      <c r="M154" s="26" t="s">
        <v>1131</v>
      </c>
      <c r="N154" s="26" t="s">
        <v>1132</v>
      </c>
      <c r="O154" s="26" t="s">
        <v>1406</v>
      </c>
      <c r="P154" s="26" t="s">
        <v>99</v>
      </c>
      <c r="Q154" s="26" t="s">
        <v>100</v>
      </c>
      <c r="R154" s="26" t="s">
        <v>101</v>
      </c>
      <c r="S154" s="26" t="s">
        <v>1407</v>
      </c>
      <c r="T154" s="26" t="s">
        <v>191</v>
      </c>
      <c r="U154" s="26">
        <v>320</v>
      </c>
      <c r="V154" s="26"/>
      <c r="W154" s="26">
        <v>100</v>
      </c>
      <c r="X154" s="26"/>
      <c r="Y154" s="26">
        <v>220</v>
      </c>
      <c r="Z154" s="26">
        <v>180</v>
      </c>
      <c r="AA154" s="26">
        <v>50</v>
      </c>
      <c r="AB154" s="26"/>
      <c r="AC154" s="26"/>
      <c r="AD154" s="26"/>
      <c r="AE154" s="26"/>
      <c r="AF154" s="26"/>
      <c r="AG154" s="26"/>
      <c r="AH154" s="26"/>
    </row>
    <row r="155" s="4" customFormat="1" ht="180" spans="1:34">
      <c r="A155" s="27">
        <v>146</v>
      </c>
      <c r="B155" s="25"/>
      <c r="C155" s="26" t="s">
        <v>1408</v>
      </c>
      <c r="D155" s="26" t="s">
        <v>1409</v>
      </c>
      <c r="E155" s="26" t="s">
        <v>89</v>
      </c>
      <c r="F155" s="28" t="s">
        <v>1154</v>
      </c>
      <c r="G155" s="26" t="s">
        <v>1410</v>
      </c>
      <c r="H155" s="26" t="s">
        <v>1411</v>
      </c>
      <c r="I155" s="26" t="s">
        <v>1412</v>
      </c>
      <c r="J155" s="26" t="s">
        <v>1413</v>
      </c>
      <c r="K155" s="26" t="s">
        <v>135</v>
      </c>
      <c r="L155" s="26" t="s">
        <v>114</v>
      </c>
      <c r="M155" s="26" t="s">
        <v>1131</v>
      </c>
      <c r="N155" s="26" t="s">
        <v>1132</v>
      </c>
      <c r="O155" s="26" t="s">
        <v>1414</v>
      </c>
      <c r="P155" s="26" t="s">
        <v>99</v>
      </c>
      <c r="Q155" s="26" t="s">
        <v>100</v>
      </c>
      <c r="R155" s="26" t="s">
        <v>101</v>
      </c>
      <c r="S155" s="26" t="s">
        <v>1407</v>
      </c>
      <c r="T155" s="26" t="s">
        <v>191</v>
      </c>
      <c r="U155" s="26">
        <v>250</v>
      </c>
      <c r="V155" s="26"/>
      <c r="W155" s="26">
        <v>100</v>
      </c>
      <c r="X155" s="26"/>
      <c r="Y155" s="26">
        <v>150</v>
      </c>
      <c r="Z155" s="26">
        <v>160</v>
      </c>
      <c r="AA155" s="26">
        <v>50</v>
      </c>
      <c r="AB155" s="26"/>
      <c r="AC155" s="26"/>
      <c r="AD155" s="26"/>
      <c r="AE155" s="26"/>
      <c r="AF155" s="26"/>
      <c r="AG155" s="26"/>
      <c r="AH155" s="26"/>
    </row>
    <row r="156" s="4" customFormat="1" ht="180" spans="1:34">
      <c r="A156" s="27">
        <v>147</v>
      </c>
      <c r="B156" s="25"/>
      <c r="C156" s="26" t="s">
        <v>1415</v>
      </c>
      <c r="D156" s="26" t="s">
        <v>1416</v>
      </c>
      <c r="E156" s="26" t="s">
        <v>89</v>
      </c>
      <c r="F156" s="28" t="s">
        <v>1417</v>
      </c>
      <c r="G156" s="26" t="s">
        <v>1418</v>
      </c>
      <c r="H156" s="26" t="s">
        <v>1419</v>
      </c>
      <c r="I156" s="26" t="s">
        <v>1420</v>
      </c>
      <c r="J156" s="26" t="s">
        <v>1421</v>
      </c>
      <c r="K156" s="26" t="s">
        <v>135</v>
      </c>
      <c r="L156" s="26" t="s">
        <v>114</v>
      </c>
      <c r="M156" s="26" t="s">
        <v>1422</v>
      </c>
      <c r="N156" s="26" t="s">
        <v>1132</v>
      </c>
      <c r="O156" s="26" t="s">
        <v>1423</v>
      </c>
      <c r="P156" s="26" t="s">
        <v>99</v>
      </c>
      <c r="Q156" s="26" t="s">
        <v>100</v>
      </c>
      <c r="R156" s="26" t="s">
        <v>101</v>
      </c>
      <c r="S156" s="26" t="s">
        <v>1424</v>
      </c>
      <c r="T156" s="26" t="s">
        <v>191</v>
      </c>
      <c r="U156" s="26">
        <v>79</v>
      </c>
      <c r="V156" s="26"/>
      <c r="W156" s="26">
        <v>39</v>
      </c>
      <c r="X156" s="26"/>
      <c r="Y156" s="26">
        <v>40</v>
      </c>
      <c r="Z156" s="26">
        <v>60</v>
      </c>
      <c r="AA156" s="26">
        <v>20</v>
      </c>
      <c r="AB156" s="26"/>
      <c r="AC156" s="26"/>
      <c r="AD156" s="26"/>
      <c r="AE156" s="26"/>
      <c r="AF156" s="26"/>
      <c r="AG156" s="26"/>
      <c r="AH156" s="26"/>
    </row>
    <row r="157" s="4" customFormat="1" ht="236.25" spans="1:34">
      <c r="A157" s="27">
        <v>148</v>
      </c>
      <c r="B157" s="25"/>
      <c r="C157" s="26" t="s">
        <v>1425</v>
      </c>
      <c r="D157" s="26" t="s">
        <v>1426</v>
      </c>
      <c r="E157" s="26" t="s">
        <v>89</v>
      </c>
      <c r="F157" s="28" t="s">
        <v>1427</v>
      </c>
      <c r="G157" s="26" t="s">
        <v>1428</v>
      </c>
      <c r="H157" s="26" t="s">
        <v>1429</v>
      </c>
      <c r="I157" s="26" t="s">
        <v>1430</v>
      </c>
      <c r="J157" s="26" t="s">
        <v>1431</v>
      </c>
      <c r="K157" s="26" t="s">
        <v>135</v>
      </c>
      <c r="L157" s="26" t="s">
        <v>114</v>
      </c>
      <c r="M157" s="26" t="s">
        <v>1108</v>
      </c>
      <c r="N157" s="26" t="s">
        <v>1132</v>
      </c>
      <c r="O157" s="26" t="s">
        <v>1432</v>
      </c>
      <c r="P157" s="26" t="s">
        <v>99</v>
      </c>
      <c r="Q157" s="26" t="s">
        <v>100</v>
      </c>
      <c r="R157" s="26" t="s">
        <v>101</v>
      </c>
      <c r="S157" s="26" t="s">
        <v>1433</v>
      </c>
      <c r="T157" s="26" t="s">
        <v>191</v>
      </c>
      <c r="U157" s="26">
        <v>122</v>
      </c>
      <c r="V157" s="26"/>
      <c r="W157" s="26">
        <v>60</v>
      </c>
      <c r="X157" s="26"/>
      <c r="Y157" s="26">
        <v>62</v>
      </c>
      <c r="Z157" s="26">
        <v>90</v>
      </c>
      <c r="AA157" s="26">
        <v>30</v>
      </c>
      <c r="AB157" s="26"/>
      <c r="AC157" s="26"/>
      <c r="AD157" s="26"/>
      <c r="AE157" s="26"/>
      <c r="AF157" s="26"/>
      <c r="AG157" s="26"/>
      <c r="AH157" s="26"/>
    </row>
    <row r="158" s="4" customFormat="1" ht="180" spans="1:34">
      <c r="A158" s="27">
        <v>149</v>
      </c>
      <c r="B158" s="25"/>
      <c r="C158" s="26" t="s">
        <v>1434</v>
      </c>
      <c r="D158" s="26" t="s">
        <v>1435</v>
      </c>
      <c r="E158" s="26" t="s">
        <v>89</v>
      </c>
      <c r="F158" s="28" t="s">
        <v>1436</v>
      </c>
      <c r="G158" s="26" t="s">
        <v>1437</v>
      </c>
      <c r="H158" s="26" t="s">
        <v>1438</v>
      </c>
      <c r="I158" s="26" t="s">
        <v>1439</v>
      </c>
      <c r="J158" s="26" t="s">
        <v>1440</v>
      </c>
      <c r="K158" s="26" t="s">
        <v>135</v>
      </c>
      <c r="L158" s="26" t="s">
        <v>114</v>
      </c>
      <c r="M158" s="26" t="s">
        <v>1131</v>
      </c>
      <c r="N158" s="26" t="s">
        <v>1132</v>
      </c>
      <c r="O158" s="26" t="s">
        <v>1133</v>
      </c>
      <c r="P158" s="26" t="s">
        <v>99</v>
      </c>
      <c r="Q158" s="26" t="s">
        <v>100</v>
      </c>
      <c r="R158" s="26" t="s">
        <v>101</v>
      </c>
      <c r="S158" s="26" t="s">
        <v>1441</v>
      </c>
      <c r="T158" s="26" t="s">
        <v>191</v>
      </c>
      <c r="U158" s="26">
        <v>220</v>
      </c>
      <c r="V158" s="26"/>
      <c r="W158" s="26">
        <v>100</v>
      </c>
      <c r="X158" s="26"/>
      <c r="Y158" s="26">
        <v>120</v>
      </c>
      <c r="Z158" s="26">
        <v>150</v>
      </c>
      <c r="AA158" s="26">
        <v>50</v>
      </c>
      <c r="AB158" s="26"/>
      <c r="AC158" s="26"/>
      <c r="AD158" s="26"/>
      <c r="AE158" s="26"/>
      <c r="AF158" s="26"/>
      <c r="AG158" s="26"/>
      <c r="AH158" s="26"/>
    </row>
    <row r="159" s="4" customFormat="1" ht="258.75" spans="1:34">
      <c r="A159" s="27">
        <v>150</v>
      </c>
      <c r="B159" s="25"/>
      <c r="C159" s="26" t="s">
        <v>1442</v>
      </c>
      <c r="D159" s="26" t="s">
        <v>1443</v>
      </c>
      <c r="E159" s="26" t="s">
        <v>89</v>
      </c>
      <c r="F159" s="28" t="s">
        <v>1210</v>
      </c>
      <c r="G159" s="26" t="s">
        <v>1444</v>
      </c>
      <c r="H159" s="26" t="s">
        <v>1445</v>
      </c>
      <c r="I159" s="26" t="s">
        <v>1446</v>
      </c>
      <c r="J159" s="26" t="s">
        <v>1447</v>
      </c>
      <c r="K159" s="26" t="s">
        <v>135</v>
      </c>
      <c r="L159" s="26" t="s">
        <v>114</v>
      </c>
      <c r="M159" s="26" t="s">
        <v>1250</v>
      </c>
      <c r="N159" s="26" t="s">
        <v>1132</v>
      </c>
      <c r="O159" s="26" t="s">
        <v>1448</v>
      </c>
      <c r="P159" s="26" t="s">
        <v>99</v>
      </c>
      <c r="Q159" s="26" t="s">
        <v>100</v>
      </c>
      <c r="R159" s="26" t="s">
        <v>101</v>
      </c>
      <c r="S159" s="26" t="s">
        <v>1449</v>
      </c>
      <c r="T159" s="26" t="s">
        <v>191</v>
      </c>
      <c r="U159" s="26">
        <v>90</v>
      </c>
      <c r="V159" s="26"/>
      <c r="W159" s="26">
        <v>45</v>
      </c>
      <c r="X159" s="26"/>
      <c r="Y159" s="26">
        <v>45</v>
      </c>
      <c r="Z159" s="26">
        <v>75</v>
      </c>
      <c r="AA159" s="26">
        <v>23</v>
      </c>
      <c r="AB159" s="26"/>
      <c r="AC159" s="26"/>
      <c r="AD159" s="26"/>
      <c r="AE159" s="26"/>
      <c r="AF159" s="26"/>
      <c r="AG159" s="26"/>
      <c r="AH159" s="26"/>
    </row>
    <row r="160" s="4" customFormat="1" ht="247.5" spans="1:34">
      <c r="A160" s="27">
        <v>151</v>
      </c>
      <c r="B160" s="25"/>
      <c r="C160" s="26" t="s">
        <v>1450</v>
      </c>
      <c r="D160" s="26" t="s">
        <v>1451</v>
      </c>
      <c r="E160" s="26" t="s">
        <v>89</v>
      </c>
      <c r="F160" s="28" t="s">
        <v>1210</v>
      </c>
      <c r="G160" s="26" t="s">
        <v>1452</v>
      </c>
      <c r="H160" s="26" t="s">
        <v>1453</v>
      </c>
      <c r="I160" s="26" t="s">
        <v>1454</v>
      </c>
      <c r="J160" s="26" t="s">
        <v>1455</v>
      </c>
      <c r="K160" s="26" t="s">
        <v>135</v>
      </c>
      <c r="L160" s="26" t="s">
        <v>114</v>
      </c>
      <c r="M160" s="26" t="s">
        <v>1250</v>
      </c>
      <c r="N160" s="26" t="s">
        <v>1132</v>
      </c>
      <c r="O160" s="26" t="s">
        <v>1159</v>
      </c>
      <c r="P160" s="26" t="s">
        <v>99</v>
      </c>
      <c r="Q160" s="26" t="s">
        <v>100</v>
      </c>
      <c r="R160" s="26" t="s">
        <v>101</v>
      </c>
      <c r="S160" s="26" t="s">
        <v>1456</v>
      </c>
      <c r="T160" s="26" t="s">
        <v>191</v>
      </c>
      <c r="U160" s="26">
        <v>90</v>
      </c>
      <c r="V160" s="26"/>
      <c r="W160" s="26">
        <v>45</v>
      </c>
      <c r="X160" s="26"/>
      <c r="Y160" s="26">
        <v>45</v>
      </c>
      <c r="Z160" s="26">
        <v>75</v>
      </c>
      <c r="AA160" s="26">
        <v>25</v>
      </c>
      <c r="AB160" s="26"/>
      <c r="AC160" s="26"/>
      <c r="AD160" s="26"/>
      <c r="AE160" s="26"/>
      <c r="AF160" s="26"/>
      <c r="AG160" s="26"/>
      <c r="AH160" s="26"/>
    </row>
    <row r="161" s="4" customFormat="1" ht="146.25" spans="1:34">
      <c r="A161" s="27">
        <v>152</v>
      </c>
      <c r="B161" s="25"/>
      <c r="C161" s="26" t="s">
        <v>1457</v>
      </c>
      <c r="D161" s="26" t="s">
        <v>1458</v>
      </c>
      <c r="E161" s="26" t="s">
        <v>89</v>
      </c>
      <c r="F161" s="28" t="s">
        <v>1459</v>
      </c>
      <c r="G161" s="26" t="s">
        <v>1460</v>
      </c>
      <c r="H161" s="26" t="s">
        <v>1461</v>
      </c>
      <c r="I161" s="26" t="s">
        <v>1462</v>
      </c>
      <c r="J161" s="26" t="s">
        <v>1463</v>
      </c>
      <c r="K161" s="26" t="s">
        <v>135</v>
      </c>
      <c r="L161" s="26" t="s">
        <v>114</v>
      </c>
      <c r="M161" s="26" t="s">
        <v>1141</v>
      </c>
      <c r="N161" s="26" t="s">
        <v>1132</v>
      </c>
      <c r="O161" s="26" t="s">
        <v>1159</v>
      </c>
      <c r="P161" s="26" t="s">
        <v>99</v>
      </c>
      <c r="Q161" s="26" t="s">
        <v>100</v>
      </c>
      <c r="R161" s="26" t="s">
        <v>101</v>
      </c>
      <c r="S161" s="26" t="s">
        <v>1464</v>
      </c>
      <c r="T161" s="26" t="s">
        <v>191</v>
      </c>
      <c r="U161" s="26">
        <v>108</v>
      </c>
      <c r="V161" s="26"/>
      <c r="W161" s="26">
        <v>50</v>
      </c>
      <c r="X161" s="26"/>
      <c r="Y161" s="26">
        <v>58</v>
      </c>
      <c r="Z161" s="26">
        <v>75</v>
      </c>
      <c r="AA161" s="26">
        <v>25</v>
      </c>
      <c r="AB161" s="26"/>
      <c r="AC161" s="26"/>
      <c r="AD161" s="26"/>
      <c r="AE161" s="26"/>
      <c r="AF161" s="26"/>
      <c r="AG161" s="26"/>
      <c r="AH161" s="26"/>
    </row>
    <row r="162" s="4" customFormat="1" ht="225" spans="1:34">
      <c r="A162" s="27">
        <v>153</v>
      </c>
      <c r="B162" s="25"/>
      <c r="C162" s="26" t="s">
        <v>1465</v>
      </c>
      <c r="D162" s="26" t="s">
        <v>1466</v>
      </c>
      <c r="E162" s="26" t="s">
        <v>89</v>
      </c>
      <c r="F162" s="28" t="s">
        <v>1467</v>
      </c>
      <c r="G162" s="26" t="s">
        <v>1468</v>
      </c>
      <c r="H162" s="26" t="s">
        <v>1469</v>
      </c>
      <c r="I162" s="26" t="s">
        <v>1470</v>
      </c>
      <c r="J162" s="26" t="s">
        <v>1471</v>
      </c>
      <c r="K162" s="26" t="s">
        <v>135</v>
      </c>
      <c r="L162" s="26" t="s">
        <v>114</v>
      </c>
      <c r="M162" s="26" t="s">
        <v>1295</v>
      </c>
      <c r="N162" s="26" t="s">
        <v>1132</v>
      </c>
      <c r="O162" s="26" t="s">
        <v>1472</v>
      </c>
      <c r="P162" s="26" t="s">
        <v>99</v>
      </c>
      <c r="Q162" s="26" t="s">
        <v>100</v>
      </c>
      <c r="R162" s="26" t="s">
        <v>101</v>
      </c>
      <c r="S162" s="26" t="s">
        <v>1473</v>
      </c>
      <c r="T162" s="26" t="s">
        <v>191</v>
      </c>
      <c r="U162" s="26">
        <v>193</v>
      </c>
      <c r="V162" s="26"/>
      <c r="W162" s="26">
        <v>95</v>
      </c>
      <c r="X162" s="26"/>
      <c r="Y162" s="26">
        <v>98</v>
      </c>
      <c r="Z162" s="26">
        <v>144</v>
      </c>
      <c r="AA162" s="26">
        <v>48</v>
      </c>
      <c r="AB162" s="26"/>
      <c r="AC162" s="26"/>
      <c r="AD162" s="26"/>
      <c r="AE162" s="26"/>
      <c r="AF162" s="26"/>
      <c r="AG162" s="26"/>
      <c r="AH162" s="26"/>
    </row>
    <row r="163" s="4" customFormat="1" ht="213.75" spans="1:34">
      <c r="A163" s="27">
        <v>154</v>
      </c>
      <c r="B163" s="25"/>
      <c r="C163" s="26" t="s">
        <v>1465</v>
      </c>
      <c r="D163" s="26" t="s">
        <v>1474</v>
      </c>
      <c r="E163" s="26" t="s">
        <v>89</v>
      </c>
      <c r="F163" s="28" t="s">
        <v>1467</v>
      </c>
      <c r="G163" s="26" t="s">
        <v>1468</v>
      </c>
      <c r="H163" s="26" t="s">
        <v>1469</v>
      </c>
      <c r="I163" s="26" t="s">
        <v>1475</v>
      </c>
      <c r="J163" s="26" t="s">
        <v>1476</v>
      </c>
      <c r="K163" s="26" t="s">
        <v>135</v>
      </c>
      <c r="L163" s="26" t="s">
        <v>114</v>
      </c>
      <c r="M163" s="26" t="s">
        <v>1295</v>
      </c>
      <c r="N163" s="26" t="s">
        <v>1132</v>
      </c>
      <c r="O163" s="26" t="s">
        <v>1472</v>
      </c>
      <c r="P163" s="26" t="s">
        <v>99</v>
      </c>
      <c r="Q163" s="26" t="s">
        <v>100</v>
      </c>
      <c r="R163" s="26" t="s">
        <v>101</v>
      </c>
      <c r="S163" s="26" t="s">
        <v>1473</v>
      </c>
      <c r="T163" s="26" t="s">
        <v>191</v>
      </c>
      <c r="U163" s="26">
        <v>193</v>
      </c>
      <c r="V163" s="26"/>
      <c r="W163" s="26">
        <v>95</v>
      </c>
      <c r="X163" s="26"/>
      <c r="Y163" s="26">
        <v>98</v>
      </c>
      <c r="Z163" s="26">
        <v>144</v>
      </c>
      <c r="AA163" s="26">
        <v>48</v>
      </c>
      <c r="AB163" s="26"/>
      <c r="AC163" s="26"/>
      <c r="AD163" s="26"/>
      <c r="AE163" s="26"/>
      <c r="AF163" s="26"/>
      <c r="AG163" s="26"/>
      <c r="AH163" s="26"/>
    </row>
    <row r="164" s="4" customFormat="1" ht="258.75" spans="1:34">
      <c r="A164" s="27">
        <v>155</v>
      </c>
      <c r="B164" s="25"/>
      <c r="C164" s="26" t="s">
        <v>1477</v>
      </c>
      <c r="D164" s="26" t="s">
        <v>1478</v>
      </c>
      <c r="E164" s="26" t="s">
        <v>89</v>
      </c>
      <c r="F164" s="28" t="s">
        <v>1479</v>
      </c>
      <c r="G164" s="26" t="s">
        <v>1480</v>
      </c>
      <c r="H164" s="26" t="s">
        <v>1481</v>
      </c>
      <c r="I164" s="26" t="s">
        <v>1482</v>
      </c>
      <c r="J164" s="26" t="s">
        <v>1483</v>
      </c>
      <c r="K164" s="26" t="s">
        <v>135</v>
      </c>
      <c r="L164" s="26" t="s">
        <v>114</v>
      </c>
      <c r="M164" s="26" t="s">
        <v>1131</v>
      </c>
      <c r="N164" s="26" t="s">
        <v>1132</v>
      </c>
      <c r="O164" s="26" t="s">
        <v>1133</v>
      </c>
      <c r="P164" s="26" t="s">
        <v>99</v>
      </c>
      <c r="Q164" s="26" t="s">
        <v>100</v>
      </c>
      <c r="R164" s="26" t="s">
        <v>101</v>
      </c>
      <c r="S164" s="26" t="s">
        <v>1484</v>
      </c>
      <c r="T164" s="26" t="s">
        <v>191</v>
      </c>
      <c r="U164" s="26">
        <v>205</v>
      </c>
      <c r="V164" s="26"/>
      <c r="W164" s="26">
        <v>100</v>
      </c>
      <c r="X164" s="26"/>
      <c r="Y164" s="26">
        <v>105</v>
      </c>
      <c r="Z164" s="26">
        <v>150</v>
      </c>
      <c r="AA164" s="26">
        <v>50</v>
      </c>
      <c r="AB164" s="26"/>
      <c r="AC164" s="26"/>
      <c r="AD164" s="26"/>
      <c r="AE164" s="26"/>
      <c r="AF164" s="26"/>
      <c r="AG164" s="26"/>
      <c r="AH164" s="26"/>
    </row>
    <row r="165" s="4" customFormat="1" ht="180" spans="1:34">
      <c r="A165" s="27">
        <v>156</v>
      </c>
      <c r="B165" s="25"/>
      <c r="C165" s="26" t="s">
        <v>1485</v>
      </c>
      <c r="D165" s="26" t="s">
        <v>1486</v>
      </c>
      <c r="E165" s="26" t="s">
        <v>89</v>
      </c>
      <c r="F165" s="28" t="s">
        <v>1487</v>
      </c>
      <c r="G165" s="26" t="s">
        <v>1488</v>
      </c>
      <c r="H165" s="26" t="s">
        <v>1489</v>
      </c>
      <c r="I165" s="26" t="s">
        <v>1490</v>
      </c>
      <c r="J165" s="26" t="s">
        <v>1486</v>
      </c>
      <c r="K165" s="26" t="s">
        <v>135</v>
      </c>
      <c r="L165" s="26" t="s">
        <v>114</v>
      </c>
      <c r="M165" s="26" t="s">
        <v>1141</v>
      </c>
      <c r="N165" s="26" t="s">
        <v>1132</v>
      </c>
      <c r="O165" s="26" t="s">
        <v>1491</v>
      </c>
      <c r="P165" s="26" t="s">
        <v>99</v>
      </c>
      <c r="Q165" s="26" t="s">
        <v>100</v>
      </c>
      <c r="R165" s="26" t="s">
        <v>101</v>
      </c>
      <c r="S165" s="26" t="s">
        <v>1492</v>
      </c>
      <c r="T165" s="26" t="s">
        <v>191</v>
      </c>
      <c r="U165" s="26">
        <v>103.2</v>
      </c>
      <c r="V165" s="26"/>
      <c r="W165" s="26">
        <v>50</v>
      </c>
      <c r="X165" s="26"/>
      <c r="Y165" s="26">
        <v>53.2</v>
      </c>
      <c r="Z165" s="26">
        <v>76</v>
      </c>
      <c r="AA165" s="26">
        <v>25</v>
      </c>
      <c r="AB165" s="26"/>
      <c r="AC165" s="26"/>
      <c r="AD165" s="26"/>
      <c r="AE165" s="26"/>
      <c r="AF165" s="26"/>
      <c r="AG165" s="26"/>
      <c r="AH165" s="26"/>
    </row>
    <row r="166" s="4" customFormat="1" ht="180" spans="1:34">
      <c r="A166" s="27">
        <v>157</v>
      </c>
      <c r="B166" s="25"/>
      <c r="C166" s="26" t="s">
        <v>1493</v>
      </c>
      <c r="D166" s="26" t="s">
        <v>1494</v>
      </c>
      <c r="E166" s="26" t="s">
        <v>89</v>
      </c>
      <c r="F166" s="28" t="s">
        <v>1436</v>
      </c>
      <c r="G166" s="26" t="s">
        <v>1495</v>
      </c>
      <c r="H166" s="26" t="s">
        <v>1496</v>
      </c>
      <c r="I166" s="26" t="s">
        <v>1497</v>
      </c>
      <c r="J166" s="26" t="s">
        <v>1498</v>
      </c>
      <c r="K166" s="26" t="s">
        <v>135</v>
      </c>
      <c r="L166" s="26" t="s">
        <v>114</v>
      </c>
      <c r="M166" s="26" t="s">
        <v>1499</v>
      </c>
      <c r="N166" s="26" t="s">
        <v>1132</v>
      </c>
      <c r="O166" s="26" t="s">
        <v>1168</v>
      </c>
      <c r="P166" s="26" t="s">
        <v>99</v>
      </c>
      <c r="Q166" s="26" t="s">
        <v>100</v>
      </c>
      <c r="R166" s="26" t="s">
        <v>101</v>
      </c>
      <c r="S166" s="26" t="s">
        <v>1500</v>
      </c>
      <c r="T166" s="26" t="s">
        <v>191</v>
      </c>
      <c r="U166" s="26">
        <v>280</v>
      </c>
      <c r="V166" s="26">
        <v>80</v>
      </c>
      <c r="W166" s="26">
        <v>99</v>
      </c>
      <c r="X166" s="26"/>
      <c r="Y166" s="26">
        <v>101</v>
      </c>
      <c r="Z166" s="26">
        <v>200</v>
      </c>
      <c r="AA166" s="26">
        <v>50</v>
      </c>
      <c r="AB166" s="26"/>
      <c r="AC166" s="26"/>
      <c r="AD166" s="26"/>
      <c r="AE166" s="26"/>
      <c r="AF166" s="26"/>
      <c r="AG166" s="26"/>
      <c r="AH166" s="26"/>
    </row>
    <row r="167" s="4" customFormat="1" ht="180" spans="1:34">
      <c r="A167" s="27">
        <v>158</v>
      </c>
      <c r="B167" s="25"/>
      <c r="C167" s="26" t="s">
        <v>1501</v>
      </c>
      <c r="D167" s="26" t="s">
        <v>1502</v>
      </c>
      <c r="E167" s="26" t="s">
        <v>89</v>
      </c>
      <c r="F167" s="28" t="s">
        <v>1436</v>
      </c>
      <c r="G167" s="26" t="s">
        <v>1503</v>
      </c>
      <c r="H167" s="26" t="s">
        <v>1496</v>
      </c>
      <c r="I167" s="26" t="s">
        <v>1504</v>
      </c>
      <c r="J167" s="26" t="s">
        <v>1502</v>
      </c>
      <c r="K167" s="26" t="s">
        <v>135</v>
      </c>
      <c r="L167" s="26" t="s">
        <v>114</v>
      </c>
      <c r="M167" s="26" t="s">
        <v>1205</v>
      </c>
      <c r="N167" s="26" t="s">
        <v>1132</v>
      </c>
      <c r="O167" s="26" t="s">
        <v>1168</v>
      </c>
      <c r="P167" s="26" t="s">
        <v>99</v>
      </c>
      <c r="Q167" s="26" t="s">
        <v>100</v>
      </c>
      <c r="R167" s="26" t="s">
        <v>101</v>
      </c>
      <c r="S167" s="26" t="s">
        <v>1500</v>
      </c>
      <c r="T167" s="26" t="s">
        <v>191</v>
      </c>
      <c r="U167" s="26">
        <v>228</v>
      </c>
      <c r="V167" s="26">
        <v>28</v>
      </c>
      <c r="W167" s="26">
        <v>98</v>
      </c>
      <c r="X167" s="26"/>
      <c r="Y167" s="26">
        <v>102</v>
      </c>
      <c r="Z167" s="26">
        <v>200</v>
      </c>
      <c r="AA167" s="26">
        <v>50</v>
      </c>
      <c r="AB167" s="26"/>
      <c r="AC167" s="26"/>
      <c r="AD167" s="26"/>
      <c r="AE167" s="26"/>
      <c r="AF167" s="26"/>
      <c r="AG167" s="26"/>
      <c r="AH167" s="26"/>
    </row>
    <row r="168" s="4" customFormat="1" ht="180" spans="1:34">
      <c r="A168" s="27">
        <v>159</v>
      </c>
      <c r="B168" s="25"/>
      <c r="C168" s="26" t="s">
        <v>1505</v>
      </c>
      <c r="D168" s="26" t="s">
        <v>1506</v>
      </c>
      <c r="E168" s="26" t="s">
        <v>89</v>
      </c>
      <c r="F168" s="28" t="s">
        <v>1436</v>
      </c>
      <c r="G168" s="26" t="s">
        <v>1507</v>
      </c>
      <c r="H168" s="26" t="s">
        <v>1496</v>
      </c>
      <c r="I168" s="26" t="s">
        <v>1508</v>
      </c>
      <c r="J168" s="26" t="s">
        <v>1509</v>
      </c>
      <c r="K168" s="26" t="s">
        <v>135</v>
      </c>
      <c r="L168" s="26" t="s">
        <v>114</v>
      </c>
      <c r="M168" s="26" t="s">
        <v>1205</v>
      </c>
      <c r="N168" s="26" t="s">
        <v>1132</v>
      </c>
      <c r="O168" s="26" t="s">
        <v>1168</v>
      </c>
      <c r="P168" s="26" t="s">
        <v>99</v>
      </c>
      <c r="Q168" s="26" t="s">
        <v>100</v>
      </c>
      <c r="R168" s="26" t="s">
        <v>101</v>
      </c>
      <c r="S168" s="26" t="s">
        <v>1500</v>
      </c>
      <c r="T168" s="26" t="s">
        <v>191</v>
      </c>
      <c r="U168" s="26">
        <v>200</v>
      </c>
      <c r="V168" s="26"/>
      <c r="W168" s="26">
        <v>98</v>
      </c>
      <c r="X168" s="26"/>
      <c r="Y168" s="26">
        <v>102</v>
      </c>
      <c r="Z168" s="26">
        <v>200</v>
      </c>
      <c r="AA168" s="26">
        <v>50</v>
      </c>
      <c r="AB168" s="26"/>
      <c r="AC168" s="26"/>
      <c r="AD168" s="26"/>
      <c r="AE168" s="26"/>
      <c r="AF168" s="26"/>
      <c r="AG168" s="26"/>
      <c r="AH168" s="26"/>
    </row>
    <row r="169" ht="19" customHeight="1" spans="1:34">
      <c r="A169" s="24"/>
      <c r="B169" s="25" t="s">
        <v>1510</v>
      </c>
      <c r="C169" s="26">
        <f>COUNTA(C170:C215)</f>
        <v>46</v>
      </c>
      <c r="D169" s="26"/>
      <c r="E169" s="26"/>
      <c r="F169" s="26"/>
      <c r="G169" s="26"/>
      <c r="H169" s="26"/>
      <c r="I169" s="26"/>
      <c r="J169" s="26"/>
      <c r="K169" s="26"/>
      <c r="L169" s="26"/>
      <c r="M169" s="26"/>
      <c r="N169" s="26"/>
      <c r="O169" s="26"/>
      <c r="P169" s="26"/>
      <c r="Q169" s="26"/>
      <c r="R169" s="26"/>
      <c r="S169" s="26"/>
      <c r="T169" s="26"/>
      <c r="U169" s="26">
        <f>SUM(U170:U215)</f>
        <v>6014.5</v>
      </c>
      <c r="V169" s="26">
        <f>SUM(V170:V215)</f>
        <v>1690.5</v>
      </c>
      <c r="W169" s="26">
        <f>SUM(W170:W215)</f>
        <v>1888.4</v>
      </c>
      <c r="X169" s="26">
        <f>SUM(X170:X215)</f>
        <v>0</v>
      </c>
      <c r="Y169" s="26">
        <f>SUM(Y170:Y215)</f>
        <v>2435.6</v>
      </c>
      <c r="Z169" s="26"/>
      <c r="AA169" s="26"/>
      <c r="AB169" s="26"/>
      <c r="AC169" s="26"/>
      <c r="AD169" s="26"/>
      <c r="AE169" s="26"/>
      <c r="AF169" s="26"/>
      <c r="AG169" s="26"/>
      <c r="AH169" s="26"/>
    </row>
    <row r="170" ht="146.25" spans="1:34">
      <c r="A170" s="24">
        <v>160</v>
      </c>
      <c r="B170" s="25"/>
      <c r="C170" s="26" t="s">
        <v>1511</v>
      </c>
      <c r="D170" s="26" t="s">
        <v>1512</v>
      </c>
      <c r="E170" s="26" t="s">
        <v>89</v>
      </c>
      <c r="F170" s="26" t="s">
        <v>108</v>
      </c>
      <c r="G170" s="26" t="s">
        <v>1513</v>
      </c>
      <c r="H170" s="26"/>
      <c r="I170" s="26" t="s">
        <v>1514</v>
      </c>
      <c r="J170" s="26" t="s">
        <v>1512</v>
      </c>
      <c r="K170" s="26" t="s">
        <v>113</v>
      </c>
      <c r="L170" s="26" t="s">
        <v>114</v>
      </c>
      <c r="M170" s="26" t="s">
        <v>1515</v>
      </c>
      <c r="N170" s="26" t="s">
        <v>388</v>
      </c>
      <c r="O170" s="26" t="s">
        <v>367</v>
      </c>
      <c r="P170" s="26" t="s">
        <v>367</v>
      </c>
      <c r="Q170" s="26" t="s">
        <v>1516</v>
      </c>
      <c r="R170" s="26" t="s">
        <v>101</v>
      </c>
      <c r="S170" s="26" t="s">
        <v>108</v>
      </c>
      <c r="T170" s="26"/>
      <c r="U170" s="26">
        <v>85</v>
      </c>
      <c r="V170" s="26"/>
      <c r="W170" s="26">
        <v>85</v>
      </c>
      <c r="X170" s="26"/>
      <c r="Y170" s="26"/>
      <c r="Z170" s="26" t="s">
        <v>1517</v>
      </c>
      <c r="AA170" s="26" t="s">
        <v>1518</v>
      </c>
      <c r="AB170" s="26" t="s">
        <v>103</v>
      </c>
      <c r="AC170" s="26" t="s">
        <v>103</v>
      </c>
      <c r="AD170" s="26" t="s">
        <v>104</v>
      </c>
      <c r="AE170" s="26" t="s">
        <v>103</v>
      </c>
      <c r="AF170" s="26" t="s">
        <v>103</v>
      </c>
      <c r="AG170" s="26" t="s">
        <v>104</v>
      </c>
      <c r="AH170" s="26"/>
    </row>
    <row r="171" ht="247.5" spans="1:34">
      <c r="A171" s="24">
        <v>161</v>
      </c>
      <c r="B171" s="25"/>
      <c r="C171" s="26" t="s">
        <v>1519</v>
      </c>
      <c r="D171" s="26" t="s">
        <v>1520</v>
      </c>
      <c r="E171" s="26" t="s">
        <v>370</v>
      </c>
      <c r="F171" s="26" t="s">
        <v>1521</v>
      </c>
      <c r="G171" s="26" t="s">
        <v>1522</v>
      </c>
      <c r="H171" s="26" t="s">
        <v>393</v>
      </c>
      <c r="I171" s="26" t="s">
        <v>1523</v>
      </c>
      <c r="J171" s="26" t="s">
        <v>1524</v>
      </c>
      <c r="K171" s="26" t="s">
        <v>413</v>
      </c>
      <c r="L171" s="26" t="s">
        <v>231</v>
      </c>
      <c r="M171" s="26" t="s">
        <v>397</v>
      </c>
      <c r="N171" s="26" t="s">
        <v>1525</v>
      </c>
      <c r="O171" s="26" t="s">
        <v>1526</v>
      </c>
      <c r="P171" s="26" t="s">
        <v>302</v>
      </c>
      <c r="Q171" s="26" t="s">
        <v>100</v>
      </c>
      <c r="R171" s="26" t="s">
        <v>484</v>
      </c>
      <c r="S171" s="26" t="s">
        <v>294</v>
      </c>
      <c r="T171" s="26" t="s">
        <v>400</v>
      </c>
      <c r="U171" s="26">
        <v>10</v>
      </c>
      <c r="V171" s="26">
        <v>10</v>
      </c>
      <c r="W171" s="26"/>
      <c r="X171" s="26"/>
      <c r="Y171" s="26"/>
      <c r="Z171" s="26">
        <v>802</v>
      </c>
      <c r="AA171" s="26">
        <v>341</v>
      </c>
      <c r="AB171" s="26" t="s">
        <v>103</v>
      </c>
      <c r="AC171" s="26" t="s">
        <v>103</v>
      </c>
      <c r="AD171" s="26" t="s">
        <v>103</v>
      </c>
      <c r="AE171" s="26" t="s">
        <v>103</v>
      </c>
      <c r="AF171" s="26"/>
      <c r="AG171" s="26" t="s">
        <v>104</v>
      </c>
      <c r="AH171" s="26" t="s">
        <v>401</v>
      </c>
    </row>
    <row r="172" s="6" customFormat="1" ht="176" customHeight="1" spans="1:34">
      <c r="A172" s="24">
        <v>162</v>
      </c>
      <c r="B172" s="25"/>
      <c r="C172" s="26" t="s">
        <v>1527</v>
      </c>
      <c r="D172" s="26" t="s">
        <v>1528</v>
      </c>
      <c r="E172" s="26" t="s">
        <v>89</v>
      </c>
      <c r="F172" s="26" t="s">
        <v>1529</v>
      </c>
      <c r="G172" s="26" t="s">
        <v>1530</v>
      </c>
      <c r="H172" s="26" t="s">
        <v>1531</v>
      </c>
      <c r="I172" s="26" t="s">
        <v>1532</v>
      </c>
      <c r="J172" s="26" t="s">
        <v>1533</v>
      </c>
      <c r="K172" s="26" t="s">
        <v>135</v>
      </c>
      <c r="L172" s="26" t="s">
        <v>114</v>
      </c>
      <c r="M172" s="26" t="s">
        <v>1085</v>
      </c>
      <c r="N172" s="26" t="s">
        <v>1534</v>
      </c>
      <c r="O172" s="26" t="s">
        <v>1535</v>
      </c>
      <c r="P172" s="26" t="s">
        <v>612</v>
      </c>
      <c r="Q172" s="26" t="s">
        <v>100</v>
      </c>
      <c r="R172" s="26" t="s">
        <v>101</v>
      </c>
      <c r="S172" s="26" t="s">
        <v>139</v>
      </c>
      <c r="T172" s="26" t="s">
        <v>140</v>
      </c>
      <c r="U172" s="26">
        <v>38</v>
      </c>
      <c r="V172" s="26">
        <v>38</v>
      </c>
      <c r="W172" s="26">
        <v>0</v>
      </c>
      <c r="X172" s="26">
        <v>0</v>
      </c>
      <c r="Y172" s="26">
        <v>0</v>
      </c>
      <c r="Z172" s="26">
        <v>245</v>
      </c>
      <c r="AA172" s="26">
        <v>81</v>
      </c>
      <c r="AB172" s="26" t="s">
        <v>104</v>
      </c>
      <c r="AC172" s="26" t="s">
        <v>103</v>
      </c>
      <c r="AD172" s="26" t="s">
        <v>103</v>
      </c>
      <c r="AE172" s="26" t="s">
        <v>103</v>
      </c>
      <c r="AF172" s="26"/>
      <c r="AG172" s="26" t="s">
        <v>103</v>
      </c>
      <c r="AH172" s="26"/>
    </row>
    <row r="173" ht="281.25" spans="1:34">
      <c r="A173" s="24">
        <v>163</v>
      </c>
      <c r="B173" s="25"/>
      <c r="C173" s="26" t="s">
        <v>1536</v>
      </c>
      <c r="D173" s="26" t="s">
        <v>1537</v>
      </c>
      <c r="E173" s="26" t="s">
        <v>89</v>
      </c>
      <c r="F173" s="26" t="s">
        <v>423</v>
      </c>
      <c r="G173" s="26" t="s">
        <v>1538</v>
      </c>
      <c r="H173" s="26" t="s">
        <v>393</v>
      </c>
      <c r="I173" s="26" t="s">
        <v>1539</v>
      </c>
      <c r="J173" s="26" t="s">
        <v>1540</v>
      </c>
      <c r="K173" s="26" t="s">
        <v>413</v>
      </c>
      <c r="L173" s="26" t="s">
        <v>231</v>
      </c>
      <c r="M173" s="26" t="s">
        <v>1541</v>
      </c>
      <c r="N173" s="26" t="s">
        <v>1542</v>
      </c>
      <c r="O173" s="26" t="s">
        <v>1543</v>
      </c>
      <c r="P173" s="26" t="s">
        <v>302</v>
      </c>
      <c r="Q173" s="26" t="s">
        <v>100</v>
      </c>
      <c r="R173" s="26" t="s">
        <v>101</v>
      </c>
      <c r="S173" s="26" t="s">
        <v>294</v>
      </c>
      <c r="T173" s="26" t="s">
        <v>167</v>
      </c>
      <c r="U173" s="26">
        <v>25</v>
      </c>
      <c r="V173" s="26">
        <v>25</v>
      </c>
      <c r="W173" s="26"/>
      <c r="X173" s="26"/>
      <c r="Y173" s="26"/>
      <c r="Z173" s="26">
        <v>23</v>
      </c>
      <c r="AA173" s="26">
        <v>12</v>
      </c>
      <c r="AB173" s="26" t="s">
        <v>103</v>
      </c>
      <c r="AC173" s="26" t="s">
        <v>103</v>
      </c>
      <c r="AD173" s="26" t="s">
        <v>104</v>
      </c>
      <c r="AE173" s="26" t="s">
        <v>103</v>
      </c>
      <c r="AF173" s="26"/>
      <c r="AG173" s="26" t="s">
        <v>104</v>
      </c>
      <c r="AH173" s="26" t="s">
        <v>401</v>
      </c>
    </row>
    <row r="174" ht="101.25" spans="1:34">
      <c r="A174" s="24">
        <v>164</v>
      </c>
      <c r="B174" s="25"/>
      <c r="C174" s="26" t="s">
        <v>1544</v>
      </c>
      <c r="D174" s="26" t="s">
        <v>1545</v>
      </c>
      <c r="E174" s="26" t="s">
        <v>89</v>
      </c>
      <c r="F174" s="26" t="s">
        <v>1546</v>
      </c>
      <c r="G174" s="30" t="s">
        <v>1547</v>
      </c>
      <c r="H174" s="26" t="s">
        <v>124</v>
      </c>
      <c r="I174" s="26" t="s">
        <v>1545</v>
      </c>
      <c r="J174" s="26" t="s">
        <v>1548</v>
      </c>
      <c r="K174" s="26" t="s">
        <v>113</v>
      </c>
      <c r="L174" s="26" t="s">
        <v>114</v>
      </c>
      <c r="M174" s="26" t="s">
        <v>1549</v>
      </c>
      <c r="N174" s="26" t="s">
        <v>1550</v>
      </c>
      <c r="O174" s="30" t="s">
        <v>1551</v>
      </c>
      <c r="P174" s="26" t="s">
        <v>118</v>
      </c>
      <c r="Q174" s="26" t="s">
        <v>129</v>
      </c>
      <c r="R174" s="26" t="s">
        <v>101</v>
      </c>
      <c r="S174" s="26" t="s">
        <v>1552</v>
      </c>
      <c r="T174" s="26">
        <v>2024</v>
      </c>
      <c r="U174" s="26">
        <v>24</v>
      </c>
      <c r="V174" s="26">
        <v>24</v>
      </c>
      <c r="W174" s="26"/>
      <c r="X174" s="26"/>
      <c r="Y174" s="26"/>
      <c r="Z174" s="30">
        <v>54</v>
      </c>
      <c r="AA174" s="30">
        <v>26</v>
      </c>
      <c r="AB174" s="26" t="s">
        <v>103</v>
      </c>
      <c r="AC174" s="26" t="s">
        <v>103</v>
      </c>
      <c r="AD174" s="26" t="s">
        <v>104</v>
      </c>
      <c r="AE174" s="26" t="s">
        <v>103</v>
      </c>
      <c r="AF174" s="26"/>
      <c r="AG174" s="26" t="s">
        <v>104</v>
      </c>
      <c r="AH174" s="26"/>
    </row>
    <row r="175" ht="101.25" spans="1:34">
      <c r="A175" s="24">
        <v>165</v>
      </c>
      <c r="B175" s="25"/>
      <c r="C175" s="26" t="s">
        <v>1553</v>
      </c>
      <c r="D175" s="26" t="s">
        <v>1554</v>
      </c>
      <c r="E175" s="26" t="s">
        <v>89</v>
      </c>
      <c r="F175" s="26" t="s">
        <v>582</v>
      </c>
      <c r="G175" s="30" t="s">
        <v>1555</v>
      </c>
      <c r="H175" s="26" t="s">
        <v>124</v>
      </c>
      <c r="I175" s="26" t="s">
        <v>1554</v>
      </c>
      <c r="J175" s="26" t="s">
        <v>1556</v>
      </c>
      <c r="K175" s="26" t="s">
        <v>113</v>
      </c>
      <c r="L175" s="26" t="s">
        <v>114</v>
      </c>
      <c r="M175" s="26" t="s">
        <v>1557</v>
      </c>
      <c r="N175" s="26" t="s">
        <v>586</v>
      </c>
      <c r="O175" s="30" t="s">
        <v>574</v>
      </c>
      <c r="P175" s="26" t="s">
        <v>118</v>
      </c>
      <c r="Q175" s="26" t="s">
        <v>129</v>
      </c>
      <c r="R175" s="26" t="s">
        <v>101</v>
      </c>
      <c r="S175" s="26" t="s">
        <v>588</v>
      </c>
      <c r="T175" s="26">
        <v>2024</v>
      </c>
      <c r="U175" s="26">
        <v>52.5</v>
      </c>
      <c r="V175" s="26">
        <v>52.5</v>
      </c>
      <c r="W175" s="26"/>
      <c r="X175" s="26"/>
      <c r="Y175" s="26"/>
      <c r="Z175" s="30">
        <v>96</v>
      </c>
      <c r="AA175" s="30">
        <v>36</v>
      </c>
      <c r="AB175" s="26" t="s">
        <v>103</v>
      </c>
      <c r="AC175" s="26" t="s">
        <v>103</v>
      </c>
      <c r="AD175" s="26" t="s">
        <v>104</v>
      </c>
      <c r="AE175" s="26" t="s">
        <v>103</v>
      </c>
      <c r="AF175" s="26"/>
      <c r="AG175" s="26" t="s">
        <v>103</v>
      </c>
      <c r="AH175" s="26"/>
    </row>
    <row r="176" ht="146.25" spans="1:34">
      <c r="A176" s="24">
        <v>166</v>
      </c>
      <c r="B176" s="25"/>
      <c r="C176" s="26" t="s">
        <v>1558</v>
      </c>
      <c r="D176" s="26" t="s">
        <v>1559</v>
      </c>
      <c r="E176" s="26" t="s">
        <v>89</v>
      </c>
      <c r="F176" s="26" t="s">
        <v>748</v>
      </c>
      <c r="G176" s="26" t="s">
        <v>1560</v>
      </c>
      <c r="H176" s="26" t="s">
        <v>739</v>
      </c>
      <c r="I176" s="26" t="s">
        <v>1559</v>
      </c>
      <c r="J176" s="26" t="s">
        <v>1559</v>
      </c>
      <c r="K176" s="26" t="s">
        <v>740</v>
      </c>
      <c r="L176" s="26" t="s">
        <v>148</v>
      </c>
      <c r="M176" s="26" t="s">
        <v>1561</v>
      </c>
      <c r="N176" s="26" t="s">
        <v>703</v>
      </c>
      <c r="O176" s="26" t="s">
        <v>185</v>
      </c>
      <c r="P176" s="26" t="s">
        <v>751</v>
      </c>
      <c r="Q176" s="26" t="s">
        <v>743</v>
      </c>
      <c r="R176" s="26" t="s">
        <v>101</v>
      </c>
      <c r="S176" s="26" t="s">
        <v>752</v>
      </c>
      <c r="T176" s="26" t="s">
        <v>153</v>
      </c>
      <c r="U176" s="26">
        <v>20</v>
      </c>
      <c r="V176" s="26">
        <f>U176</f>
        <v>20</v>
      </c>
      <c r="W176" s="26"/>
      <c r="X176" s="26"/>
      <c r="Y176" s="26"/>
      <c r="Z176" s="26">
        <v>48</v>
      </c>
      <c r="AA176" s="26">
        <v>18</v>
      </c>
      <c r="AB176" s="26" t="s">
        <v>103</v>
      </c>
      <c r="AC176" s="26" t="s">
        <v>103</v>
      </c>
      <c r="AD176" s="26" t="s">
        <v>104</v>
      </c>
      <c r="AE176" s="26" t="s">
        <v>104</v>
      </c>
      <c r="AF176" s="26" t="s">
        <v>634</v>
      </c>
      <c r="AG176" s="26" t="s">
        <v>119</v>
      </c>
      <c r="AH176" s="26" t="s">
        <v>634</v>
      </c>
    </row>
    <row r="177" ht="180" spans="1:34">
      <c r="A177" s="24">
        <v>167</v>
      </c>
      <c r="B177" s="25"/>
      <c r="C177" s="26" t="s">
        <v>1562</v>
      </c>
      <c r="D177" s="26" t="s">
        <v>1563</v>
      </c>
      <c r="E177" s="26" t="s">
        <v>89</v>
      </c>
      <c r="F177" s="26" t="s">
        <v>1564</v>
      </c>
      <c r="G177" s="26" t="s">
        <v>1565</v>
      </c>
      <c r="H177" s="26" t="s">
        <v>777</v>
      </c>
      <c r="I177" s="26" t="s">
        <v>1566</v>
      </c>
      <c r="J177" s="26" t="s">
        <v>1567</v>
      </c>
      <c r="K177" s="26" t="s">
        <v>198</v>
      </c>
      <c r="L177" s="26" t="s">
        <v>161</v>
      </c>
      <c r="M177" s="26" t="s">
        <v>1568</v>
      </c>
      <c r="N177" s="26" t="s">
        <v>1569</v>
      </c>
      <c r="O177" s="26" t="s">
        <v>1570</v>
      </c>
      <c r="P177" s="26" t="s">
        <v>809</v>
      </c>
      <c r="Q177" s="26" t="s">
        <v>1571</v>
      </c>
      <c r="R177" s="26" t="s">
        <v>101</v>
      </c>
      <c r="S177" s="26" t="s">
        <v>1572</v>
      </c>
      <c r="T177" s="26" t="s">
        <v>167</v>
      </c>
      <c r="U177" s="26">
        <v>80</v>
      </c>
      <c r="V177" s="26">
        <v>80</v>
      </c>
      <c r="W177" s="26"/>
      <c r="X177" s="26"/>
      <c r="Y177" s="26"/>
      <c r="Z177" s="26">
        <v>498</v>
      </c>
      <c r="AA177" s="26">
        <v>205</v>
      </c>
      <c r="AB177" s="26" t="s">
        <v>103</v>
      </c>
      <c r="AC177" s="26" t="s">
        <v>103</v>
      </c>
      <c r="AD177" s="26" t="s">
        <v>103</v>
      </c>
      <c r="AE177" s="26" t="s">
        <v>104</v>
      </c>
      <c r="AF177" s="26" t="s">
        <v>1573</v>
      </c>
      <c r="AG177" s="26" t="s">
        <v>104</v>
      </c>
      <c r="AH177" s="26" t="s">
        <v>1574</v>
      </c>
    </row>
    <row r="178" ht="270" spans="1:34">
      <c r="A178" s="24">
        <v>168</v>
      </c>
      <c r="B178" s="25"/>
      <c r="C178" s="26" t="s">
        <v>1575</v>
      </c>
      <c r="D178" s="26" t="s">
        <v>1576</v>
      </c>
      <c r="E178" s="26" t="s">
        <v>89</v>
      </c>
      <c r="F178" s="26" t="s">
        <v>1577</v>
      </c>
      <c r="G178" s="26" t="s">
        <v>1578</v>
      </c>
      <c r="H178" s="26" t="s">
        <v>791</v>
      </c>
      <c r="I178" s="26" t="s">
        <v>1579</v>
      </c>
      <c r="J178" s="26" t="s">
        <v>1580</v>
      </c>
      <c r="K178" s="26" t="s">
        <v>198</v>
      </c>
      <c r="L178" s="26" t="s">
        <v>161</v>
      </c>
      <c r="M178" s="26" t="s">
        <v>1581</v>
      </c>
      <c r="N178" s="26" t="s">
        <v>1582</v>
      </c>
      <c r="O178" s="26" t="s">
        <v>1583</v>
      </c>
      <c r="P178" s="26" t="s">
        <v>809</v>
      </c>
      <c r="Q178" s="26" t="s">
        <v>783</v>
      </c>
      <c r="R178" s="26" t="s">
        <v>101</v>
      </c>
      <c r="S178" s="26" t="s">
        <v>1584</v>
      </c>
      <c r="T178" s="26" t="s">
        <v>167</v>
      </c>
      <c r="U178" s="26">
        <v>170</v>
      </c>
      <c r="V178" s="26">
        <v>170</v>
      </c>
      <c r="W178" s="26">
        <v>0</v>
      </c>
      <c r="X178" s="26">
        <v>0</v>
      </c>
      <c r="Y178" s="26">
        <v>0</v>
      </c>
      <c r="Z178" s="26">
        <v>40</v>
      </c>
      <c r="AA178" s="26">
        <v>40</v>
      </c>
      <c r="AB178" s="26" t="s">
        <v>103</v>
      </c>
      <c r="AC178" s="26" t="s">
        <v>104</v>
      </c>
      <c r="AD178" s="26" t="s">
        <v>103</v>
      </c>
      <c r="AE178" s="26" t="s">
        <v>103</v>
      </c>
      <c r="AF178" s="26" t="s">
        <v>1585</v>
      </c>
      <c r="AG178" s="26" t="s">
        <v>103</v>
      </c>
      <c r="AH178" s="26" t="s">
        <v>1586</v>
      </c>
    </row>
    <row r="179" ht="213.75" spans="1:34">
      <c r="A179" s="24">
        <v>169</v>
      </c>
      <c r="B179" s="25"/>
      <c r="C179" s="26" t="s">
        <v>1587</v>
      </c>
      <c r="D179" s="26" t="s">
        <v>1588</v>
      </c>
      <c r="E179" s="26" t="s">
        <v>89</v>
      </c>
      <c r="F179" s="26" t="s">
        <v>1589</v>
      </c>
      <c r="G179" s="26" t="s">
        <v>1590</v>
      </c>
      <c r="H179" s="26" t="s">
        <v>777</v>
      </c>
      <c r="I179" s="26" t="s">
        <v>1591</v>
      </c>
      <c r="J179" s="26" t="s">
        <v>1592</v>
      </c>
      <c r="K179" s="26" t="s">
        <v>198</v>
      </c>
      <c r="L179" s="26" t="s">
        <v>161</v>
      </c>
      <c r="M179" s="26" t="s">
        <v>1593</v>
      </c>
      <c r="N179" s="26" t="s">
        <v>1594</v>
      </c>
      <c r="O179" s="26" t="s">
        <v>1595</v>
      </c>
      <c r="P179" s="26" t="s">
        <v>809</v>
      </c>
      <c r="Q179" s="26" t="s">
        <v>1571</v>
      </c>
      <c r="R179" s="26" t="s">
        <v>101</v>
      </c>
      <c r="S179" s="26" t="s">
        <v>1596</v>
      </c>
      <c r="T179" s="26" t="s">
        <v>167</v>
      </c>
      <c r="U179" s="26">
        <v>300</v>
      </c>
      <c r="V179" s="26">
        <v>300</v>
      </c>
      <c r="W179" s="26">
        <v>0</v>
      </c>
      <c r="X179" s="26">
        <v>0</v>
      </c>
      <c r="Y179" s="26">
        <v>0</v>
      </c>
      <c r="Z179" s="26">
        <v>1302</v>
      </c>
      <c r="AA179" s="26">
        <v>114</v>
      </c>
      <c r="AB179" s="26" t="s">
        <v>104</v>
      </c>
      <c r="AC179" s="26" t="s">
        <v>103</v>
      </c>
      <c r="AD179" s="26" t="s">
        <v>104</v>
      </c>
      <c r="AE179" s="26" t="s">
        <v>104</v>
      </c>
      <c r="AF179" s="26" t="s">
        <v>1597</v>
      </c>
      <c r="AG179" s="26" t="s">
        <v>104</v>
      </c>
      <c r="AH179" s="26" t="s">
        <v>1597</v>
      </c>
    </row>
    <row r="180" ht="168.75" spans="1:34">
      <c r="A180" s="24">
        <v>170</v>
      </c>
      <c r="B180" s="25"/>
      <c r="C180" s="26" t="s">
        <v>1598</v>
      </c>
      <c r="D180" s="26" t="s">
        <v>1599</v>
      </c>
      <c r="E180" s="26" t="s">
        <v>89</v>
      </c>
      <c r="F180" s="26" t="s">
        <v>877</v>
      </c>
      <c r="G180" s="26" t="s">
        <v>1600</v>
      </c>
      <c r="H180" s="26" t="s">
        <v>777</v>
      </c>
      <c r="I180" s="26" t="s">
        <v>1601</v>
      </c>
      <c r="J180" s="26" t="s">
        <v>1602</v>
      </c>
      <c r="K180" s="26" t="s">
        <v>198</v>
      </c>
      <c r="L180" s="26" t="s">
        <v>161</v>
      </c>
      <c r="M180" s="26" t="s">
        <v>1603</v>
      </c>
      <c r="N180" s="26" t="s">
        <v>882</v>
      </c>
      <c r="O180" s="26" t="s">
        <v>883</v>
      </c>
      <c r="P180" s="26" t="s">
        <v>809</v>
      </c>
      <c r="Q180" s="26" t="s">
        <v>783</v>
      </c>
      <c r="R180" s="26" t="s">
        <v>101</v>
      </c>
      <c r="S180" s="26" t="s">
        <v>156</v>
      </c>
      <c r="T180" s="26" t="s">
        <v>167</v>
      </c>
      <c r="U180" s="26">
        <v>120</v>
      </c>
      <c r="V180" s="26">
        <v>120</v>
      </c>
      <c r="W180" s="26">
        <v>0</v>
      </c>
      <c r="X180" s="26">
        <v>0</v>
      </c>
      <c r="Y180" s="26">
        <v>0</v>
      </c>
      <c r="Z180" s="26">
        <v>594</v>
      </c>
      <c r="AA180" s="26">
        <v>255</v>
      </c>
      <c r="AB180" s="26" t="s">
        <v>103</v>
      </c>
      <c r="AC180" s="26" t="s">
        <v>103</v>
      </c>
      <c r="AD180" s="26" t="s">
        <v>119</v>
      </c>
      <c r="AE180" s="26" t="s">
        <v>104</v>
      </c>
      <c r="AF180" s="26" t="s">
        <v>885</v>
      </c>
      <c r="AG180" s="26" t="s">
        <v>104</v>
      </c>
      <c r="AH180" s="26" t="s">
        <v>885</v>
      </c>
    </row>
    <row r="181" ht="270" spans="1:34">
      <c r="A181" s="24">
        <v>171</v>
      </c>
      <c r="B181" s="25"/>
      <c r="C181" s="26" t="s">
        <v>1604</v>
      </c>
      <c r="D181" s="26" t="s">
        <v>1605</v>
      </c>
      <c r="E181" s="26" t="s">
        <v>89</v>
      </c>
      <c r="F181" s="26" t="s">
        <v>1606</v>
      </c>
      <c r="G181" s="26" t="s">
        <v>1607</v>
      </c>
      <c r="H181" s="26" t="s">
        <v>1097</v>
      </c>
      <c r="I181" s="26" t="s">
        <v>1608</v>
      </c>
      <c r="J181" s="26" t="s">
        <v>1609</v>
      </c>
      <c r="K181" s="26" t="s">
        <v>135</v>
      </c>
      <c r="L181" s="26" t="s">
        <v>114</v>
      </c>
      <c r="M181" s="26" t="s">
        <v>1610</v>
      </c>
      <c r="N181" s="26" t="s">
        <v>137</v>
      </c>
      <c r="O181" s="26" t="s">
        <v>1611</v>
      </c>
      <c r="P181" s="26" t="s">
        <v>922</v>
      </c>
      <c r="Q181" s="26" t="s">
        <v>1612</v>
      </c>
      <c r="R181" s="26" t="s">
        <v>101</v>
      </c>
      <c r="S181" s="26" t="s">
        <v>183</v>
      </c>
      <c r="T181" s="26" t="s">
        <v>191</v>
      </c>
      <c r="U181" s="26">
        <v>95</v>
      </c>
      <c r="V181" s="26">
        <f>U181</f>
        <v>95</v>
      </c>
      <c r="W181" s="26"/>
      <c r="X181" s="26"/>
      <c r="Y181" s="26"/>
      <c r="Z181" s="26">
        <v>144</v>
      </c>
      <c r="AA181" s="26">
        <v>41</v>
      </c>
      <c r="AB181" s="26" t="s">
        <v>103</v>
      </c>
      <c r="AC181" s="26" t="s">
        <v>103</v>
      </c>
      <c r="AD181" s="26" t="s">
        <v>103</v>
      </c>
      <c r="AE181" s="26" t="s">
        <v>103</v>
      </c>
      <c r="AF181" s="26" t="s">
        <v>103</v>
      </c>
      <c r="AG181" s="26" t="s">
        <v>104</v>
      </c>
      <c r="AH181" s="26" t="s">
        <v>923</v>
      </c>
    </row>
    <row r="182" ht="270" spans="1:34">
      <c r="A182" s="24">
        <v>172</v>
      </c>
      <c r="B182" s="25"/>
      <c r="C182" s="26" t="s">
        <v>1613</v>
      </c>
      <c r="D182" s="26" t="s">
        <v>1614</v>
      </c>
      <c r="E182" s="26" t="s">
        <v>89</v>
      </c>
      <c r="F182" s="26" t="s">
        <v>1606</v>
      </c>
      <c r="G182" s="26" t="s">
        <v>1615</v>
      </c>
      <c r="H182" s="26" t="s">
        <v>1097</v>
      </c>
      <c r="I182" s="26" t="s">
        <v>1616</v>
      </c>
      <c r="J182" s="26" t="s">
        <v>1617</v>
      </c>
      <c r="K182" s="26" t="s">
        <v>135</v>
      </c>
      <c r="L182" s="26" t="s">
        <v>114</v>
      </c>
      <c r="M182" s="26" t="s">
        <v>1618</v>
      </c>
      <c r="N182" s="26" t="s">
        <v>931</v>
      </c>
      <c r="O182" s="26" t="s">
        <v>1619</v>
      </c>
      <c r="P182" s="26" t="s">
        <v>922</v>
      </c>
      <c r="Q182" s="26" t="s">
        <v>190</v>
      </c>
      <c r="R182" s="26" t="s">
        <v>101</v>
      </c>
      <c r="S182" s="26" t="s">
        <v>183</v>
      </c>
      <c r="T182" s="26" t="s">
        <v>191</v>
      </c>
      <c r="U182" s="26">
        <v>120</v>
      </c>
      <c r="V182" s="26">
        <f>U182</f>
        <v>120</v>
      </c>
      <c r="W182" s="26"/>
      <c r="X182" s="26"/>
      <c r="Y182" s="26"/>
      <c r="Z182" s="26">
        <v>121</v>
      </c>
      <c r="AA182" s="26">
        <v>43</v>
      </c>
      <c r="AB182" s="26" t="s">
        <v>103</v>
      </c>
      <c r="AC182" s="26" t="s">
        <v>103</v>
      </c>
      <c r="AD182" s="26" t="s">
        <v>103</v>
      </c>
      <c r="AE182" s="26" t="s">
        <v>103</v>
      </c>
      <c r="AF182" s="26" t="s">
        <v>103</v>
      </c>
      <c r="AG182" s="26" t="s">
        <v>104</v>
      </c>
      <c r="AH182" s="26" t="s">
        <v>785</v>
      </c>
    </row>
    <row r="183" ht="157.5" spans="1:34">
      <c r="A183" s="24">
        <v>173</v>
      </c>
      <c r="B183" s="25"/>
      <c r="C183" s="26" t="s">
        <v>1620</v>
      </c>
      <c r="D183" s="26" t="s">
        <v>1621</v>
      </c>
      <c r="E183" s="26" t="s">
        <v>107</v>
      </c>
      <c r="F183" s="26" t="s">
        <v>1622</v>
      </c>
      <c r="G183" s="26" t="s">
        <v>1623</v>
      </c>
      <c r="H183" s="26" t="s">
        <v>1624</v>
      </c>
      <c r="I183" s="26" t="s">
        <v>1625</v>
      </c>
      <c r="J183" s="26" t="s">
        <v>1626</v>
      </c>
      <c r="K183" s="26" t="s">
        <v>1627</v>
      </c>
      <c r="L183" s="26" t="s">
        <v>231</v>
      </c>
      <c r="M183" s="26" t="s">
        <v>1628</v>
      </c>
      <c r="N183" s="26" t="s">
        <v>1629</v>
      </c>
      <c r="O183" s="26" t="s">
        <v>1630</v>
      </c>
      <c r="P183" s="26"/>
      <c r="Q183" s="26" t="s">
        <v>179</v>
      </c>
      <c r="R183" s="26" t="s">
        <v>484</v>
      </c>
      <c r="S183" s="26" t="s">
        <v>1631</v>
      </c>
      <c r="T183" s="26" t="s">
        <v>153</v>
      </c>
      <c r="U183" s="26">
        <v>206</v>
      </c>
      <c r="V183" s="26">
        <v>206</v>
      </c>
      <c r="W183" s="26">
        <v>0</v>
      </c>
      <c r="X183" s="26">
        <v>0</v>
      </c>
      <c r="Y183" s="26">
        <v>0</v>
      </c>
      <c r="Z183" s="26">
        <v>1106</v>
      </c>
      <c r="AA183" s="26">
        <v>316</v>
      </c>
      <c r="AB183" s="26" t="s">
        <v>103</v>
      </c>
      <c r="AC183" s="26" t="s">
        <v>103</v>
      </c>
      <c r="AD183" s="26" t="s">
        <v>104</v>
      </c>
      <c r="AE183" s="26" t="s">
        <v>104</v>
      </c>
      <c r="AF183" s="26"/>
      <c r="AG183" s="26" t="s">
        <v>104</v>
      </c>
      <c r="AH183" s="26"/>
    </row>
    <row r="184" ht="270" spans="1:34">
      <c r="A184" s="24">
        <v>174</v>
      </c>
      <c r="B184" s="25"/>
      <c r="C184" s="26" t="s">
        <v>1632</v>
      </c>
      <c r="D184" s="26" t="s">
        <v>1633</v>
      </c>
      <c r="E184" s="26" t="s">
        <v>89</v>
      </c>
      <c r="F184" s="26" t="s">
        <v>1634</v>
      </c>
      <c r="G184" s="26" t="s">
        <v>1635</v>
      </c>
      <c r="H184" s="26" t="s">
        <v>1636</v>
      </c>
      <c r="I184" s="26" t="s">
        <v>1633</v>
      </c>
      <c r="J184" s="26" t="s">
        <v>1637</v>
      </c>
      <c r="K184" s="26" t="s">
        <v>113</v>
      </c>
      <c r="L184" s="26" t="s">
        <v>148</v>
      </c>
      <c r="M184" s="26" t="s">
        <v>538</v>
      </c>
      <c r="N184" s="26" t="s">
        <v>1638</v>
      </c>
      <c r="O184" s="26" t="s">
        <v>1639</v>
      </c>
      <c r="P184" s="26"/>
      <c r="Q184" s="26" t="s">
        <v>179</v>
      </c>
      <c r="R184" s="26" t="s">
        <v>101</v>
      </c>
      <c r="S184" s="26" t="s">
        <v>217</v>
      </c>
      <c r="T184" s="26" t="s">
        <v>102</v>
      </c>
      <c r="U184" s="26">
        <v>20</v>
      </c>
      <c r="V184" s="26">
        <v>20</v>
      </c>
      <c r="W184" s="26"/>
      <c r="X184" s="26"/>
      <c r="Y184" s="26"/>
      <c r="Z184" s="26">
        <v>96</v>
      </c>
      <c r="AA184" s="26">
        <v>33</v>
      </c>
      <c r="AB184" s="26" t="s">
        <v>103</v>
      </c>
      <c r="AC184" s="26" t="s">
        <v>103</v>
      </c>
      <c r="AD184" s="26" t="s">
        <v>104</v>
      </c>
      <c r="AE184" s="26" t="s">
        <v>104</v>
      </c>
      <c r="AF184" s="26" t="s">
        <v>1640</v>
      </c>
      <c r="AG184" s="26" t="s">
        <v>104</v>
      </c>
      <c r="AH184" s="26" t="s">
        <v>1640</v>
      </c>
    </row>
    <row r="185" ht="303.75" spans="1:34">
      <c r="A185" s="24">
        <v>175</v>
      </c>
      <c r="B185" s="25"/>
      <c r="C185" s="26" t="s">
        <v>1641</v>
      </c>
      <c r="D185" s="26" t="s">
        <v>1642</v>
      </c>
      <c r="E185" s="26" t="s">
        <v>89</v>
      </c>
      <c r="F185" s="26" t="s">
        <v>1020</v>
      </c>
      <c r="G185" s="26" t="s">
        <v>1643</v>
      </c>
      <c r="H185" s="26" t="s">
        <v>1022</v>
      </c>
      <c r="I185" s="26" t="s">
        <v>1642</v>
      </c>
      <c r="J185" s="26" t="s">
        <v>1644</v>
      </c>
      <c r="K185" s="26" t="s">
        <v>113</v>
      </c>
      <c r="L185" s="26" t="s">
        <v>148</v>
      </c>
      <c r="M185" s="26" t="s">
        <v>199</v>
      </c>
      <c r="N185" s="26" t="s">
        <v>1645</v>
      </c>
      <c r="O185" s="26" t="s">
        <v>1042</v>
      </c>
      <c r="P185" s="26"/>
      <c r="Q185" s="26" t="s">
        <v>179</v>
      </c>
      <c r="R185" s="26" t="s">
        <v>101</v>
      </c>
      <c r="S185" s="26" t="s">
        <v>217</v>
      </c>
      <c r="T185" s="26" t="s">
        <v>102</v>
      </c>
      <c r="U185" s="26">
        <v>80</v>
      </c>
      <c r="V185" s="26">
        <v>80</v>
      </c>
      <c r="W185" s="26">
        <v>0</v>
      </c>
      <c r="X185" s="26">
        <v>0</v>
      </c>
      <c r="Y185" s="26">
        <v>0</v>
      </c>
      <c r="Z185" s="26">
        <v>126</v>
      </c>
      <c r="AA185" s="26">
        <v>40</v>
      </c>
      <c r="AB185" s="26" t="s">
        <v>103</v>
      </c>
      <c r="AC185" s="26" t="s">
        <v>103</v>
      </c>
      <c r="AD185" s="26" t="s">
        <v>104</v>
      </c>
      <c r="AE185" s="26" t="s">
        <v>103</v>
      </c>
      <c r="AF185" s="26"/>
      <c r="AG185" s="26" t="s">
        <v>104</v>
      </c>
      <c r="AH185" s="26" t="s">
        <v>1646</v>
      </c>
    </row>
    <row r="186" s="5" customFormat="1" ht="303.75" spans="1:36">
      <c r="A186" s="24">
        <v>176</v>
      </c>
      <c r="B186" s="33"/>
      <c r="C186" s="30" t="s">
        <v>1647</v>
      </c>
      <c r="D186" s="30" t="s">
        <v>1648</v>
      </c>
      <c r="E186" s="30" t="s">
        <v>89</v>
      </c>
      <c r="F186" s="30" t="s">
        <v>1649</v>
      </c>
      <c r="G186" s="30" t="s">
        <v>1650</v>
      </c>
      <c r="H186" s="30" t="s">
        <v>1116</v>
      </c>
      <c r="I186" s="30" t="s">
        <v>1651</v>
      </c>
      <c r="J186" s="30" t="s">
        <v>1652</v>
      </c>
      <c r="K186" s="30" t="s">
        <v>135</v>
      </c>
      <c r="L186" s="30" t="s">
        <v>114</v>
      </c>
      <c r="M186" s="30" t="s">
        <v>1653</v>
      </c>
      <c r="N186" s="30" t="s">
        <v>1654</v>
      </c>
      <c r="O186" s="30" t="s">
        <v>1655</v>
      </c>
      <c r="P186" s="30" t="s">
        <v>1121</v>
      </c>
      <c r="Q186" s="30" t="s">
        <v>100</v>
      </c>
      <c r="R186" s="30" t="s">
        <v>101</v>
      </c>
      <c r="S186" s="30" t="s">
        <v>1649</v>
      </c>
      <c r="T186" s="30" t="s">
        <v>191</v>
      </c>
      <c r="U186" s="30">
        <v>260</v>
      </c>
      <c r="V186" s="30">
        <v>260</v>
      </c>
      <c r="W186" s="30"/>
      <c r="X186" s="30"/>
      <c r="Y186" s="30"/>
      <c r="Z186" s="30">
        <v>689</v>
      </c>
      <c r="AA186" s="30">
        <v>293</v>
      </c>
      <c r="AB186" s="30" t="s">
        <v>103</v>
      </c>
      <c r="AC186" s="30" t="s">
        <v>103</v>
      </c>
      <c r="AD186" s="30" t="s">
        <v>104</v>
      </c>
      <c r="AE186" s="30" t="s">
        <v>103</v>
      </c>
      <c r="AF186" s="30"/>
      <c r="AG186" s="30" t="s">
        <v>104</v>
      </c>
      <c r="AH186" s="30" t="s">
        <v>1656</v>
      </c>
      <c r="AI186" s="35"/>
      <c r="AJ186" s="35">
        <v>13</v>
      </c>
    </row>
    <row r="187" s="6" customFormat="1" ht="135" spans="1:34">
      <c r="A187" s="24">
        <v>177</v>
      </c>
      <c r="B187" s="25"/>
      <c r="C187" s="26" t="s">
        <v>1657</v>
      </c>
      <c r="D187" s="26" t="s">
        <v>1658</v>
      </c>
      <c r="E187" s="26" t="s">
        <v>89</v>
      </c>
      <c r="F187" s="26" t="s">
        <v>1659</v>
      </c>
      <c r="G187" s="26" t="s">
        <v>1660</v>
      </c>
      <c r="H187" s="26" t="s">
        <v>359</v>
      </c>
      <c r="I187" s="26" t="s">
        <v>1661</v>
      </c>
      <c r="J187" s="26"/>
      <c r="K187" s="26" t="s">
        <v>113</v>
      </c>
      <c r="L187" s="26" t="s">
        <v>114</v>
      </c>
      <c r="M187" s="26" t="s">
        <v>1662</v>
      </c>
      <c r="N187" s="26"/>
      <c r="O187" s="26"/>
      <c r="P187" s="26"/>
      <c r="Q187" s="26" t="s">
        <v>179</v>
      </c>
      <c r="R187" s="26" t="s">
        <v>101</v>
      </c>
      <c r="S187" s="26" t="s">
        <v>1663</v>
      </c>
      <c r="T187" s="26" t="s">
        <v>267</v>
      </c>
      <c r="U187" s="26">
        <v>70</v>
      </c>
      <c r="V187" s="26">
        <v>70</v>
      </c>
      <c r="W187" s="26"/>
      <c r="X187" s="26"/>
      <c r="Y187" s="26">
        <v>0</v>
      </c>
      <c r="Z187" s="26">
        <v>125</v>
      </c>
      <c r="AA187" s="26">
        <v>47</v>
      </c>
      <c r="AB187" s="26" t="s">
        <v>103</v>
      </c>
      <c r="AC187" s="26" t="s">
        <v>103</v>
      </c>
      <c r="AD187" s="26" t="s">
        <v>103</v>
      </c>
      <c r="AE187" s="26" t="s">
        <v>103</v>
      </c>
      <c r="AF187" s="26"/>
      <c r="AG187" s="26" t="s">
        <v>104</v>
      </c>
      <c r="AH187" s="26" t="s">
        <v>1664</v>
      </c>
    </row>
    <row r="188" ht="146.25" spans="1:34">
      <c r="A188" s="24">
        <v>178</v>
      </c>
      <c r="B188" s="25"/>
      <c r="C188" s="26" t="s">
        <v>1665</v>
      </c>
      <c r="D188" s="26" t="s">
        <v>1666</v>
      </c>
      <c r="E188" s="26" t="s">
        <v>89</v>
      </c>
      <c r="F188" s="26" t="s">
        <v>1667</v>
      </c>
      <c r="G188" s="26" t="s">
        <v>1668</v>
      </c>
      <c r="H188" s="26" t="s">
        <v>1669</v>
      </c>
      <c r="I188" s="26" t="s">
        <v>1670</v>
      </c>
      <c r="J188" s="26" t="s">
        <v>1671</v>
      </c>
      <c r="K188" s="26" t="s">
        <v>135</v>
      </c>
      <c r="L188" s="26" t="s">
        <v>114</v>
      </c>
      <c r="M188" s="26" t="s">
        <v>1141</v>
      </c>
      <c r="N188" s="26" t="s">
        <v>1132</v>
      </c>
      <c r="O188" s="26" t="s">
        <v>1672</v>
      </c>
      <c r="P188" s="26" t="s">
        <v>99</v>
      </c>
      <c r="Q188" s="26" t="s">
        <v>100</v>
      </c>
      <c r="R188" s="26" t="s">
        <v>101</v>
      </c>
      <c r="S188" s="26" t="s">
        <v>1673</v>
      </c>
      <c r="T188" s="26" t="s">
        <v>191</v>
      </c>
      <c r="U188" s="26">
        <v>110</v>
      </c>
      <c r="V188" s="26"/>
      <c r="W188" s="26">
        <v>50</v>
      </c>
      <c r="X188" s="26"/>
      <c r="Y188" s="26">
        <v>60</v>
      </c>
      <c r="Z188" s="26">
        <v>161</v>
      </c>
      <c r="AA188" s="26">
        <v>28</v>
      </c>
      <c r="AB188" s="26"/>
      <c r="AC188" s="26"/>
      <c r="AD188" s="26"/>
      <c r="AE188" s="26"/>
      <c r="AF188" s="26"/>
      <c r="AG188" s="26"/>
      <c r="AH188" s="26"/>
    </row>
    <row r="189" ht="180" spans="1:34">
      <c r="A189" s="24">
        <v>179</v>
      </c>
      <c r="B189" s="25"/>
      <c r="C189" s="26" t="s">
        <v>1674</v>
      </c>
      <c r="D189" s="26" t="s">
        <v>1675</v>
      </c>
      <c r="E189" s="26" t="s">
        <v>89</v>
      </c>
      <c r="F189" s="26" t="s">
        <v>1676</v>
      </c>
      <c r="G189" s="26" t="s">
        <v>1677</v>
      </c>
      <c r="H189" s="26" t="s">
        <v>1678</v>
      </c>
      <c r="I189" s="26" t="s">
        <v>1679</v>
      </c>
      <c r="J189" s="26" t="s">
        <v>1680</v>
      </c>
      <c r="K189" s="26" t="s">
        <v>135</v>
      </c>
      <c r="L189" s="26" t="s">
        <v>114</v>
      </c>
      <c r="M189" s="26" t="s">
        <v>1131</v>
      </c>
      <c r="N189" s="26" t="s">
        <v>1132</v>
      </c>
      <c r="O189" s="26" t="s">
        <v>1390</v>
      </c>
      <c r="P189" s="26" t="s">
        <v>99</v>
      </c>
      <c r="Q189" s="26" t="s">
        <v>100</v>
      </c>
      <c r="R189" s="26" t="s">
        <v>101</v>
      </c>
      <c r="S189" s="26" t="s">
        <v>1681</v>
      </c>
      <c r="T189" s="26" t="s">
        <v>191</v>
      </c>
      <c r="U189" s="26">
        <v>250</v>
      </c>
      <c r="V189" s="26"/>
      <c r="W189" s="26">
        <v>100</v>
      </c>
      <c r="X189" s="26"/>
      <c r="Y189" s="26">
        <v>150</v>
      </c>
      <c r="Z189" s="26">
        <v>155</v>
      </c>
      <c r="AA189" s="26">
        <v>50</v>
      </c>
      <c r="AB189" s="26"/>
      <c r="AC189" s="26"/>
      <c r="AD189" s="26"/>
      <c r="AE189" s="26"/>
      <c r="AF189" s="26"/>
      <c r="AG189" s="26"/>
      <c r="AH189" s="26"/>
    </row>
    <row r="190" ht="146.25" spans="1:34">
      <c r="A190" s="24">
        <v>180</v>
      </c>
      <c r="B190" s="25"/>
      <c r="C190" s="26" t="s">
        <v>1682</v>
      </c>
      <c r="D190" s="26" t="s">
        <v>1683</v>
      </c>
      <c r="E190" s="26" t="s">
        <v>89</v>
      </c>
      <c r="F190" s="26" t="s">
        <v>1479</v>
      </c>
      <c r="G190" s="26" t="s">
        <v>1684</v>
      </c>
      <c r="H190" s="26" t="s">
        <v>1685</v>
      </c>
      <c r="I190" s="26" t="s">
        <v>1686</v>
      </c>
      <c r="J190" s="26" t="s">
        <v>1687</v>
      </c>
      <c r="K190" s="26" t="s">
        <v>135</v>
      </c>
      <c r="L190" s="26" t="s">
        <v>114</v>
      </c>
      <c r="M190" s="26" t="s">
        <v>1131</v>
      </c>
      <c r="N190" s="26" t="s">
        <v>1132</v>
      </c>
      <c r="O190" s="26" t="s">
        <v>1133</v>
      </c>
      <c r="P190" s="26" t="s">
        <v>99</v>
      </c>
      <c r="Q190" s="26" t="s">
        <v>100</v>
      </c>
      <c r="R190" s="26" t="s">
        <v>101</v>
      </c>
      <c r="S190" s="26" t="s">
        <v>1688</v>
      </c>
      <c r="T190" s="26" t="s">
        <v>191</v>
      </c>
      <c r="U190" s="26">
        <v>370</v>
      </c>
      <c r="V190" s="26"/>
      <c r="W190" s="26">
        <v>100</v>
      </c>
      <c r="X190" s="26"/>
      <c r="Y190" s="26">
        <v>270</v>
      </c>
      <c r="Z190" s="26">
        <v>150</v>
      </c>
      <c r="AA190" s="26">
        <v>50</v>
      </c>
      <c r="AB190" s="26"/>
      <c r="AC190" s="26"/>
      <c r="AD190" s="26"/>
      <c r="AE190" s="26"/>
      <c r="AF190" s="26"/>
      <c r="AG190" s="26"/>
      <c r="AH190" s="26"/>
    </row>
    <row r="191" ht="135" spans="1:34">
      <c r="A191" s="24">
        <v>181</v>
      </c>
      <c r="B191" s="25"/>
      <c r="C191" s="26" t="s">
        <v>1689</v>
      </c>
      <c r="D191" s="26" t="s">
        <v>1690</v>
      </c>
      <c r="E191" s="26" t="s">
        <v>89</v>
      </c>
      <c r="F191" s="26" t="s">
        <v>1479</v>
      </c>
      <c r="G191" s="26" t="s">
        <v>1684</v>
      </c>
      <c r="H191" s="26" t="s">
        <v>1685</v>
      </c>
      <c r="I191" s="26" t="s">
        <v>1691</v>
      </c>
      <c r="J191" s="26" t="s">
        <v>1692</v>
      </c>
      <c r="K191" s="26" t="s">
        <v>135</v>
      </c>
      <c r="L191" s="26" t="s">
        <v>114</v>
      </c>
      <c r="M191" s="26" t="s">
        <v>1131</v>
      </c>
      <c r="N191" s="26" t="s">
        <v>1132</v>
      </c>
      <c r="O191" s="26" t="s">
        <v>1133</v>
      </c>
      <c r="P191" s="26" t="s">
        <v>99</v>
      </c>
      <c r="Q191" s="26" t="s">
        <v>100</v>
      </c>
      <c r="R191" s="26" t="s">
        <v>101</v>
      </c>
      <c r="S191" s="26" t="s">
        <v>1688</v>
      </c>
      <c r="T191" s="26" t="s">
        <v>191</v>
      </c>
      <c r="U191" s="26">
        <v>450</v>
      </c>
      <c r="V191" s="26"/>
      <c r="W191" s="26">
        <v>100</v>
      </c>
      <c r="X191" s="26"/>
      <c r="Y191" s="26">
        <v>350</v>
      </c>
      <c r="Z191" s="26">
        <v>150</v>
      </c>
      <c r="AA191" s="26">
        <v>50</v>
      </c>
      <c r="AB191" s="26"/>
      <c r="AC191" s="26"/>
      <c r="AD191" s="26"/>
      <c r="AE191" s="26"/>
      <c r="AF191" s="26"/>
      <c r="AG191" s="26"/>
      <c r="AH191" s="26"/>
    </row>
    <row r="192" ht="191.25" spans="1:34">
      <c r="A192" s="24">
        <v>182</v>
      </c>
      <c r="B192" s="25"/>
      <c r="C192" s="26" t="s">
        <v>1693</v>
      </c>
      <c r="D192" s="26" t="s">
        <v>1694</v>
      </c>
      <c r="E192" s="26" t="s">
        <v>89</v>
      </c>
      <c r="F192" s="26" t="s">
        <v>1695</v>
      </c>
      <c r="G192" s="26" t="s">
        <v>1696</v>
      </c>
      <c r="H192" s="26" t="s">
        <v>1697</v>
      </c>
      <c r="I192" s="26" t="s">
        <v>1698</v>
      </c>
      <c r="J192" s="26" t="s">
        <v>1699</v>
      </c>
      <c r="K192" s="26" t="s">
        <v>135</v>
      </c>
      <c r="L192" s="26" t="s">
        <v>114</v>
      </c>
      <c r="M192" s="26" t="s">
        <v>1225</v>
      </c>
      <c r="N192" s="26" t="s">
        <v>1132</v>
      </c>
      <c r="O192" s="26" t="s">
        <v>1700</v>
      </c>
      <c r="P192" s="26" t="s">
        <v>99</v>
      </c>
      <c r="Q192" s="26" t="s">
        <v>100</v>
      </c>
      <c r="R192" s="26" t="s">
        <v>101</v>
      </c>
      <c r="S192" s="26" t="s">
        <v>1701</v>
      </c>
      <c r="T192" s="26" t="s">
        <v>191</v>
      </c>
      <c r="U192" s="26">
        <v>100</v>
      </c>
      <c r="V192" s="26"/>
      <c r="W192" s="26">
        <v>49</v>
      </c>
      <c r="X192" s="26"/>
      <c r="Y192" s="26">
        <v>51</v>
      </c>
      <c r="Z192" s="26">
        <v>78</v>
      </c>
      <c r="AA192" s="26">
        <v>25</v>
      </c>
      <c r="AB192" s="26"/>
      <c r="AC192" s="26"/>
      <c r="AD192" s="26"/>
      <c r="AE192" s="26"/>
      <c r="AF192" s="26"/>
      <c r="AG192" s="26"/>
      <c r="AH192" s="26"/>
    </row>
    <row r="193" ht="191.25" spans="1:34">
      <c r="A193" s="24">
        <v>183</v>
      </c>
      <c r="B193" s="25"/>
      <c r="C193" s="26" t="s">
        <v>1702</v>
      </c>
      <c r="D193" s="26" t="s">
        <v>1703</v>
      </c>
      <c r="E193" s="26" t="s">
        <v>89</v>
      </c>
      <c r="F193" s="26" t="s">
        <v>1704</v>
      </c>
      <c r="G193" s="26" t="s">
        <v>1705</v>
      </c>
      <c r="H193" s="26" t="s">
        <v>1706</v>
      </c>
      <c r="I193" s="26" t="s">
        <v>1707</v>
      </c>
      <c r="J193" s="26" t="s">
        <v>1708</v>
      </c>
      <c r="K193" s="26" t="s">
        <v>135</v>
      </c>
      <c r="L193" s="26" t="s">
        <v>114</v>
      </c>
      <c r="M193" s="26" t="s">
        <v>1709</v>
      </c>
      <c r="N193" s="26" t="s">
        <v>1132</v>
      </c>
      <c r="O193" s="26" t="s">
        <v>1710</v>
      </c>
      <c r="P193" s="26" t="s">
        <v>99</v>
      </c>
      <c r="Q193" s="26" t="s">
        <v>100</v>
      </c>
      <c r="R193" s="26" t="s">
        <v>101</v>
      </c>
      <c r="S193" s="26" t="s">
        <v>1711</v>
      </c>
      <c r="T193" s="26" t="s">
        <v>191</v>
      </c>
      <c r="U193" s="26">
        <v>75</v>
      </c>
      <c r="V193" s="26"/>
      <c r="W193" s="26">
        <v>33</v>
      </c>
      <c r="X193" s="26"/>
      <c r="Y193" s="26">
        <v>42</v>
      </c>
      <c r="Z193" s="26">
        <v>52</v>
      </c>
      <c r="AA193" s="26">
        <v>17</v>
      </c>
      <c r="AB193" s="26"/>
      <c r="AC193" s="26"/>
      <c r="AD193" s="26"/>
      <c r="AE193" s="26"/>
      <c r="AF193" s="26"/>
      <c r="AG193" s="26"/>
      <c r="AH193" s="26"/>
    </row>
    <row r="194" ht="157.5" spans="1:34">
      <c r="A194" s="24">
        <v>184</v>
      </c>
      <c r="B194" s="25"/>
      <c r="C194" s="26" t="s">
        <v>1712</v>
      </c>
      <c r="D194" s="26" t="s">
        <v>1713</v>
      </c>
      <c r="E194" s="26" t="s">
        <v>89</v>
      </c>
      <c r="F194" s="26" t="s">
        <v>1714</v>
      </c>
      <c r="G194" s="26" t="s">
        <v>1715</v>
      </c>
      <c r="H194" s="26" t="s">
        <v>1716</v>
      </c>
      <c r="I194" s="26" t="s">
        <v>1717</v>
      </c>
      <c r="J194" s="26" t="s">
        <v>1718</v>
      </c>
      <c r="K194" s="26" t="s">
        <v>135</v>
      </c>
      <c r="L194" s="26" t="s">
        <v>114</v>
      </c>
      <c r="M194" s="26" t="s">
        <v>1141</v>
      </c>
      <c r="N194" s="26" t="s">
        <v>1132</v>
      </c>
      <c r="O194" s="26" t="s">
        <v>1719</v>
      </c>
      <c r="P194" s="26" t="s">
        <v>99</v>
      </c>
      <c r="Q194" s="26" t="s">
        <v>100</v>
      </c>
      <c r="R194" s="26" t="s">
        <v>101</v>
      </c>
      <c r="S194" s="26" t="s">
        <v>1720</v>
      </c>
      <c r="T194" s="26" t="s">
        <v>191</v>
      </c>
      <c r="U194" s="26">
        <v>105</v>
      </c>
      <c r="V194" s="26"/>
      <c r="W194" s="26">
        <v>50</v>
      </c>
      <c r="X194" s="26"/>
      <c r="Y194" s="26">
        <v>55</v>
      </c>
      <c r="Z194" s="26">
        <v>80</v>
      </c>
      <c r="AA194" s="26">
        <v>25</v>
      </c>
      <c r="AB194" s="26"/>
      <c r="AC194" s="26"/>
      <c r="AD194" s="26"/>
      <c r="AE194" s="26"/>
      <c r="AF194" s="26"/>
      <c r="AG194" s="26"/>
      <c r="AH194" s="26"/>
    </row>
    <row r="195" ht="123.75" spans="1:34">
      <c r="A195" s="24">
        <v>185</v>
      </c>
      <c r="B195" s="25"/>
      <c r="C195" s="26" t="s">
        <v>1721</v>
      </c>
      <c r="D195" s="26" t="s">
        <v>1722</v>
      </c>
      <c r="E195" s="26" t="s">
        <v>89</v>
      </c>
      <c r="F195" s="26" t="s">
        <v>1723</v>
      </c>
      <c r="G195" s="26" t="s">
        <v>1724</v>
      </c>
      <c r="H195" s="26" t="s">
        <v>1725</v>
      </c>
      <c r="I195" s="26" t="s">
        <v>1726</v>
      </c>
      <c r="J195" s="26" t="s">
        <v>1722</v>
      </c>
      <c r="K195" s="26" t="s">
        <v>135</v>
      </c>
      <c r="L195" s="26" t="s">
        <v>114</v>
      </c>
      <c r="M195" s="26" t="s">
        <v>1215</v>
      </c>
      <c r="N195" s="26" t="s">
        <v>1132</v>
      </c>
      <c r="O195" s="26" t="s">
        <v>1727</v>
      </c>
      <c r="P195" s="26" t="s">
        <v>99</v>
      </c>
      <c r="Q195" s="26" t="s">
        <v>100</v>
      </c>
      <c r="R195" s="26" t="s">
        <v>101</v>
      </c>
      <c r="S195" s="26" t="s">
        <v>1728</v>
      </c>
      <c r="T195" s="26" t="s">
        <v>191</v>
      </c>
      <c r="U195" s="26">
        <v>100</v>
      </c>
      <c r="V195" s="26"/>
      <c r="W195" s="26">
        <v>40</v>
      </c>
      <c r="X195" s="26"/>
      <c r="Y195" s="26">
        <v>60</v>
      </c>
      <c r="Z195" s="26">
        <v>72</v>
      </c>
      <c r="AA195" s="26">
        <v>25</v>
      </c>
      <c r="AB195" s="26"/>
      <c r="AC195" s="26"/>
      <c r="AD195" s="26"/>
      <c r="AE195" s="26"/>
      <c r="AF195" s="26"/>
      <c r="AG195" s="26"/>
      <c r="AH195" s="26"/>
    </row>
    <row r="196" ht="146.25" spans="1:34">
      <c r="A196" s="24">
        <v>186</v>
      </c>
      <c r="B196" s="25"/>
      <c r="C196" s="26" t="s">
        <v>1729</v>
      </c>
      <c r="D196" s="26" t="s">
        <v>1730</v>
      </c>
      <c r="E196" s="26" t="s">
        <v>89</v>
      </c>
      <c r="F196" s="26" t="s">
        <v>1731</v>
      </c>
      <c r="G196" s="26" t="s">
        <v>1732</v>
      </c>
      <c r="H196" s="26" t="s">
        <v>1733</v>
      </c>
      <c r="I196" s="26" t="s">
        <v>1734</v>
      </c>
      <c r="J196" s="26" t="s">
        <v>1730</v>
      </c>
      <c r="K196" s="26" t="s">
        <v>135</v>
      </c>
      <c r="L196" s="26" t="s">
        <v>114</v>
      </c>
      <c r="M196" s="26" t="s">
        <v>1141</v>
      </c>
      <c r="N196" s="26" t="s">
        <v>1132</v>
      </c>
      <c r="O196" s="26" t="s">
        <v>1326</v>
      </c>
      <c r="P196" s="26" t="s">
        <v>99</v>
      </c>
      <c r="Q196" s="26" t="s">
        <v>100</v>
      </c>
      <c r="R196" s="26" t="s">
        <v>101</v>
      </c>
      <c r="S196" s="26" t="s">
        <v>1735</v>
      </c>
      <c r="T196" s="26" t="s">
        <v>191</v>
      </c>
      <c r="U196" s="26">
        <v>105</v>
      </c>
      <c r="V196" s="26"/>
      <c r="W196" s="26">
        <v>50</v>
      </c>
      <c r="X196" s="26"/>
      <c r="Y196" s="26">
        <v>55</v>
      </c>
      <c r="Z196" s="26">
        <v>100</v>
      </c>
      <c r="AA196" s="26">
        <v>25</v>
      </c>
      <c r="AB196" s="26"/>
      <c r="AC196" s="26"/>
      <c r="AD196" s="26"/>
      <c r="AE196" s="26"/>
      <c r="AF196" s="26"/>
      <c r="AG196" s="26"/>
      <c r="AH196" s="26"/>
    </row>
    <row r="197" ht="157.5" spans="1:34">
      <c r="A197" s="24">
        <v>187</v>
      </c>
      <c r="B197" s="25"/>
      <c r="C197" s="26" t="s">
        <v>1736</v>
      </c>
      <c r="D197" s="26" t="s">
        <v>1737</v>
      </c>
      <c r="E197" s="26" t="s">
        <v>89</v>
      </c>
      <c r="F197" s="26" t="s">
        <v>1738</v>
      </c>
      <c r="G197" s="26" t="s">
        <v>1739</v>
      </c>
      <c r="H197" s="26" t="s">
        <v>1740</v>
      </c>
      <c r="I197" s="26" t="s">
        <v>1741</v>
      </c>
      <c r="J197" s="26" t="s">
        <v>1737</v>
      </c>
      <c r="K197" s="26" t="s">
        <v>135</v>
      </c>
      <c r="L197" s="26" t="s">
        <v>114</v>
      </c>
      <c r="M197" s="26" t="s">
        <v>1141</v>
      </c>
      <c r="N197" s="26" t="s">
        <v>1132</v>
      </c>
      <c r="O197" s="26" t="s">
        <v>1742</v>
      </c>
      <c r="P197" s="26" t="s">
        <v>99</v>
      </c>
      <c r="Q197" s="26" t="s">
        <v>100</v>
      </c>
      <c r="R197" s="26" t="s">
        <v>101</v>
      </c>
      <c r="S197" s="26" t="s">
        <v>1743</v>
      </c>
      <c r="T197" s="26" t="s">
        <v>191</v>
      </c>
      <c r="U197" s="26">
        <v>105</v>
      </c>
      <c r="V197" s="26"/>
      <c r="W197" s="26">
        <v>50</v>
      </c>
      <c r="X197" s="26"/>
      <c r="Y197" s="26">
        <v>55</v>
      </c>
      <c r="Z197" s="26">
        <v>79</v>
      </c>
      <c r="AA197" s="26">
        <v>25</v>
      </c>
      <c r="AB197" s="26"/>
      <c r="AC197" s="26"/>
      <c r="AD197" s="26"/>
      <c r="AE197" s="26"/>
      <c r="AF197" s="26"/>
      <c r="AG197" s="26"/>
      <c r="AH197" s="26"/>
    </row>
    <row r="198" ht="123.75" spans="1:34">
      <c r="A198" s="24">
        <v>188</v>
      </c>
      <c r="B198" s="25"/>
      <c r="C198" s="26" t="s">
        <v>1744</v>
      </c>
      <c r="D198" s="26" t="s">
        <v>1745</v>
      </c>
      <c r="E198" s="26" t="s">
        <v>89</v>
      </c>
      <c r="F198" s="26" t="s">
        <v>1746</v>
      </c>
      <c r="G198" s="26" t="s">
        <v>1747</v>
      </c>
      <c r="H198" s="26" t="s">
        <v>1748</v>
      </c>
      <c r="I198" s="26" t="s">
        <v>1749</v>
      </c>
      <c r="J198" s="26" t="s">
        <v>1750</v>
      </c>
      <c r="K198" s="26" t="s">
        <v>135</v>
      </c>
      <c r="L198" s="26" t="s">
        <v>114</v>
      </c>
      <c r="M198" s="26" t="s">
        <v>1751</v>
      </c>
      <c r="N198" s="26" t="s">
        <v>1132</v>
      </c>
      <c r="O198" s="26" t="s">
        <v>1752</v>
      </c>
      <c r="P198" s="26" t="s">
        <v>99</v>
      </c>
      <c r="Q198" s="26" t="s">
        <v>100</v>
      </c>
      <c r="R198" s="26" t="s">
        <v>101</v>
      </c>
      <c r="S198" s="26" t="s">
        <v>1753</v>
      </c>
      <c r="T198" s="26" t="s">
        <v>191</v>
      </c>
      <c r="U198" s="26">
        <v>150</v>
      </c>
      <c r="V198" s="26"/>
      <c r="W198" s="26">
        <v>74</v>
      </c>
      <c r="X198" s="26"/>
      <c r="Y198" s="26">
        <v>76</v>
      </c>
      <c r="Z198" s="26">
        <v>113</v>
      </c>
      <c r="AA198" s="26">
        <v>40</v>
      </c>
      <c r="AB198" s="26"/>
      <c r="AC198" s="26"/>
      <c r="AD198" s="26"/>
      <c r="AE198" s="26"/>
      <c r="AF198" s="26"/>
      <c r="AG198" s="26"/>
      <c r="AH198" s="26"/>
    </row>
    <row r="199" ht="213.75" spans="1:34">
      <c r="A199" s="24">
        <v>189</v>
      </c>
      <c r="B199" s="25"/>
      <c r="C199" s="26" t="s">
        <v>1754</v>
      </c>
      <c r="D199" s="26" t="s">
        <v>1755</v>
      </c>
      <c r="E199" s="26" t="s">
        <v>89</v>
      </c>
      <c r="F199" s="26" t="s">
        <v>1756</v>
      </c>
      <c r="G199" s="26" t="s">
        <v>1757</v>
      </c>
      <c r="H199" s="26" t="s">
        <v>1758</v>
      </c>
      <c r="I199" s="26" t="s">
        <v>1759</v>
      </c>
      <c r="J199" s="26" t="s">
        <v>1760</v>
      </c>
      <c r="K199" s="26" t="s">
        <v>135</v>
      </c>
      <c r="L199" s="26" t="s">
        <v>114</v>
      </c>
      <c r="M199" s="26" t="s">
        <v>1761</v>
      </c>
      <c r="N199" s="26" t="s">
        <v>1132</v>
      </c>
      <c r="O199" s="26" t="s">
        <v>1762</v>
      </c>
      <c r="P199" s="26" t="s">
        <v>99</v>
      </c>
      <c r="Q199" s="26" t="s">
        <v>100</v>
      </c>
      <c r="R199" s="26" t="s">
        <v>101</v>
      </c>
      <c r="S199" s="26" t="s">
        <v>1763</v>
      </c>
      <c r="T199" s="26" t="s">
        <v>191</v>
      </c>
      <c r="U199" s="26">
        <v>195</v>
      </c>
      <c r="V199" s="26"/>
      <c r="W199" s="26">
        <v>97</v>
      </c>
      <c r="X199" s="26"/>
      <c r="Y199" s="26">
        <v>98</v>
      </c>
      <c r="Z199" s="26">
        <v>147</v>
      </c>
      <c r="AA199" s="26">
        <v>49</v>
      </c>
      <c r="AB199" s="26"/>
      <c r="AC199" s="26"/>
      <c r="AD199" s="26"/>
      <c r="AE199" s="26"/>
      <c r="AF199" s="26"/>
      <c r="AG199" s="26"/>
      <c r="AH199" s="26"/>
    </row>
    <row r="200" ht="168.75" spans="1:34">
      <c r="A200" s="24">
        <v>190</v>
      </c>
      <c r="B200" s="25"/>
      <c r="C200" s="26" t="s">
        <v>1764</v>
      </c>
      <c r="D200" s="26" t="s">
        <v>1765</v>
      </c>
      <c r="E200" s="26" t="s">
        <v>89</v>
      </c>
      <c r="F200" s="26" t="s">
        <v>1766</v>
      </c>
      <c r="G200" s="26" t="s">
        <v>1767</v>
      </c>
      <c r="H200" s="26" t="s">
        <v>1768</v>
      </c>
      <c r="I200" s="26" t="s">
        <v>1769</v>
      </c>
      <c r="J200" s="26" t="s">
        <v>1770</v>
      </c>
      <c r="K200" s="26" t="s">
        <v>135</v>
      </c>
      <c r="L200" s="26" t="s">
        <v>114</v>
      </c>
      <c r="M200" s="26" t="s">
        <v>1771</v>
      </c>
      <c r="N200" s="26" t="s">
        <v>1132</v>
      </c>
      <c r="O200" s="26" t="s">
        <v>1772</v>
      </c>
      <c r="P200" s="26" t="s">
        <v>99</v>
      </c>
      <c r="Q200" s="26" t="s">
        <v>100</v>
      </c>
      <c r="R200" s="26" t="s">
        <v>101</v>
      </c>
      <c r="S200" s="26" t="s">
        <v>1773</v>
      </c>
      <c r="T200" s="26" t="s">
        <v>191</v>
      </c>
      <c r="U200" s="26">
        <v>105</v>
      </c>
      <c r="V200" s="26"/>
      <c r="W200" s="26">
        <v>45</v>
      </c>
      <c r="X200" s="26"/>
      <c r="Y200" s="26">
        <v>60</v>
      </c>
      <c r="Z200" s="26">
        <v>132</v>
      </c>
      <c r="AA200" s="26">
        <v>33</v>
      </c>
      <c r="AB200" s="26"/>
      <c r="AC200" s="26"/>
      <c r="AD200" s="26"/>
      <c r="AE200" s="26"/>
      <c r="AF200" s="26"/>
      <c r="AG200" s="26"/>
      <c r="AH200" s="26"/>
    </row>
    <row r="201" ht="191.25" spans="1:34">
      <c r="A201" s="24">
        <v>191</v>
      </c>
      <c r="B201" s="25"/>
      <c r="C201" s="26" t="s">
        <v>1774</v>
      </c>
      <c r="D201" s="26" t="s">
        <v>1775</v>
      </c>
      <c r="E201" s="26" t="s">
        <v>89</v>
      </c>
      <c r="F201" s="26" t="s">
        <v>1776</v>
      </c>
      <c r="G201" s="26" t="s">
        <v>1777</v>
      </c>
      <c r="H201" s="26" t="s">
        <v>1778</v>
      </c>
      <c r="I201" s="26" t="s">
        <v>1779</v>
      </c>
      <c r="J201" s="26" t="s">
        <v>1780</v>
      </c>
      <c r="K201" s="26" t="s">
        <v>135</v>
      </c>
      <c r="L201" s="26" t="s">
        <v>114</v>
      </c>
      <c r="M201" s="26" t="s">
        <v>1141</v>
      </c>
      <c r="N201" s="26" t="s">
        <v>1132</v>
      </c>
      <c r="O201" s="26" t="s">
        <v>1719</v>
      </c>
      <c r="P201" s="26" t="s">
        <v>99</v>
      </c>
      <c r="Q201" s="26" t="s">
        <v>100</v>
      </c>
      <c r="R201" s="26" t="s">
        <v>101</v>
      </c>
      <c r="S201" s="26" t="s">
        <v>1781</v>
      </c>
      <c r="T201" s="26" t="s">
        <v>191</v>
      </c>
      <c r="U201" s="26">
        <v>100</v>
      </c>
      <c r="V201" s="26"/>
      <c r="W201" s="26">
        <v>50</v>
      </c>
      <c r="X201" s="26"/>
      <c r="Y201" s="26">
        <v>50</v>
      </c>
      <c r="Z201" s="26">
        <v>80</v>
      </c>
      <c r="AA201" s="26">
        <v>25</v>
      </c>
      <c r="AB201" s="26"/>
      <c r="AC201" s="26"/>
      <c r="AD201" s="26"/>
      <c r="AE201" s="26"/>
      <c r="AF201" s="26"/>
      <c r="AG201" s="26"/>
      <c r="AH201" s="26"/>
    </row>
    <row r="202" ht="180" spans="1:34">
      <c r="A202" s="24">
        <v>192</v>
      </c>
      <c r="B202" s="25"/>
      <c r="C202" s="26" t="s">
        <v>1782</v>
      </c>
      <c r="D202" s="26" t="s">
        <v>1783</v>
      </c>
      <c r="E202" s="26" t="s">
        <v>89</v>
      </c>
      <c r="F202" s="26" t="s">
        <v>1784</v>
      </c>
      <c r="G202" s="26" t="s">
        <v>1785</v>
      </c>
      <c r="H202" s="26" t="s">
        <v>1786</v>
      </c>
      <c r="I202" s="26" t="s">
        <v>1787</v>
      </c>
      <c r="J202" s="26" t="s">
        <v>1788</v>
      </c>
      <c r="K202" s="26" t="s">
        <v>135</v>
      </c>
      <c r="L202" s="26" t="s">
        <v>114</v>
      </c>
      <c r="M202" s="26" t="s">
        <v>1131</v>
      </c>
      <c r="N202" s="26" t="s">
        <v>1132</v>
      </c>
      <c r="O202" s="26" t="s">
        <v>1133</v>
      </c>
      <c r="P202" s="26" t="s">
        <v>99</v>
      </c>
      <c r="Q202" s="26" t="s">
        <v>100</v>
      </c>
      <c r="R202" s="26" t="s">
        <v>101</v>
      </c>
      <c r="S202" s="26" t="s">
        <v>1789</v>
      </c>
      <c r="T202" s="26" t="s">
        <v>191</v>
      </c>
      <c r="U202" s="26">
        <v>206.5</v>
      </c>
      <c r="V202" s="26"/>
      <c r="W202" s="26">
        <v>100</v>
      </c>
      <c r="X202" s="26"/>
      <c r="Y202" s="26">
        <v>106.5</v>
      </c>
      <c r="Z202" s="26">
        <v>150</v>
      </c>
      <c r="AA202" s="26">
        <v>50</v>
      </c>
      <c r="AB202" s="26"/>
      <c r="AC202" s="26"/>
      <c r="AD202" s="26"/>
      <c r="AE202" s="26"/>
      <c r="AF202" s="26"/>
      <c r="AG202" s="26"/>
      <c r="AH202" s="26"/>
    </row>
    <row r="203" ht="180" spans="1:34">
      <c r="A203" s="24">
        <v>193</v>
      </c>
      <c r="B203" s="25"/>
      <c r="C203" s="26" t="s">
        <v>1790</v>
      </c>
      <c r="D203" s="26" t="s">
        <v>1791</v>
      </c>
      <c r="E203" s="26" t="s">
        <v>89</v>
      </c>
      <c r="F203" s="26" t="s">
        <v>1792</v>
      </c>
      <c r="G203" s="26" t="s">
        <v>1793</v>
      </c>
      <c r="H203" s="26" t="s">
        <v>1794</v>
      </c>
      <c r="I203" s="26" t="s">
        <v>1795</v>
      </c>
      <c r="J203" s="26" t="s">
        <v>1796</v>
      </c>
      <c r="K203" s="26" t="s">
        <v>135</v>
      </c>
      <c r="L203" s="26" t="s">
        <v>114</v>
      </c>
      <c r="M203" s="26" t="s">
        <v>1797</v>
      </c>
      <c r="N203" s="26" t="s">
        <v>1132</v>
      </c>
      <c r="O203" s="26" t="s">
        <v>1159</v>
      </c>
      <c r="P203" s="26" t="s">
        <v>99</v>
      </c>
      <c r="Q203" s="26" t="s">
        <v>100</v>
      </c>
      <c r="R203" s="26" t="s">
        <v>101</v>
      </c>
      <c r="S203" s="26" t="s">
        <v>1798</v>
      </c>
      <c r="T203" s="26" t="s">
        <v>191</v>
      </c>
      <c r="U203" s="26">
        <v>100</v>
      </c>
      <c r="V203" s="26"/>
      <c r="W203" s="26">
        <v>49.9</v>
      </c>
      <c r="X203" s="26"/>
      <c r="Y203" s="26">
        <v>50.1</v>
      </c>
      <c r="Z203" s="26">
        <v>75</v>
      </c>
      <c r="AA203" s="26">
        <v>25</v>
      </c>
      <c r="AB203" s="26"/>
      <c r="AC203" s="26"/>
      <c r="AD203" s="26"/>
      <c r="AE203" s="26"/>
      <c r="AF203" s="26"/>
      <c r="AG203" s="26"/>
      <c r="AH203" s="26"/>
    </row>
    <row r="204" ht="157.5" spans="1:34">
      <c r="A204" s="24">
        <v>194</v>
      </c>
      <c r="B204" s="25"/>
      <c r="C204" s="26" t="s">
        <v>1799</v>
      </c>
      <c r="D204" s="26" t="s">
        <v>1800</v>
      </c>
      <c r="E204" s="26" t="s">
        <v>89</v>
      </c>
      <c r="F204" s="26" t="s">
        <v>1801</v>
      </c>
      <c r="G204" s="26" t="s">
        <v>1802</v>
      </c>
      <c r="H204" s="26" t="s">
        <v>1803</v>
      </c>
      <c r="I204" s="26" t="s">
        <v>1804</v>
      </c>
      <c r="J204" s="26" t="s">
        <v>1805</v>
      </c>
      <c r="K204" s="26" t="s">
        <v>135</v>
      </c>
      <c r="L204" s="26" t="s">
        <v>114</v>
      </c>
      <c r="M204" s="26" t="s">
        <v>1141</v>
      </c>
      <c r="N204" s="26" t="s">
        <v>1132</v>
      </c>
      <c r="O204" s="26" t="s">
        <v>1159</v>
      </c>
      <c r="P204" s="26" t="s">
        <v>99</v>
      </c>
      <c r="Q204" s="26" t="s">
        <v>100</v>
      </c>
      <c r="R204" s="26" t="s">
        <v>101</v>
      </c>
      <c r="S204" s="26" t="s">
        <v>1806</v>
      </c>
      <c r="T204" s="26" t="s">
        <v>191</v>
      </c>
      <c r="U204" s="26">
        <v>101</v>
      </c>
      <c r="V204" s="26"/>
      <c r="W204" s="26">
        <v>50</v>
      </c>
      <c r="X204" s="26"/>
      <c r="Y204" s="26">
        <v>51</v>
      </c>
      <c r="Z204" s="26">
        <v>75</v>
      </c>
      <c r="AA204" s="26">
        <v>25</v>
      </c>
      <c r="AB204" s="26"/>
      <c r="AC204" s="26"/>
      <c r="AD204" s="26"/>
      <c r="AE204" s="26"/>
      <c r="AF204" s="26"/>
      <c r="AG204" s="26"/>
      <c r="AH204" s="26"/>
    </row>
    <row r="205" ht="247.5" spans="1:34">
      <c r="A205" s="24">
        <v>195</v>
      </c>
      <c r="B205" s="25"/>
      <c r="C205" s="26" t="s">
        <v>1807</v>
      </c>
      <c r="D205" s="26" t="s">
        <v>1808</v>
      </c>
      <c r="E205" s="26" t="s">
        <v>89</v>
      </c>
      <c r="F205" s="26" t="s">
        <v>1342</v>
      </c>
      <c r="G205" s="26" t="s">
        <v>1809</v>
      </c>
      <c r="H205" s="26" t="s">
        <v>1810</v>
      </c>
      <c r="I205" s="26" t="s">
        <v>1811</v>
      </c>
      <c r="J205" s="26" t="s">
        <v>1812</v>
      </c>
      <c r="K205" s="26" t="s">
        <v>135</v>
      </c>
      <c r="L205" s="26" t="s">
        <v>114</v>
      </c>
      <c r="M205" s="26" t="s">
        <v>1813</v>
      </c>
      <c r="N205" s="26" t="s">
        <v>1132</v>
      </c>
      <c r="O205" s="26" t="s">
        <v>1177</v>
      </c>
      <c r="P205" s="26" t="s">
        <v>99</v>
      </c>
      <c r="Q205" s="26" t="s">
        <v>100</v>
      </c>
      <c r="R205" s="26" t="s">
        <v>101</v>
      </c>
      <c r="S205" s="26" t="s">
        <v>1814</v>
      </c>
      <c r="T205" s="26" t="s">
        <v>191</v>
      </c>
      <c r="U205" s="26">
        <v>196</v>
      </c>
      <c r="V205" s="26"/>
      <c r="W205" s="26">
        <v>90</v>
      </c>
      <c r="X205" s="26"/>
      <c r="Y205" s="26">
        <v>106</v>
      </c>
      <c r="Z205" s="26">
        <v>230</v>
      </c>
      <c r="AA205" s="26">
        <v>50</v>
      </c>
      <c r="AB205" s="26"/>
      <c r="AC205" s="26"/>
      <c r="AD205" s="26"/>
      <c r="AE205" s="26"/>
      <c r="AF205" s="26"/>
      <c r="AG205" s="26"/>
      <c r="AH205" s="26"/>
    </row>
    <row r="206" ht="180" spans="1:34">
      <c r="A206" s="24">
        <v>196</v>
      </c>
      <c r="B206" s="25"/>
      <c r="C206" s="26" t="s">
        <v>1815</v>
      </c>
      <c r="D206" s="26" t="s">
        <v>1816</v>
      </c>
      <c r="E206" s="26" t="s">
        <v>89</v>
      </c>
      <c r="F206" s="26" t="s">
        <v>1817</v>
      </c>
      <c r="G206" s="26" t="s">
        <v>1818</v>
      </c>
      <c r="H206" s="26" t="s">
        <v>1819</v>
      </c>
      <c r="I206" s="26" t="s">
        <v>1820</v>
      </c>
      <c r="J206" s="26" t="s">
        <v>1821</v>
      </c>
      <c r="K206" s="26" t="s">
        <v>135</v>
      </c>
      <c r="L206" s="26" t="s">
        <v>114</v>
      </c>
      <c r="M206" s="26" t="s">
        <v>1822</v>
      </c>
      <c r="N206" s="26" t="s">
        <v>1132</v>
      </c>
      <c r="O206" s="26" t="s">
        <v>1423</v>
      </c>
      <c r="P206" s="26" t="s">
        <v>99</v>
      </c>
      <c r="Q206" s="26" t="s">
        <v>100</v>
      </c>
      <c r="R206" s="26" t="s">
        <v>101</v>
      </c>
      <c r="S206" s="26" t="s">
        <v>1823</v>
      </c>
      <c r="T206" s="26" t="s">
        <v>191</v>
      </c>
      <c r="U206" s="26">
        <v>60</v>
      </c>
      <c r="V206" s="26"/>
      <c r="W206" s="26">
        <v>30</v>
      </c>
      <c r="X206" s="26"/>
      <c r="Y206" s="26">
        <v>30</v>
      </c>
      <c r="Z206" s="26">
        <v>60</v>
      </c>
      <c r="AA206" s="26">
        <v>20</v>
      </c>
      <c r="AB206" s="26"/>
      <c r="AC206" s="26"/>
      <c r="AD206" s="26"/>
      <c r="AE206" s="26"/>
      <c r="AF206" s="26"/>
      <c r="AG206" s="26"/>
      <c r="AH206" s="26"/>
    </row>
    <row r="207" ht="168.75" spans="1:34">
      <c r="A207" s="24">
        <v>197</v>
      </c>
      <c r="B207" s="25"/>
      <c r="C207" s="26" t="s">
        <v>1824</v>
      </c>
      <c r="D207" s="26" t="s">
        <v>1825</v>
      </c>
      <c r="E207" s="26" t="s">
        <v>89</v>
      </c>
      <c r="F207" s="26" t="s">
        <v>1826</v>
      </c>
      <c r="G207" s="26" t="s">
        <v>1827</v>
      </c>
      <c r="H207" s="26" t="s">
        <v>1828</v>
      </c>
      <c r="I207" s="26" t="s">
        <v>1829</v>
      </c>
      <c r="J207" s="26" t="s">
        <v>1825</v>
      </c>
      <c r="K207" s="26" t="s">
        <v>135</v>
      </c>
      <c r="L207" s="26" t="s">
        <v>114</v>
      </c>
      <c r="M207" s="26" t="s">
        <v>1141</v>
      </c>
      <c r="N207" s="26" t="s">
        <v>1132</v>
      </c>
      <c r="O207" s="26" t="s">
        <v>1830</v>
      </c>
      <c r="P207" s="26" t="s">
        <v>99</v>
      </c>
      <c r="Q207" s="26" t="s">
        <v>100</v>
      </c>
      <c r="R207" s="26" t="s">
        <v>101</v>
      </c>
      <c r="S207" s="26" t="s">
        <v>1831</v>
      </c>
      <c r="T207" s="26" t="s">
        <v>191</v>
      </c>
      <c r="U207" s="26">
        <v>105</v>
      </c>
      <c r="V207" s="26"/>
      <c r="W207" s="26">
        <v>50</v>
      </c>
      <c r="X207" s="26"/>
      <c r="Y207" s="26">
        <v>55</v>
      </c>
      <c r="Z207" s="26">
        <v>160</v>
      </c>
      <c r="AA207" s="26">
        <v>56</v>
      </c>
      <c r="AB207" s="26"/>
      <c r="AC207" s="26"/>
      <c r="AD207" s="26"/>
      <c r="AE207" s="26"/>
      <c r="AF207" s="26"/>
      <c r="AG207" s="26"/>
      <c r="AH207" s="26"/>
    </row>
    <row r="208" ht="180" spans="1:34">
      <c r="A208" s="24">
        <v>198</v>
      </c>
      <c r="B208" s="25"/>
      <c r="C208" s="26" t="s">
        <v>1832</v>
      </c>
      <c r="D208" s="26" t="s">
        <v>1833</v>
      </c>
      <c r="E208" s="26" t="s">
        <v>89</v>
      </c>
      <c r="F208" s="26" t="s">
        <v>1834</v>
      </c>
      <c r="G208" s="26" t="s">
        <v>1835</v>
      </c>
      <c r="H208" s="26" t="s">
        <v>1836</v>
      </c>
      <c r="I208" s="26" t="s">
        <v>1837</v>
      </c>
      <c r="J208" s="26" t="s">
        <v>1838</v>
      </c>
      <c r="K208" s="26" t="s">
        <v>135</v>
      </c>
      <c r="L208" s="26" t="s">
        <v>114</v>
      </c>
      <c r="M208" s="26" t="s">
        <v>1141</v>
      </c>
      <c r="N208" s="26" t="s">
        <v>1132</v>
      </c>
      <c r="O208" s="26" t="s">
        <v>1839</v>
      </c>
      <c r="P208" s="26" t="s">
        <v>99</v>
      </c>
      <c r="Q208" s="26" t="s">
        <v>100</v>
      </c>
      <c r="R208" s="26" t="s">
        <v>101</v>
      </c>
      <c r="S208" s="26" t="s">
        <v>1840</v>
      </c>
      <c r="T208" s="26" t="s">
        <v>191</v>
      </c>
      <c r="U208" s="26">
        <v>110</v>
      </c>
      <c r="V208" s="26"/>
      <c r="W208" s="26">
        <v>50</v>
      </c>
      <c r="X208" s="26"/>
      <c r="Y208" s="26">
        <v>60</v>
      </c>
      <c r="Z208" s="26">
        <v>100</v>
      </c>
      <c r="AA208" s="26">
        <v>50</v>
      </c>
      <c r="AB208" s="26"/>
      <c r="AC208" s="26"/>
      <c r="AD208" s="26"/>
      <c r="AE208" s="26"/>
      <c r="AF208" s="26"/>
      <c r="AG208" s="26"/>
      <c r="AH208" s="26"/>
    </row>
    <row r="209" ht="180" spans="1:34">
      <c r="A209" s="24">
        <v>199</v>
      </c>
      <c r="B209" s="25"/>
      <c r="C209" s="26" t="s">
        <v>1841</v>
      </c>
      <c r="D209" s="26" t="s">
        <v>1842</v>
      </c>
      <c r="E209" s="26" t="s">
        <v>89</v>
      </c>
      <c r="F209" s="26" t="s">
        <v>1843</v>
      </c>
      <c r="G209" s="26" t="s">
        <v>1844</v>
      </c>
      <c r="H209" s="26" t="s">
        <v>1845</v>
      </c>
      <c r="I209" s="26" t="s">
        <v>1846</v>
      </c>
      <c r="J209" s="26" t="s">
        <v>1847</v>
      </c>
      <c r="K209" s="26" t="s">
        <v>135</v>
      </c>
      <c r="L209" s="26" t="s">
        <v>114</v>
      </c>
      <c r="M209" s="26" t="s">
        <v>1270</v>
      </c>
      <c r="N209" s="26" t="s">
        <v>1132</v>
      </c>
      <c r="O209" s="26" t="s">
        <v>1727</v>
      </c>
      <c r="P209" s="26" t="s">
        <v>99</v>
      </c>
      <c r="Q209" s="26" t="s">
        <v>100</v>
      </c>
      <c r="R209" s="26" t="s">
        <v>101</v>
      </c>
      <c r="S209" s="26" t="s">
        <v>1848</v>
      </c>
      <c r="T209" s="26" t="s">
        <v>191</v>
      </c>
      <c r="U209" s="26">
        <v>98</v>
      </c>
      <c r="V209" s="26"/>
      <c r="W209" s="26">
        <v>48</v>
      </c>
      <c r="X209" s="26"/>
      <c r="Y209" s="26">
        <v>50</v>
      </c>
      <c r="Z209" s="26">
        <v>72</v>
      </c>
      <c r="AA209" s="26">
        <v>25</v>
      </c>
      <c r="AB209" s="26"/>
      <c r="AC209" s="26"/>
      <c r="AD209" s="26"/>
      <c r="AE209" s="26"/>
      <c r="AF209" s="26"/>
      <c r="AG209" s="26"/>
      <c r="AH209" s="26"/>
    </row>
    <row r="210" ht="270" spans="1:34">
      <c r="A210" s="24">
        <v>200</v>
      </c>
      <c r="B210" s="25"/>
      <c r="C210" s="26" t="s">
        <v>1849</v>
      </c>
      <c r="D210" s="26" t="s">
        <v>1850</v>
      </c>
      <c r="E210" s="26" t="s">
        <v>89</v>
      </c>
      <c r="F210" s="26" t="s">
        <v>1834</v>
      </c>
      <c r="G210" s="26" t="s">
        <v>1851</v>
      </c>
      <c r="H210" s="26" t="s">
        <v>1852</v>
      </c>
      <c r="I210" s="26" t="s">
        <v>1853</v>
      </c>
      <c r="J210" s="26" t="s">
        <v>1854</v>
      </c>
      <c r="K210" s="26" t="s">
        <v>135</v>
      </c>
      <c r="L210" s="26" t="s">
        <v>114</v>
      </c>
      <c r="M210" s="26" t="s">
        <v>1205</v>
      </c>
      <c r="N210" s="26" t="s">
        <v>1132</v>
      </c>
      <c r="O210" s="26" t="s">
        <v>1855</v>
      </c>
      <c r="P210" s="26" t="s">
        <v>99</v>
      </c>
      <c r="Q210" s="26" t="s">
        <v>100</v>
      </c>
      <c r="R210" s="26" t="s">
        <v>101</v>
      </c>
      <c r="S210" s="26" t="s">
        <v>1856</v>
      </c>
      <c r="T210" s="26" t="s">
        <v>191</v>
      </c>
      <c r="U210" s="26">
        <v>202</v>
      </c>
      <c r="V210" s="26"/>
      <c r="W210" s="26">
        <v>98</v>
      </c>
      <c r="X210" s="26"/>
      <c r="Y210" s="26">
        <v>104</v>
      </c>
      <c r="Z210" s="26">
        <v>150</v>
      </c>
      <c r="AA210" s="26">
        <v>49</v>
      </c>
      <c r="AB210" s="26"/>
      <c r="AC210" s="26"/>
      <c r="AD210" s="26"/>
      <c r="AE210" s="26"/>
      <c r="AF210" s="26"/>
      <c r="AG210" s="26"/>
      <c r="AH210" s="26"/>
    </row>
    <row r="211" ht="213.75" spans="1:34">
      <c r="A211" s="24">
        <v>201</v>
      </c>
      <c r="B211" s="25"/>
      <c r="C211" s="26" t="s">
        <v>1857</v>
      </c>
      <c r="D211" s="26" t="s">
        <v>1858</v>
      </c>
      <c r="E211" s="26" t="s">
        <v>89</v>
      </c>
      <c r="F211" s="26" t="s">
        <v>1859</v>
      </c>
      <c r="G211" s="26" t="s">
        <v>1860</v>
      </c>
      <c r="H211" s="26" t="s">
        <v>1861</v>
      </c>
      <c r="I211" s="26" t="s">
        <v>1862</v>
      </c>
      <c r="J211" s="26" t="s">
        <v>1863</v>
      </c>
      <c r="K211" s="26" t="s">
        <v>135</v>
      </c>
      <c r="L211" s="26" t="s">
        <v>114</v>
      </c>
      <c r="M211" s="26" t="s">
        <v>1141</v>
      </c>
      <c r="N211" s="26" t="s">
        <v>1132</v>
      </c>
      <c r="O211" s="26" t="s">
        <v>1864</v>
      </c>
      <c r="P211" s="26" t="s">
        <v>99</v>
      </c>
      <c r="Q211" s="26" t="s">
        <v>100</v>
      </c>
      <c r="R211" s="26" t="s">
        <v>101</v>
      </c>
      <c r="S211" s="26" t="s">
        <v>1865</v>
      </c>
      <c r="T211" s="26" t="s">
        <v>191</v>
      </c>
      <c r="U211" s="26">
        <v>110</v>
      </c>
      <c r="V211" s="26"/>
      <c r="W211" s="26">
        <v>50</v>
      </c>
      <c r="X211" s="26"/>
      <c r="Y211" s="26">
        <v>60</v>
      </c>
      <c r="Z211" s="26">
        <v>120</v>
      </c>
      <c r="AA211" s="26">
        <v>51</v>
      </c>
      <c r="AB211" s="26"/>
      <c r="AC211" s="26"/>
      <c r="AD211" s="26"/>
      <c r="AE211" s="26"/>
      <c r="AF211" s="26"/>
      <c r="AG211" s="26"/>
      <c r="AH211" s="26"/>
    </row>
    <row r="212" ht="180" spans="1:34">
      <c r="A212" s="24">
        <v>202</v>
      </c>
      <c r="B212" s="25"/>
      <c r="C212" s="26" t="s">
        <v>1866</v>
      </c>
      <c r="D212" s="26" t="s">
        <v>1867</v>
      </c>
      <c r="E212" s="26" t="s">
        <v>89</v>
      </c>
      <c r="F212" s="26" t="s">
        <v>1868</v>
      </c>
      <c r="G212" s="26" t="s">
        <v>1869</v>
      </c>
      <c r="H212" s="26" t="s">
        <v>1870</v>
      </c>
      <c r="I212" s="26" t="s">
        <v>1871</v>
      </c>
      <c r="J212" s="26" t="s">
        <v>1872</v>
      </c>
      <c r="K212" s="26" t="s">
        <v>135</v>
      </c>
      <c r="L212" s="26" t="s">
        <v>114</v>
      </c>
      <c r="M212" s="26" t="s">
        <v>1131</v>
      </c>
      <c r="N212" s="26" t="s">
        <v>1132</v>
      </c>
      <c r="O212" s="26" t="s">
        <v>1873</v>
      </c>
      <c r="P212" s="26" t="s">
        <v>99</v>
      </c>
      <c r="Q212" s="26" t="s">
        <v>100</v>
      </c>
      <c r="R212" s="26" t="s">
        <v>101</v>
      </c>
      <c r="S212" s="26" t="s">
        <v>1874</v>
      </c>
      <c r="T212" s="26" t="s">
        <v>191</v>
      </c>
      <c r="U212" s="26">
        <v>210</v>
      </c>
      <c r="V212" s="26"/>
      <c r="W212" s="26">
        <v>100</v>
      </c>
      <c r="X212" s="26"/>
      <c r="Y212" s="26">
        <v>110</v>
      </c>
      <c r="Z212" s="26">
        <v>152</v>
      </c>
      <c r="AA212" s="26">
        <v>50</v>
      </c>
      <c r="AB212" s="26"/>
      <c r="AC212" s="26"/>
      <c r="AD212" s="26"/>
      <c r="AE212" s="26"/>
      <c r="AF212" s="26"/>
      <c r="AG212" s="26"/>
      <c r="AH212" s="26"/>
    </row>
    <row r="213" ht="168.75" spans="1:34">
      <c r="A213" s="24">
        <v>203</v>
      </c>
      <c r="B213" s="25"/>
      <c r="C213" s="26" t="s">
        <v>1875</v>
      </c>
      <c r="D213" s="26" t="s">
        <v>1876</v>
      </c>
      <c r="E213" s="26" t="s">
        <v>89</v>
      </c>
      <c r="F213" s="26" t="s">
        <v>1868</v>
      </c>
      <c r="G213" s="26" t="s">
        <v>1877</v>
      </c>
      <c r="H213" s="26" t="s">
        <v>1878</v>
      </c>
      <c r="I213" s="26" t="s">
        <v>1879</v>
      </c>
      <c r="J213" s="26" t="s">
        <v>1880</v>
      </c>
      <c r="K213" s="26" t="s">
        <v>135</v>
      </c>
      <c r="L213" s="26" t="s">
        <v>114</v>
      </c>
      <c r="M213" s="26" t="s">
        <v>1141</v>
      </c>
      <c r="N213" s="26" t="s">
        <v>1132</v>
      </c>
      <c r="O213" s="26" t="s">
        <v>1881</v>
      </c>
      <c r="P213" s="26" t="s">
        <v>99</v>
      </c>
      <c r="Q213" s="26" t="s">
        <v>100</v>
      </c>
      <c r="R213" s="26" t="s">
        <v>101</v>
      </c>
      <c r="S213" s="26" t="s">
        <v>1882</v>
      </c>
      <c r="T213" s="26" t="s">
        <v>191</v>
      </c>
      <c r="U213" s="26">
        <v>110</v>
      </c>
      <c r="V213" s="26"/>
      <c r="W213" s="26">
        <v>50</v>
      </c>
      <c r="X213" s="26"/>
      <c r="Y213" s="26">
        <v>60</v>
      </c>
      <c r="Z213" s="26">
        <v>85</v>
      </c>
      <c r="AA213" s="26">
        <v>40</v>
      </c>
      <c r="AB213" s="26"/>
      <c r="AC213" s="26"/>
      <c r="AD213" s="26"/>
      <c r="AE213" s="26"/>
      <c r="AF213" s="26"/>
      <c r="AG213" s="26"/>
      <c r="AH213" s="26"/>
    </row>
    <row r="214" ht="146.25" spans="1:34">
      <c r="A214" s="24">
        <v>204</v>
      </c>
      <c r="B214" s="25"/>
      <c r="C214" s="26" t="s">
        <v>1883</v>
      </c>
      <c r="D214" s="26" t="s">
        <v>1884</v>
      </c>
      <c r="E214" s="26" t="s">
        <v>89</v>
      </c>
      <c r="F214" s="26" t="s">
        <v>1746</v>
      </c>
      <c r="G214" s="26" t="s">
        <v>1885</v>
      </c>
      <c r="H214" s="26" t="s">
        <v>1886</v>
      </c>
      <c r="I214" s="26" t="s">
        <v>1887</v>
      </c>
      <c r="J214" s="26" t="s">
        <v>1888</v>
      </c>
      <c r="K214" s="26" t="s">
        <v>135</v>
      </c>
      <c r="L214" s="26" t="s">
        <v>114</v>
      </c>
      <c r="M214" s="26" t="s">
        <v>1889</v>
      </c>
      <c r="N214" s="26" t="s">
        <v>1132</v>
      </c>
      <c r="O214" s="26" t="s">
        <v>1326</v>
      </c>
      <c r="P214" s="26" t="s">
        <v>99</v>
      </c>
      <c r="Q214" s="26" t="s">
        <v>100</v>
      </c>
      <c r="R214" s="26" t="s">
        <v>101</v>
      </c>
      <c r="S214" s="26" t="s">
        <v>1890</v>
      </c>
      <c r="T214" s="26" t="s">
        <v>191</v>
      </c>
      <c r="U214" s="26">
        <v>100.5</v>
      </c>
      <c r="V214" s="26"/>
      <c r="W214" s="26">
        <v>49.5</v>
      </c>
      <c r="X214" s="26"/>
      <c r="Y214" s="26">
        <v>51</v>
      </c>
      <c r="Z214" s="26">
        <v>100</v>
      </c>
      <c r="AA214" s="26">
        <v>25</v>
      </c>
      <c r="AB214" s="26"/>
      <c r="AC214" s="26"/>
      <c r="AD214" s="26"/>
      <c r="AE214" s="26"/>
      <c r="AF214" s="26"/>
      <c r="AG214" s="26"/>
      <c r="AH214" s="26"/>
    </row>
    <row r="215" ht="191.25" spans="1:34">
      <c r="A215" s="24">
        <v>205</v>
      </c>
      <c r="B215" s="25"/>
      <c r="C215" s="26" t="s">
        <v>1891</v>
      </c>
      <c r="D215" s="26" t="s">
        <v>1892</v>
      </c>
      <c r="E215" s="26" t="s">
        <v>89</v>
      </c>
      <c r="F215" s="26" t="s">
        <v>1312</v>
      </c>
      <c r="G215" s="26" t="s">
        <v>1893</v>
      </c>
      <c r="H215" s="26" t="s">
        <v>1894</v>
      </c>
      <c r="I215" s="26" t="s">
        <v>1895</v>
      </c>
      <c r="J215" s="26" t="s">
        <v>1896</v>
      </c>
      <c r="K215" s="26" t="s">
        <v>135</v>
      </c>
      <c r="L215" s="26" t="s">
        <v>114</v>
      </c>
      <c r="M215" s="26" t="s">
        <v>1131</v>
      </c>
      <c r="N215" s="26" t="s">
        <v>1132</v>
      </c>
      <c r="O215" s="26" t="s">
        <v>1897</v>
      </c>
      <c r="P215" s="26" t="s">
        <v>99</v>
      </c>
      <c r="Q215" s="26" t="s">
        <v>100</v>
      </c>
      <c r="R215" s="26" t="s">
        <v>101</v>
      </c>
      <c r="S215" s="26" t="s">
        <v>1898</v>
      </c>
      <c r="T215" s="26" t="s">
        <v>191</v>
      </c>
      <c r="U215" s="26">
        <v>210</v>
      </c>
      <c r="V215" s="26"/>
      <c r="W215" s="26">
        <v>100</v>
      </c>
      <c r="X215" s="26"/>
      <c r="Y215" s="26">
        <v>110</v>
      </c>
      <c r="Z215" s="26">
        <v>157</v>
      </c>
      <c r="AA215" s="26">
        <v>50</v>
      </c>
      <c r="AB215" s="26"/>
      <c r="AC215" s="26"/>
      <c r="AD215" s="26"/>
      <c r="AE215" s="26"/>
      <c r="AF215" s="26"/>
      <c r="AG215" s="26"/>
      <c r="AH215" s="26"/>
    </row>
    <row r="216" ht="22.5" spans="1:34">
      <c r="A216" s="24"/>
      <c r="B216" s="25" t="s">
        <v>1899</v>
      </c>
      <c r="C216" s="26">
        <f>COUNTA(C217:C234)</f>
        <v>18</v>
      </c>
      <c r="D216" s="26"/>
      <c r="E216" s="26"/>
      <c r="F216" s="26"/>
      <c r="G216" s="26"/>
      <c r="H216" s="26"/>
      <c r="I216" s="26"/>
      <c r="J216" s="26"/>
      <c r="K216" s="26"/>
      <c r="L216" s="26"/>
      <c r="M216" s="26"/>
      <c r="N216" s="26"/>
      <c r="O216" s="26"/>
      <c r="P216" s="26"/>
      <c r="Q216" s="26"/>
      <c r="R216" s="26"/>
      <c r="S216" s="26"/>
      <c r="T216" s="26"/>
      <c r="U216" s="26">
        <f>SUM(U217:U234)</f>
        <v>1611.7</v>
      </c>
      <c r="V216" s="26">
        <f>SUM(V217:V234)</f>
        <v>412</v>
      </c>
      <c r="W216" s="26">
        <f>SUM(W217:W234)</f>
        <v>574</v>
      </c>
      <c r="X216" s="26">
        <f>SUM(X217:X234)</f>
        <v>0</v>
      </c>
      <c r="Y216" s="26">
        <f>SUM(Y217:Y234)</f>
        <v>625.7</v>
      </c>
      <c r="Z216" s="26"/>
      <c r="AA216" s="26"/>
      <c r="AB216" s="26"/>
      <c r="AC216" s="26"/>
      <c r="AD216" s="26"/>
      <c r="AE216" s="26"/>
      <c r="AF216" s="26"/>
      <c r="AG216" s="26"/>
      <c r="AH216" s="26"/>
    </row>
    <row r="217" ht="236.25" spans="1:34">
      <c r="A217" s="24">
        <v>206</v>
      </c>
      <c r="B217" s="25"/>
      <c r="C217" s="26" t="s">
        <v>1900</v>
      </c>
      <c r="D217" s="26" t="s">
        <v>1901</v>
      </c>
      <c r="E217" s="26" t="s">
        <v>89</v>
      </c>
      <c r="F217" s="26" t="s">
        <v>460</v>
      </c>
      <c r="G217" s="26" t="s">
        <v>1902</v>
      </c>
      <c r="H217" s="26" t="s">
        <v>393</v>
      </c>
      <c r="I217" s="26" t="s">
        <v>1903</v>
      </c>
      <c r="J217" s="26" t="s">
        <v>1904</v>
      </c>
      <c r="K217" s="26" t="s">
        <v>413</v>
      </c>
      <c r="L217" s="26" t="s">
        <v>231</v>
      </c>
      <c r="M217" s="26" t="s">
        <v>456</v>
      </c>
      <c r="N217" s="26" t="s">
        <v>1525</v>
      </c>
      <c r="O217" s="26" t="s">
        <v>1905</v>
      </c>
      <c r="P217" s="26" t="s">
        <v>302</v>
      </c>
      <c r="Q217" s="26" t="s">
        <v>100</v>
      </c>
      <c r="R217" s="26" t="s">
        <v>484</v>
      </c>
      <c r="S217" s="26" t="s">
        <v>294</v>
      </c>
      <c r="T217" s="26" t="s">
        <v>400</v>
      </c>
      <c r="U217" s="26">
        <v>20</v>
      </c>
      <c r="V217" s="26">
        <v>20</v>
      </c>
      <c r="W217" s="26"/>
      <c r="X217" s="26"/>
      <c r="Y217" s="26"/>
      <c r="Z217" s="26">
        <v>1361</v>
      </c>
      <c r="AA217" s="26">
        <v>728</v>
      </c>
      <c r="AB217" s="26" t="s">
        <v>103</v>
      </c>
      <c r="AC217" s="26" t="s">
        <v>103</v>
      </c>
      <c r="AD217" s="26" t="s">
        <v>104</v>
      </c>
      <c r="AE217" s="26" t="s">
        <v>104</v>
      </c>
      <c r="AF217" s="26"/>
      <c r="AG217" s="26" t="s">
        <v>104</v>
      </c>
      <c r="AH217" s="26" t="s">
        <v>401</v>
      </c>
    </row>
    <row r="218" s="6" customFormat="1" ht="146.25" spans="1:34">
      <c r="A218" s="24">
        <v>207</v>
      </c>
      <c r="B218" s="25"/>
      <c r="C218" s="26" t="s">
        <v>1906</v>
      </c>
      <c r="D218" s="26" t="s">
        <v>1907</v>
      </c>
      <c r="E218" s="26" t="s">
        <v>107</v>
      </c>
      <c r="F218" s="26" t="s">
        <v>1908</v>
      </c>
      <c r="G218" s="26" t="s">
        <v>1909</v>
      </c>
      <c r="H218" s="26" t="s">
        <v>1910</v>
      </c>
      <c r="I218" s="26" t="s">
        <v>1910</v>
      </c>
      <c r="J218" s="26" t="s">
        <v>230</v>
      </c>
      <c r="K218" s="26" t="s">
        <v>113</v>
      </c>
      <c r="L218" s="26" t="s">
        <v>114</v>
      </c>
      <c r="M218" s="26" t="s">
        <v>1911</v>
      </c>
      <c r="N218" s="26" t="s">
        <v>1912</v>
      </c>
      <c r="O218" s="26" t="s">
        <v>1912</v>
      </c>
      <c r="P218" s="26"/>
      <c r="Q218" s="26" t="s">
        <v>179</v>
      </c>
      <c r="R218" s="26" t="s">
        <v>101</v>
      </c>
      <c r="S218" s="26" t="s">
        <v>1913</v>
      </c>
      <c r="T218" s="26" t="s">
        <v>267</v>
      </c>
      <c r="U218" s="26">
        <v>86</v>
      </c>
      <c r="V218" s="26">
        <v>86</v>
      </c>
      <c r="W218" s="26"/>
      <c r="X218" s="26"/>
      <c r="Y218" s="26"/>
      <c r="Z218" s="26">
        <v>152</v>
      </c>
      <c r="AA218" s="26">
        <v>58</v>
      </c>
      <c r="AB218" s="26"/>
      <c r="AC218" s="26"/>
      <c r="AD218" s="26" t="s">
        <v>103</v>
      </c>
      <c r="AE218" s="26" t="s">
        <v>103</v>
      </c>
      <c r="AF218" s="26" t="s">
        <v>1914</v>
      </c>
      <c r="AG218" s="26" t="s">
        <v>103</v>
      </c>
      <c r="AH218" s="26" t="s">
        <v>1915</v>
      </c>
    </row>
    <row r="219" s="6" customFormat="1" ht="135" spans="1:34">
      <c r="A219" s="24">
        <v>208</v>
      </c>
      <c r="B219" s="25"/>
      <c r="C219" s="26" t="s">
        <v>1916</v>
      </c>
      <c r="D219" s="26" t="s">
        <v>1917</v>
      </c>
      <c r="E219" s="26" t="s">
        <v>89</v>
      </c>
      <c r="F219" s="26" t="s">
        <v>1918</v>
      </c>
      <c r="G219" s="26" t="s">
        <v>1919</v>
      </c>
      <c r="H219" s="26" t="s">
        <v>1022</v>
      </c>
      <c r="I219" s="26" t="s">
        <v>1920</v>
      </c>
      <c r="J219" s="26" t="s">
        <v>1921</v>
      </c>
      <c r="K219" s="26" t="s">
        <v>113</v>
      </c>
      <c r="L219" s="26" t="s">
        <v>114</v>
      </c>
      <c r="M219" s="26" t="s">
        <v>1922</v>
      </c>
      <c r="N219" s="26" t="s">
        <v>1923</v>
      </c>
      <c r="O219" s="26" t="s">
        <v>1924</v>
      </c>
      <c r="P219" s="26"/>
      <c r="Q219" s="26" t="s">
        <v>179</v>
      </c>
      <c r="R219" s="26" t="s">
        <v>101</v>
      </c>
      <c r="S219" s="26" t="s">
        <v>1925</v>
      </c>
      <c r="T219" s="26" t="s">
        <v>267</v>
      </c>
      <c r="U219" s="26">
        <v>140</v>
      </c>
      <c r="V219" s="26">
        <v>140</v>
      </c>
      <c r="W219" s="26"/>
      <c r="X219" s="26"/>
      <c r="Y219" s="26"/>
      <c r="Z219" s="26">
        <v>248</v>
      </c>
      <c r="AA219" s="26">
        <v>18</v>
      </c>
      <c r="AB219" s="26" t="s">
        <v>103</v>
      </c>
      <c r="AC219" s="26" t="s">
        <v>103</v>
      </c>
      <c r="AD219" s="26" t="s">
        <v>103</v>
      </c>
      <c r="AE219" s="26" t="s">
        <v>103</v>
      </c>
      <c r="AF219" s="26" t="s">
        <v>1926</v>
      </c>
      <c r="AG219" s="26" t="s">
        <v>104</v>
      </c>
      <c r="AH219" s="26" t="s">
        <v>1927</v>
      </c>
    </row>
    <row r="220" ht="213.75" spans="1:34">
      <c r="A220" s="24">
        <v>209</v>
      </c>
      <c r="B220" s="25"/>
      <c r="C220" s="26" t="s">
        <v>1928</v>
      </c>
      <c r="D220" s="26" t="s">
        <v>1929</v>
      </c>
      <c r="E220" s="26" t="s">
        <v>370</v>
      </c>
      <c r="F220" s="26" t="s">
        <v>1930</v>
      </c>
      <c r="G220" s="26" t="s">
        <v>1931</v>
      </c>
      <c r="H220" s="26" t="s">
        <v>393</v>
      </c>
      <c r="I220" s="26" t="s">
        <v>1932</v>
      </c>
      <c r="J220" s="26" t="s">
        <v>1933</v>
      </c>
      <c r="K220" s="26" t="s">
        <v>413</v>
      </c>
      <c r="L220" s="26" t="s">
        <v>231</v>
      </c>
      <c r="M220" s="26" t="s">
        <v>1934</v>
      </c>
      <c r="N220" s="26" t="s">
        <v>1935</v>
      </c>
      <c r="O220" s="26" t="s">
        <v>1936</v>
      </c>
      <c r="P220" s="26" t="s">
        <v>1937</v>
      </c>
      <c r="Q220" s="26" t="s">
        <v>100</v>
      </c>
      <c r="R220" s="26" t="s">
        <v>1938</v>
      </c>
      <c r="S220" s="26" t="s">
        <v>294</v>
      </c>
      <c r="T220" s="26" t="s">
        <v>400</v>
      </c>
      <c r="U220" s="26">
        <v>15</v>
      </c>
      <c r="V220" s="26">
        <v>15</v>
      </c>
      <c r="W220" s="26"/>
      <c r="X220" s="26"/>
      <c r="Y220" s="26"/>
      <c r="Z220" s="26" t="s">
        <v>1939</v>
      </c>
      <c r="AA220" s="26" t="s">
        <v>1940</v>
      </c>
      <c r="AB220" s="26" t="s">
        <v>103</v>
      </c>
      <c r="AC220" s="26" t="s">
        <v>103</v>
      </c>
      <c r="AD220" s="26" t="s">
        <v>103</v>
      </c>
      <c r="AE220" s="26" t="s">
        <v>104</v>
      </c>
      <c r="AF220" s="26"/>
      <c r="AG220" s="26" t="s">
        <v>104</v>
      </c>
      <c r="AH220" s="26" t="s">
        <v>401</v>
      </c>
    </row>
    <row r="221" ht="281.25" spans="1:34">
      <c r="A221" s="24">
        <v>210</v>
      </c>
      <c r="B221" s="25"/>
      <c r="C221" s="26" t="s">
        <v>1941</v>
      </c>
      <c r="D221" s="26" t="s">
        <v>1942</v>
      </c>
      <c r="E221" s="26" t="s">
        <v>89</v>
      </c>
      <c r="F221" s="26" t="s">
        <v>1943</v>
      </c>
      <c r="G221" s="26" t="s">
        <v>1944</v>
      </c>
      <c r="H221" s="26" t="s">
        <v>393</v>
      </c>
      <c r="I221" s="26" t="s">
        <v>1945</v>
      </c>
      <c r="J221" s="26" t="s">
        <v>1946</v>
      </c>
      <c r="K221" s="26" t="s">
        <v>413</v>
      </c>
      <c r="L221" s="26" t="s">
        <v>231</v>
      </c>
      <c r="M221" s="26" t="s">
        <v>1541</v>
      </c>
      <c r="N221" s="26" t="s">
        <v>1947</v>
      </c>
      <c r="O221" s="26" t="s">
        <v>1948</v>
      </c>
      <c r="P221" s="26" t="s">
        <v>302</v>
      </c>
      <c r="Q221" s="26" t="s">
        <v>100</v>
      </c>
      <c r="R221" s="26" t="s">
        <v>101</v>
      </c>
      <c r="S221" s="26" t="s">
        <v>294</v>
      </c>
      <c r="T221" s="26" t="s">
        <v>400</v>
      </c>
      <c r="U221" s="26">
        <v>25</v>
      </c>
      <c r="V221" s="26">
        <v>25</v>
      </c>
      <c r="W221" s="26"/>
      <c r="X221" s="26"/>
      <c r="Y221" s="26"/>
      <c r="Z221" s="26">
        <v>58</v>
      </c>
      <c r="AA221" s="26">
        <v>27</v>
      </c>
      <c r="AB221" s="26" t="s">
        <v>103</v>
      </c>
      <c r="AC221" s="26" t="s">
        <v>103</v>
      </c>
      <c r="AD221" s="26" t="s">
        <v>103</v>
      </c>
      <c r="AE221" s="26" t="s">
        <v>103</v>
      </c>
      <c r="AF221" s="26"/>
      <c r="AG221" s="26" t="s">
        <v>104</v>
      </c>
      <c r="AH221" s="26" t="s">
        <v>401</v>
      </c>
    </row>
    <row r="222" ht="247.5" spans="1:34">
      <c r="A222" s="24">
        <v>211</v>
      </c>
      <c r="B222" s="25"/>
      <c r="C222" s="26" t="s">
        <v>1949</v>
      </c>
      <c r="D222" s="26" t="s">
        <v>1950</v>
      </c>
      <c r="E222" s="26" t="s">
        <v>107</v>
      </c>
      <c r="F222" s="26" t="s">
        <v>1951</v>
      </c>
      <c r="G222" s="26" t="s">
        <v>1952</v>
      </c>
      <c r="H222" s="26" t="s">
        <v>393</v>
      </c>
      <c r="I222" s="26" t="s">
        <v>1953</v>
      </c>
      <c r="J222" s="26" t="s">
        <v>1954</v>
      </c>
      <c r="K222" s="26" t="s">
        <v>413</v>
      </c>
      <c r="L222" s="26" t="s">
        <v>231</v>
      </c>
      <c r="M222" s="26" t="s">
        <v>1955</v>
      </c>
      <c r="N222" s="26" t="s">
        <v>398</v>
      </c>
      <c r="O222" s="26" t="s">
        <v>1956</v>
      </c>
      <c r="P222" s="26" t="s">
        <v>302</v>
      </c>
      <c r="Q222" s="26" t="s">
        <v>100</v>
      </c>
      <c r="R222" s="26" t="s">
        <v>101</v>
      </c>
      <c r="S222" s="26" t="s">
        <v>294</v>
      </c>
      <c r="T222" s="26" t="s">
        <v>167</v>
      </c>
      <c r="U222" s="26">
        <v>40</v>
      </c>
      <c r="V222" s="26">
        <v>40</v>
      </c>
      <c r="W222" s="26"/>
      <c r="X222" s="26"/>
      <c r="Y222" s="26"/>
      <c r="Z222" s="26">
        <v>1054</v>
      </c>
      <c r="AA222" s="26">
        <v>608</v>
      </c>
      <c r="AB222" s="26"/>
      <c r="AC222" s="26" t="s">
        <v>103</v>
      </c>
      <c r="AD222" s="26" t="s">
        <v>119</v>
      </c>
      <c r="AE222" s="26" t="s">
        <v>103</v>
      </c>
      <c r="AF222" s="26"/>
      <c r="AG222" s="26" t="s">
        <v>104</v>
      </c>
      <c r="AH222" s="26" t="s">
        <v>401</v>
      </c>
    </row>
    <row r="223" ht="247.5" spans="1:34">
      <c r="A223" s="24">
        <v>212</v>
      </c>
      <c r="B223" s="25"/>
      <c r="C223" s="26" t="s">
        <v>1957</v>
      </c>
      <c r="D223" s="26" t="s">
        <v>1958</v>
      </c>
      <c r="E223" s="26" t="s">
        <v>89</v>
      </c>
      <c r="F223" s="26" t="s">
        <v>453</v>
      </c>
      <c r="G223" s="26" t="s">
        <v>1959</v>
      </c>
      <c r="H223" s="26" t="s">
        <v>393</v>
      </c>
      <c r="I223" s="26" t="s">
        <v>1960</v>
      </c>
      <c r="J223" s="26" t="s">
        <v>1961</v>
      </c>
      <c r="K223" s="26" t="s">
        <v>413</v>
      </c>
      <c r="L223" s="26" t="s">
        <v>231</v>
      </c>
      <c r="M223" s="26" t="s">
        <v>1962</v>
      </c>
      <c r="N223" s="26" t="s">
        <v>1963</v>
      </c>
      <c r="O223" s="26" t="s">
        <v>457</v>
      </c>
      <c r="P223" s="26" t="s">
        <v>393</v>
      </c>
      <c r="Q223" s="26" t="s">
        <v>100</v>
      </c>
      <c r="R223" s="26" t="s">
        <v>101</v>
      </c>
      <c r="S223" s="26" t="s">
        <v>294</v>
      </c>
      <c r="T223" s="26" t="s">
        <v>400</v>
      </c>
      <c r="U223" s="26">
        <v>30</v>
      </c>
      <c r="V223" s="26">
        <v>30</v>
      </c>
      <c r="W223" s="26"/>
      <c r="X223" s="26"/>
      <c r="Y223" s="26"/>
      <c r="Z223" s="26">
        <v>870</v>
      </c>
      <c r="AA223" s="26">
        <v>307</v>
      </c>
      <c r="AB223" s="26" t="s">
        <v>103</v>
      </c>
      <c r="AC223" s="26" t="s">
        <v>103</v>
      </c>
      <c r="AD223" s="26" t="s">
        <v>104</v>
      </c>
      <c r="AE223" s="26" t="s">
        <v>103</v>
      </c>
      <c r="AF223" s="26"/>
      <c r="AG223" s="26" t="s">
        <v>104</v>
      </c>
      <c r="AH223" s="26" t="s">
        <v>401</v>
      </c>
    </row>
    <row r="224" ht="101.25" spans="1:34">
      <c r="A224" s="24">
        <v>213</v>
      </c>
      <c r="B224" s="25"/>
      <c r="C224" s="26" t="s">
        <v>1964</v>
      </c>
      <c r="D224" s="26" t="s">
        <v>1965</v>
      </c>
      <c r="E224" s="26" t="s">
        <v>89</v>
      </c>
      <c r="F224" s="26" t="s">
        <v>1966</v>
      </c>
      <c r="G224" s="30" t="s">
        <v>1967</v>
      </c>
      <c r="H224" s="26" t="s">
        <v>124</v>
      </c>
      <c r="I224" s="26" t="s">
        <v>1965</v>
      </c>
      <c r="J224" s="26" t="s">
        <v>1968</v>
      </c>
      <c r="K224" s="26" t="s">
        <v>230</v>
      </c>
      <c r="L224" s="26" t="s">
        <v>231</v>
      </c>
      <c r="M224" s="26" t="s">
        <v>538</v>
      </c>
      <c r="N224" s="26" t="s">
        <v>1969</v>
      </c>
      <c r="O224" s="30" t="s">
        <v>1970</v>
      </c>
      <c r="P224" s="26" t="s">
        <v>118</v>
      </c>
      <c r="Q224" s="26" t="s">
        <v>129</v>
      </c>
      <c r="R224" s="26" t="s">
        <v>101</v>
      </c>
      <c r="S224" s="26" t="s">
        <v>1971</v>
      </c>
      <c r="T224" s="26">
        <v>2024</v>
      </c>
      <c r="U224" s="26">
        <v>20</v>
      </c>
      <c r="V224" s="26">
        <v>20</v>
      </c>
      <c r="W224" s="26"/>
      <c r="X224" s="26"/>
      <c r="Y224" s="26"/>
      <c r="Z224" s="30">
        <v>48</v>
      </c>
      <c r="AA224" s="30">
        <v>25</v>
      </c>
      <c r="AB224" s="26" t="s">
        <v>103</v>
      </c>
      <c r="AC224" s="26" t="s">
        <v>103</v>
      </c>
      <c r="AD224" s="26" t="s">
        <v>104</v>
      </c>
      <c r="AE224" s="26" t="s">
        <v>103</v>
      </c>
      <c r="AF224" s="26"/>
      <c r="AG224" s="26" t="s">
        <v>104</v>
      </c>
      <c r="AH224" s="26"/>
    </row>
    <row r="225" ht="101.25" spans="1:34">
      <c r="A225" s="24">
        <v>214</v>
      </c>
      <c r="B225" s="25"/>
      <c r="C225" s="26" t="s">
        <v>1972</v>
      </c>
      <c r="D225" s="26" t="s">
        <v>1973</v>
      </c>
      <c r="E225" s="26" t="s">
        <v>89</v>
      </c>
      <c r="F225" s="26" t="s">
        <v>596</v>
      </c>
      <c r="G225" s="30" t="s">
        <v>1974</v>
      </c>
      <c r="H225" s="26" t="s">
        <v>124</v>
      </c>
      <c r="I225" s="26" t="s">
        <v>1973</v>
      </c>
      <c r="J225" s="26" t="s">
        <v>1975</v>
      </c>
      <c r="K225" s="26" t="s">
        <v>113</v>
      </c>
      <c r="L225" s="26" t="s">
        <v>114</v>
      </c>
      <c r="M225" s="26" t="s">
        <v>538</v>
      </c>
      <c r="N225" s="26" t="s">
        <v>599</v>
      </c>
      <c r="O225" s="30" t="s">
        <v>1970</v>
      </c>
      <c r="P225" s="26" t="s">
        <v>118</v>
      </c>
      <c r="Q225" s="26" t="s">
        <v>129</v>
      </c>
      <c r="R225" s="26" t="s">
        <v>101</v>
      </c>
      <c r="S225" s="26" t="s">
        <v>601</v>
      </c>
      <c r="T225" s="26">
        <v>2024</v>
      </c>
      <c r="U225" s="26">
        <v>20</v>
      </c>
      <c r="V225" s="26">
        <v>20</v>
      </c>
      <c r="W225" s="26"/>
      <c r="X225" s="26"/>
      <c r="Y225" s="26"/>
      <c r="Z225" s="30">
        <v>48</v>
      </c>
      <c r="AA225" s="30">
        <v>25</v>
      </c>
      <c r="AB225" s="26" t="s">
        <v>103</v>
      </c>
      <c r="AC225" s="26" t="s">
        <v>103</v>
      </c>
      <c r="AD225" s="26" t="s">
        <v>104</v>
      </c>
      <c r="AE225" s="26" t="s">
        <v>103</v>
      </c>
      <c r="AF225" s="26"/>
      <c r="AG225" s="26" t="s">
        <v>104</v>
      </c>
      <c r="AH225" s="26"/>
    </row>
    <row r="226" ht="146.25" spans="1:34">
      <c r="A226" s="24">
        <v>215</v>
      </c>
      <c r="B226" s="25"/>
      <c r="C226" s="26" t="s">
        <v>1976</v>
      </c>
      <c r="D226" s="26" t="s">
        <v>1977</v>
      </c>
      <c r="E226" s="26" t="s">
        <v>89</v>
      </c>
      <c r="F226" s="26" t="s">
        <v>627</v>
      </c>
      <c r="G226" s="26" t="s">
        <v>1978</v>
      </c>
      <c r="H226" s="26" t="s">
        <v>701</v>
      </c>
      <c r="I226" s="26" t="s">
        <v>1979</v>
      </c>
      <c r="J226" s="26" t="s">
        <v>1979</v>
      </c>
      <c r="K226" s="26" t="s">
        <v>147</v>
      </c>
      <c r="L226" s="26" t="s">
        <v>114</v>
      </c>
      <c r="M226" s="26" t="s">
        <v>1980</v>
      </c>
      <c r="N226" s="26" t="s">
        <v>1981</v>
      </c>
      <c r="O226" s="26" t="s">
        <v>185</v>
      </c>
      <c r="P226" s="26" t="s">
        <v>693</v>
      </c>
      <c r="Q226" s="26" t="s">
        <v>152</v>
      </c>
      <c r="R226" s="26" t="s">
        <v>101</v>
      </c>
      <c r="S226" s="26" t="s">
        <v>627</v>
      </c>
      <c r="T226" s="26" t="s">
        <v>633</v>
      </c>
      <c r="U226" s="26">
        <v>16</v>
      </c>
      <c r="V226" s="26">
        <f>U226</f>
        <v>16</v>
      </c>
      <c r="W226" s="26"/>
      <c r="X226" s="26"/>
      <c r="Y226" s="26"/>
      <c r="Z226" s="26">
        <v>25</v>
      </c>
      <c r="AA226" s="26">
        <v>15</v>
      </c>
      <c r="AB226" s="26" t="s">
        <v>103</v>
      </c>
      <c r="AC226" s="26" t="s">
        <v>103</v>
      </c>
      <c r="AD226" s="26" t="s">
        <v>104</v>
      </c>
      <c r="AE226" s="26" t="s">
        <v>103</v>
      </c>
      <c r="AF226" s="26" t="s">
        <v>634</v>
      </c>
      <c r="AG226" s="26" t="s">
        <v>104</v>
      </c>
      <c r="AH226" s="26" t="s">
        <v>634</v>
      </c>
    </row>
    <row r="227" ht="213.75" spans="1:34">
      <c r="A227" s="24">
        <v>216</v>
      </c>
      <c r="B227" s="25"/>
      <c r="C227" s="26" t="s">
        <v>1982</v>
      </c>
      <c r="D227" s="26" t="s">
        <v>1983</v>
      </c>
      <c r="E227" s="26" t="s">
        <v>89</v>
      </c>
      <c r="F227" s="26" t="s">
        <v>1467</v>
      </c>
      <c r="G227" s="26" t="s">
        <v>1984</v>
      </c>
      <c r="H227" s="26" t="s">
        <v>1985</v>
      </c>
      <c r="I227" s="26" t="s">
        <v>1986</v>
      </c>
      <c r="J227" s="26" t="s">
        <v>1987</v>
      </c>
      <c r="K227" s="26" t="s">
        <v>135</v>
      </c>
      <c r="L227" s="26" t="s">
        <v>114</v>
      </c>
      <c r="M227" s="26" t="s">
        <v>1813</v>
      </c>
      <c r="N227" s="26" t="s">
        <v>1132</v>
      </c>
      <c r="O227" s="26" t="s">
        <v>1988</v>
      </c>
      <c r="P227" s="26" t="s">
        <v>99</v>
      </c>
      <c r="Q227" s="26" t="s">
        <v>100</v>
      </c>
      <c r="R227" s="26" t="s">
        <v>101</v>
      </c>
      <c r="S227" s="26" t="s">
        <v>1473</v>
      </c>
      <c r="T227" s="26" t="s">
        <v>191</v>
      </c>
      <c r="U227" s="26">
        <v>181</v>
      </c>
      <c r="V227" s="26"/>
      <c r="W227" s="26">
        <v>90</v>
      </c>
      <c r="X227" s="26"/>
      <c r="Y227" s="26">
        <v>91</v>
      </c>
      <c r="Z227" s="26">
        <v>135</v>
      </c>
      <c r="AA227" s="26">
        <v>45</v>
      </c>
      <c r="AB227" s="26"/>
      <c r="AC227" s="26"/>
      <c r="AD227" s="26"/>
      <c r="AE227" s="26"/>
      <c r="AF227" s="26"/>
      <c r="AG227" s="26"/>
      <c r="AH227" s="26"/>
    </row>
    <row r="228" ht="191.25" spans="1:34">
      <c r="A228" s="24">
        <v>217</v>
      </c>
      <c r="B228" s="25"/>
      <c r="C228" s="26" t="s">
        <v>1989</v>
      </c>
      <c r="D228" s="26" t="s">
        <v>1990</v>
      </c>
      <c r="E228" s="26" t="s">
        <v>89</v>
      </c>
      <c r="F228" s="26" t="s">
        <v>1991</v>
      </c>
      <c r="G228" s="26" t="s">
        <v>1992</v>
      </c>
      <c r="H228" s="26" t="s">
        <v>1993</v>
      </c>
      <c r="I228" s="26" t="s">
        <v>1994</v>
      </c>
      <c r="J228" s="26" t="s">
        <v>1995</v>
      </c>
      <c r="K228" s="26" t="s">
        <v>135</v>
      </c>
      <c r="L228" s="26" t="s">
        <v>114</v>
      </c>
      <c r="M228" s="26" t="s">
        <v>1131</v>
      </c>
      <c r="N228" s="26" t="s">
        <v>1132</v>
      </c>
      <c r="O228" s="26" t="s">
        <v>1133</v>
      </c>
      <c r="P228" s="26" t="s">
        <v>99</v>
      </c>
      <c r="Q228" s="26" t="s">
        <v>100</v>
      </c>
      <c r="R228" s="26" t="s">
        <v>101</v>
      </c>
      <c r="S228" s="26" t="s">
        <v>1484</v>
      </c>
      <c r="T228" s="26" t="s">
        <v>191</v>
      </c>
      <c r="U228" s="26">
        <v>205</v>
      </c>
      <c r="V228" s="26"/>
      <c r="W228" s="26">
        <v>100</v>
      </c>
      <c r="X228" s="26"/>
      <c r="Y228" s="26">
        <v>105</v>
      </c>
      <c r="Z228" s="26">
        <v>150</v>
      </c>
      <c r="AA228" s="26">
        <v>50</v>
      </c>
      <c r="AB228" s="26"/>
      <c r="AC228" s="26"/>
      <c r="AD228" s="26"/>
      <c r="AE228" s="26"/>
      <c r="AF228" s="26"/>
      <c r="AG228" s="26"/>
      <c r="AH228" s="26"/>
    </row>
    <row r="229" ht="326.25" spans="1:34">
      <c r="A229" s="24">
        <v>218</v>
      </c>
      <c r="B229" s="25"/>
      <c r="C229" s="26" t="s">
        <v>1996</v>
      </c>
      <c r="D229" s="26" t="s">
        <v>1997</v>
      </c>
      <c r="E229" s="26" t="s">
        <v>89</v>
      </c>
      <c r="F229" s="26" t="s">
        <v>1998</v>
      </c>
      <c r="G229" s="26" t="s">
        <v>1999</v>
      </c>
      <c r="H229" s="26" t="s">
        <v>2000</v>
      </c>
      <c r="I229" s="26" t="s">
        <v>2001</v>
      </c>
      <c r="J229" s="26" t="s">
        <v>2002</v>
      </c>
      <c r="K229" s="26" t="s">
        <v>135</v>
      </c>
      <c r="L229" s="26" t="s">
        <v>114</v>
      </c>
      <c r="M229" s="26" t="s">
        <v>2003</v>
      </c>
      <c r="N229" s="26" t="s">
        <v>1132</v>
      </c>
      <c r="O229" s="26" t="s">
        <v>2004</v>
      </c>
      <c r="P229" s="26" t="s">
        <v>99</v>
      </c>
      <c r="Q229" s="26" t="s">
        <v>100</v>
      </c>
      <c r="R229" s="26" t="s">
        <v>101</v>
      </c>
      <c r="S229" s="26" t="s">
        <v>2005</v>
      </c>
      <c r="T229" s="26" t="s">
        <v>191</v>
      </c>
      <c r="U229" s="26">
        <v>71</v>
      </c>
      <c r="V229" s="26"/>
      <c r="W229" s="26">
        <v>35</v>
      </c>
      <c r="X229" s="26"/>
      <c r="Y229" s="26">
        <v>36</v>
      </c>
      <c r="Z229" s="26">
        <v>51</v>
      </c>
      <c r="AA229" s="26">
        <v>17</v>
      </c>
      <c r="AB229" s="26"/>
      <c r="AC229" s="26"/>
      <c r="AD229" s="26"/>
      <c r="AE229" s="26"/>
      <c r="AF229" s="26"/>
      <c r="AG229" s="26"/>
      <c r="AH229" s="26"/>
    </row>
    <row r="230" ht="292.5" spans="1:34">
      <c r="A230" s="24">
        <v>219</v>
      </c>
      <c r="B230" s="25"/>
      <c r="C230" s="26" t="s">
        <v>2006</v>
      </c>
      <c r="D230" s="26" t="s">
        <v>2007</v>
      </c>
      <c r="E230" s="26" t="s">
        <v>89</v>
      </c>
      <c r="F230" s="26" t="s">
        <v>2008</v>
      </c>
      <c r="G230" s="26" t="s">
        <v>2009</v>
      </c>
      <c r="H230" s="26" t="s">
        <v>2010</v>
      </c>
      <c r="I230" s="26" t="s">
        <v>2011</v>
      </c>
      <c r="J230" s="26" t="s">
        <v>2012</v>
      </c>
      <c r="K230" s="26" t="s">
        <v>135</v>
      </c>
      <c r="L230" s="26" t="s">
        <v>114</v>
      </c>
      <c r="M230" s="26" t="s">
        <v>1225</v>
      </c>
      <c r="N230" s="26" t="s">
        <v>1132</v>
      </c>
      <c r="O230" s="26" t="s">
        <v>1159</v>
      </c>
      <c r="P230" s="26" t="s">
        <v>99</v>
      </c>
      <c r="Q230" s="26" t="s">
        <v>100</v>
      </c>
      <c r="R230" s="26" t="s">
        <v>101</v>
      </c>
      <c r="S230" s="26" t="s">
        <v>2013</v>
      </c>
      <c r="T230" s="26" t="s">
        <v>191</v>
      </c>
      <c r="U230" s="26">
        <v>100</v>
      </c>
      <c r="V230" s="26"/>
      <c r="W230" s="26">
        <v>49</v>
      </c>
      <c r="X230" s="26"/>
      <c r="Y230" s="26">
        <v>51</v>
      </c>
      <c r="Z230" s="26">
        <v>75</v>
      </c>
      <c r="AA230" s="26">
        <v>25</v>
      </c>
      <c r="AB230" s="26"/>
      <c r="AC230" s="26"/>
      <c r="AD230" s="26"/>
      <c r="AE230" s="26"/>
      <c r="AF230" s="26"/>
      <c r="AG230" s="26"/>
      <c r="AH230" s="26"/>
    </row>
    <row r="231" ht="258.75" spans="1:34">
      <c r="A231" s="24">
        <v>220</v>
      </c>
      <c r="B231" s="25"/>
      <c r="C231" s="26" t="s">
        <v>2014</v>
      </c>
      <c r="D231" s="26" t="s">
        <v>2015</v>
      </c>
      <c r="E231" s="26" t="s">
        <v>89</v>
      </c>
      <c r="F231" s="26" t="s">
        <v>1274</v>
      </c>
      <c r="G231" s="26" t="s">
        <v>2016</v>
      </c>
      <c r="H231" s="26" t="s">
        <v>2017</v>
      </c>
      <c r="I231" s="26" t="s">
        <v>2018</v>
      </c>
      <c r="J231" s="26" t="s">
        <v>2019</v>
      </c>
      <c r="K231" s="26" t="s">
        <v>135</v>
      </c>
      <c r="L231" s="26" t="s">
        <v>114</v>
      </c>
      <c r="M231" s="26" t="s">
        <v>1141</v>
      </c>
      <c r="N231" s="26" t="s">
        <v>1132</v>
      </c>
      <c r="O231" s="26" t="s">
        <v>1159</v>
      </c>
      <c r="P231" s="26" t="s">
        <v>99</v>
      </c>
      <c r="Q231" s="26" t="s">
        <v>100</v>
      </c>
      <c r="R231" s="26" t="s">
        <v>101</v>
      </c>
      <c r="S231" s="26" t="s">
        <v>2020</v>
      </c>
      <c r="T231" s="26" t="s">
        <v>191</v>
      </c>
      <c r="U231" s="26">
        <v>101</v>
      </c>
      <c r="V231" s="26"/>
      <c r="W231" s="26">
        <v>50</v>
      </c>
      <c r="X231" s="26"/>
      <c r="Y231" s="26">
        <v>51</v>
      </c>
      <c r="Z231" s="26">
        <v>75</v>
      </c>
      <c r="AA231" s="26">
        <v>25</v>
      </c>
      <c r="AB231" s="26"/>
      <c r="AC231" s="26"/>
      <c r="AD231" s="26"/>
      <c r="AE231" s="26"/>
      <c r="AF231" s="26"/>
      <c r="AG231" s="26"/>
      <c r="AH231" s="26"/>
    </row>
    <row r="232" ht="236.25" spans="1:34">
      <c r="A232" s="24">
        <v>221</v>
      </c>
      <c r="B232" s="25"/>
      <c r="C232" s="26" t="s">
        <v>2021</v>
      </c>
      <c r="D232" s="26" t="s">
        <v>2022</v>
      </c>
      <c r="E232" s="26" t="s">
        <v>89</v>
      </c>
      <c r="F232" s="26" t="s">
        <v>1145</v>
      </c>
      <c r="G232" s="26" t="s">
        <v>2023</v>
      </c>
      <c r="H232" s="26" t="s">
        <v>2024</v>
      </c>
      <c r="I232" s="26" t="s">
        <v>2025</v>
      </c>
      <c r="J232" s="26" t="s">
        <v>2026</v>
      </c>
      <c r="K232" s="26" t="s">
        <v>135</v>
      </c>
      <c r="L232" s="26" t="s">
        <v>114</v>
      </c>
      <c r="M232" s="26" t="s">
        <v>1131</v>
      </c>
      <c r="N232" s="26" t="s">
        <v>1132</v>
      </c>
      <c r="O232" s="26" t="s">
        <v>1241</v>
      </c>
      <c r="P232" s="26" t="s">
        <v>99</v>
      </c>
      <c r="Q232" s="26" t="s">
        <v>100</v>
      </c>
      <c r="R232" s="26" t="s">
        <v>101</v>
      </c>
      <c r="S232" s="26" t="s">
        <v>1151</v>
      </c>
      <c r="T232" s="26" t="s">
        <v>191</v>
      </c>
      <c r="U232" s="26">
        <v>210</v>
      </c>
      <c r="V232" s="26"/>
      <c r="W232" s="26">
        <v>100</v>
      </c>
      <c r="X232" s="26"/>
      <c r="Y232" s="26">
        <v>110</v>
      </c>
      <c r="Z232" s="26">
        <v>153</v>
      </c>
      <c r="AA232" s="26">
        <v>50</v>
      </c>
      <c r="AB232" s="26"/>
      <c r="AC232" s="26"/>
      <c r="AD232" s="26"/>
      <c r="AE232" s="26"/>
      <c r="AF232" s="26"/>
      <c r="AG232" s="26"/>
      <c r="AH232" s="26"/>
    </row>
    <row r="233" ht="236.25" spans="1:34">
      <c r="A233" s="24">
        <v>222</v>
      </c>
      <c r="B233" s="25"/>
      <c r="C233" s="26" t="s">
        <v>2027</v>
      </c>
      <c r="D233" s="26" t="s">
        <v>2028</v>
      </c>
      <c r="E233" s="26" t="s">
        <v>89</v>
      </c>
      <c r="F233" s="26" t="s">
        <v>2029</v>
      </c>
      <c r="G233" s="26" t="s">
        <v>2030</v>
      </c>
      <c r="H233" s="26" t="s">
        <v>2031</v>
      </c>
      <c r="I233" s="26" t="s">
        <v>2032</v>
      </c>
      <c r="J233" s="26" t="s">
        <v>2033</v>
      </c>
      <c r="K233" s="26" t="s">
        <v>135</v>
      </c>
      <c r="L233" s="26" t="s">
        <v>114</v>
      </c>
      <c r="M233" s="26" t="s">
        <v>1131</v>
      </c>
      <c r="N233" s="26" t="s">
        <v>1132</v>
      </c>
      <c r="O233" s="26" t="s">
        <v>1133</v>
      </c>
      <c r="P233" s="26" t="s">
        <v>99</v>
      </c>
      <c r="Q233" s="26" t="s">
        <v>100</v>
      </c>
      <c r="R233" s="26" t="s">
        <v>101</v>
      </c>
      <c r="S233" s="26" t="s">
        <v>2034</v>
      </c>
      <c r="T233" s="26" t="s">
        <v>191</v>
      </c>
      <c r="U233" s="26">
        <v>210</v>
      </c>
      <c r="V233" s="26"/>
      <c r="W233" s="26">
        <v>100</v>
      </c>
      <c r="X233" s="26"/>
      <c r="Y233" s="26">
        <v>110</v>
      </c>
      <c r="Z233" s="26">
        <v>150</v>
      </c>
      <c r="AA233" s="26">
        <v>50</v>
      </c>
      <c r="AB233" s="26"/>
      <c r="AC233" s="26"/>
      <c r="AD233" s="26"/>
      <c r="AE233" s="26"/>
      <c r="AF233" s="26"/>
      <c r="AG233" s="26"/>
      <c r="AH233" s="26"/>
    </row>
    <row r="234" ht="225" spans="1:34">
      <c r="A234" s="24">
        <v>223</v>
      </c>
      <c r="B234" s="25"/>
      <c r="C234" s="26" t="s">
        <v>2035</v>
      </c>
      <c r="D234" s="26" t="s">
        <v>2036</v>
      </c>
      <c r="E234" s="26" t="s">
        <v>89</v>
      </c>
      <c r="F234" s="26" t="s">
        <v>1487</v>
      </c>
      <c r="G234" s="26" t="s">
        <v>2037</v>
      </c>
      <c r="H234" s="26" t="s">
        <v>2038</v>
      </c>
      <c r="I234" s="26" t="s">
        <v>2039</v>
      </c>
      <c r="J234" s="26" t="s">
        <v>2040</v>
      </c>
      <c r="K234" s="26" t="s">
        <v>135</v>
      </c>
      <c r="L234" s="26" t="s">
        <v>114</v>
      </c>
      <c r="M234" s="26" t="s">
        <v>1141</v>
      </c>
      <c r="N234" s="26" t="s">
        <v>1132</v>
      </c>
      <c r="O234" s="26" t="s">
        <v>1159</v>
      </c>
      <c r="P234" s="26" t="s">
        <v>99</v>
      </c>
      <c r="Q234" s="26" t="s">
        <v>100</v>
      </c>
      <c r="R234" s="26" t="s">
        <v>101</v>
      </c>
      <c r="S234" s="26" t="s">
        <v>2041</v>
      </c>
      <c r="T234" s="26" t="s">
        <v>191</v>
      </c>
      <c r="U234" s="26">
        <v>121.7</v>
      </c>
      <c r="V234" s="26"/>
      <c r="W234" s="26">
        <v>50</v>
      </c>
      <c r="X234" s="26"/>
      <c r="Y234" s="26">
        <v>71.7</v>
      </c>
      <c r="Z234" s="26">
        <v>75</v>
      </c>
      <c r="AA234" s="26">
        <v>25</v>
      </c>
      <c r="AB234" s="26"/>
      <c r="AC234" s="26"/>
      <c r="AD234" s="26"/>
      <c r="AE234" s="26"/>
      <c r="AF234" s="26"/>
      <c r="AG234" s="26"/>
      <c r="AH234" s="26"/>
    </row>
    <row r="235" ht="22.5" spans="1:34">
      <c r="A235" s="24"/>
      <c r="B235" s="25" t="s">
        <v>2042</v>
      </c>
      <c r="C235" s="26">
        <f>COUNTA(C236:C237)</f>
        <v>2</v>
      </c>
      <c r="D235" s="26"/>
      <c r="E235" s="26"/>
      <c r="F235" s="26"/>
      <c r="G235" s="26"/>
      <c r="H235" s="26"/>
      <c r="I235" s="26"/>
      <c r="J235" s="26"/>
      <c r="K235" s="26"/>
      <c r="L235" s="26"/>
      <c r="M235" s="26"/>
      <c r="N235" s="26"/>
      <c r="O235" s="26"/>
      <c r="P235" s="26"/>
      <c r="Q235" s="26"/>
      <c r="R235" s="26"/>
      <c r="S235" s="26"/>
      <c r="T235" s="26"/>
      <c r="U235" s="26">
        <f>SUM(U236:U237)</f>
        <v>2670.27</v>
      </c>
      <c r="V235" s="26">
        <f>SUM(V236:V237)</f>
        <v>0</v>
      </c>
      <c r="W235" s="26">
        <f>SUM(W236:W237)</f>
        <v>0</v>
      </c>
      <c r="X235" s="26">
        <f>SUM(X236:X237)</f>
        <v>2670.27</v>
      </c>
      <c r="Y235" s="26">
        <f>SUM(Y236:Y237)</f>
        <v>0</v>
      </c>
      <c r="Z235" s="26"/>
      <c r="AA235" s="26"/>
      <c r="AB235" s="26"/>
      <c r="AC235" s="26"/>
      <c r="AD235" s="26"/>
      <c r="AE235" s="26"/>
      <c r="AF235" s="26"/>
      <c r="AG235" s="26"/>
      <c r="AH235" s="26"/>
    </row>
    <row r="236" ht="67.5" spans="1:34">
      <c r="A236" s="24">
        <v>224</v>
      </c>
      <c r="B236" s="25"/>
      <c r="C236" s="26" t="s">
        <v>2043</v>
      </c>
      <c r="D236" s="26" t="s">
        <v>2044</v>
      </c>
      <c r="E236" s="26" t="s">
        <v>89</v>
      </c>
      <c r="F236" s="26" t="s">
        <v>2045</v>
      </c>
      <c r="G236" s="26" t="s">
        <v>2046</v>
      </c>
      <c r="H236" s="26" t="s">
        <v>2047</v>
      </c>
      <c r="I236" s="26" t="s">
        <v>2048</v>
      </c>
      <c r="J236" s="26"/>
      <c r="K236" s="26"/>
      <c r="L236" s="26"/>
      <c r="M236" s="26"/>
      <c r="N236" s="26"/>
      <c r="O236" s="26"/>
      <c r="P236" s="26"/>
      <c r="Q236" s="26"/>
      <c r="R236" s="26" t="s">
        <v>2049</v>
      </c>
      <c r="S236" s="26" t="s">
        <v>2045</v>
      </c>
      <c r="T236" s="26" t="s">
        <v>153</v>
      </c>
      <c r="U236" s="26">
        <v>2425.87</v>
      </c>
      <c r="V236" s="26"/>
      <c r="W236" s="26"/>
      <c r="X236" s="26">
        <v>2425.87</v>
      </c>
      <c r="Y236" s="26"/>
      <c r="Z236" s="26">
        <v>100835</v>
      </c>
      <c r="AA236" s="26">
        <v>33268</v>
      </c>
      <c r="AB236" s="26" t="s">
        <v>103</v>
      </c>
      <c r="AC236" s="26" t="s">
        <v>104</v>
      </c>
      <c r="AD236" s="26" t="s">
        <v>103</v>
      </c>
      <c r="AE236" s="26" t="s">
        <v>104</v>
      </c>
      <c r="AF236" s="26" t="s">
        <v>2050</v>
      </c>
      <c r="AG236" s="26" t="s">
        <v>103</v>
      </c>
      <c r="AH236" s="26"/>
    </row>
    <row r="237" ht="67.5" spans="1:34">
      <c r="A237" s="24">
        <v>225</v>
      </c>
      <c r="B237" s="25"/>
      <c r="C237" s="26" t="s">
        <v>2051</v>
      </c>
      <c r="D237" s="26" t="s">
        <v>2052</v>
      </c>
      <c r="E237" s="26" t="s">
        <v>89</v>
      </c>
      <c r="F237" s="26" t="s">
        <v>2053</v>
      </c>
      <c r="G237" s="26" t="s">
        <v>2054</v>
      </c>
      <c r="H237" s="26" t="s">
        <v>2055</v>
      </c>
      <c r="I237" s="26" t="s">
        <v>2056</v>
      </c>
      <c r="J237" s="26"/>
      <c r="K237" s="26"/>
      <c r="L237" s="26"/>
      <c r="M237" s="26"/>
      <c r="N237" s="26"/>
      <c r="O237" s="26"/>
      <c r="P237" s="26"/>
      <c r="Q237" s="26"/>
      <c r="R237" s="26" t="s">
        <v>2049</v>
      </c>
      <c r="S237" s="26" t="s">
        <v>2057</v>
      </c>
      <c r="T237" s="26" t="s">
        <v>153</v>
      </c>
      <c r="U237" s="26">
        <v>244.4</v>
      </c>
      <c r="V237" s="26"/>
      <c r="W237" s="26"/>
      <c r="X237" s="26">
        <v>244.4</v>
      </c>
      <c r="Y237" s="26"/>
      <c r="Z237" s="26">
        <v>15523</v>
      </c>
      <c r="AA237" s="26">
        <v>5842</v>
      </c>
      <c r="AB237" s="26" t="s">
        <v>103</v>
      </c>
      <c r="AC237" s="26" t="s">
        <v>104</v>
      </c>
      <c r="AD237" s="26" t="s">
        <v>103</v>
      </c>
      <c r="AE237" s="26" t="s">
        <v>104</v>
      </c>
      <c r="AF237" s="26" t="s">
        <v>2058</v>
      </c>
      <c r="AG237" s="26" t="s">
        <v>103</v>
      </c>
      <c r="AH237" s="26"/>
    </row>
    <row r="238" ht="22.5" spans="1:34">
      <c r="A238" s="24"/>
      <c r="B238" s="25" t="s">
        <v>2059</v>
      </c>
      <c r="C238" s="26">
        <f>COUNTA(C239:C255)</f>
        <v>17</v>
      </c>
      <c r="D238" s="26"/>
      <c r="E238" s="26"/>
      <c r="F238" s="26"/>
      <c r="G238" s="26"/>
      <c r="H238" s="26"/>
      <c r="I238" s="26"/>
      <c r="J238" s="26"/>
      <c r="K238" s="26"/>
      <c r="L238" s="26"/>
      <c r="M238" s="26"/>
      <c r="N238" s="26"/>
      <c r="O238" s="26"/>
      <c r="P238" s="26"/>
      <c r="Q238" s="26"/>
      <c r="R238" s="26"/>
      <c r="S238" s="26"/>
      <c r="T238" s="26"/>
      <c r="U238" s="26">
        <f>SUM(U239:U255)</f>
        <v>5313.89</v>
      </c>
      <c r="V238" s="26">
        <f>SUM(V239:V255)</f>
        <v>5313.89</v>
      </c>
      <c r="W238" s="26">
        <f>SUM(W239:W255)</f>
        <v>0</v>
      </c>
      <c r="X238" s="26">
        <f>SUM(X239:X255)</f>
        <v>0</v>
      </c>
      <c r="Y238" s="26">
        <f>SUM(Y239:Y255)</f>
        <v>0</v>
      </c>
      <c r="Z238" s="26"/>
      <c r="AA238" s="26"/>
      <c r="AB238" s="26"/>
      <c r="AC238" s="26"/>
      <c r="AD238" s="26"/>
      <c r="AE238" s="26"/>
      <c r="AF238" s="26"/>
      <c r="AG238" s="26"/>
      <c r="AH238" s="26"/>
    </row>
    <row r="239" s="4" customFormat="1" ht="202.5" spans="1:34">
      <c r="A239" s="24">
        <v>226</v>
      </c>
      <c r="B239" s="25"/>
      <c r="C239" s="26" t="s">
        <v>2060</v>
      </c>
      <c r="D239" s="26" t="s">
        <v>2061</v>
      </c>
      <c r="E239" s="26" t="s">
        <v>89</v>
      </c>
      <c r="F239" s="26" t="s">
        <v>305</v>
      </c>
      <c r="G239" s="26" t="s">
        <v>2062</v>
      </c>
      <c r="H239" s="26" t="s">
        <v>307</v>
      </c>
      <c r="I239" s="26" t="s">
        <v>2061</v>
      </c>
      <c r="J239" s="26" t="s">
        <v>2063</v>
      </c>
      <c r="K239" s="26" t="s">
        <v>94</v>
      </c>
      <c r="L239" s="26" t="s">
        <v>95</v>
      </c>
      <c r="M239" s="26" t="s">
        <v>2064</v>
      </c>
      <c r="N239" s="26" t="s">
        <v>97</v>
      </c>
      <c r="O239" s="26" t="s">
        <v>2065</v>
      </c>
      <c r="P239" s="26" t="s">
        <v>312</v>
      </c>
      <c r="Q239" s="26" t="s">
        <v>179</v>
      </c>
      <c r="R239" s="26" t="s">
        <v>101</v>
      </c>
      <c r="S239" s="26" t="s">
        <v>90</v>
      </c>
      <c r="T239" s="26">
        <v>2024</v>
      </c>
      <c r="U239" s="26">
        <v>600</v>
      </c>
      <c r="V239" s="26">
        <v>600</v>
      </c>
      <c r="W239" s="26"/>
      <c r="X239" s="26"/>
      <c r="Y239" s="26"/>
      <c r="Z239" s="26">
        <v>1820</v>
      </c>
      <c r="AA239" s="26">
        <v>927</v>
      </c>
      <c r="AB239" s="26" t="s">
        <v>103</v>
      </c>
      <c r="AC239" s="26" t="s">
        <v>103</v>
      </c>
      <c r="AD239" s="26" t="s">
        <v>104</v>
      </c>
      <c r="AE239" s="26" t="s">
        <v>104</v>
      </c>
      <c r="AF239" s="26" t="s">
        <v>314</v>
      </c>
      <c r="AG239" s="26" t="s">
        <v>104</v>
      </c>
      <c r="AH239" s="26" t="s">
        <v>2066</v>
      </c>
    </row>
    <row r="240" s="4" customFormat="1" ht="191.25" spans="1:34">
      <c r="A240" s="24">
        <v>227</v>
      </c>
      <c r="B240" s="25"/>
      <c r="C240" s="26" t="s">
        <v>2067</v>
      </c>
      <c r="D240" s="26" t="s">
        <v>2068</v>
      </c>
      <c r="E240" s="26" t="s">
        <v>89</v>
      </c>
      <c r="F240" s="26" t="s">
        <v>305</v>
      </c>
      <c r="G240" s="26" t="s">
        <v>2069</v>
      </c>
      <c r="H240" s="26" t="s">
        <v>307</v>
      </c>
      <c r="I240" s="26" t="s">
        <v>2068</v>
      </c>
      <c r="J240" s="26" t="s">
        <v>2070</v>
      </c>
      <c r="K240" s="26" t="s">
        <v>94</v>
      </c>
      <c r="L240" s="26" t="s">
        <v>95</v>
      </c>
      <c r="M240" s="26" t="s">
        <v>2071</v>
      </c>
      <c r="N240" s="26" t="s">
        <v>137</v>
      </c>
      <c r="O240" s="26" t="s">
        <v>2065</v>
      </c>
      <c r="P240" s="26" t="s">
        <v>312</v>
      </c>
      <c r="Q240" s="26" t="s">
        <v>179</v>
      </c>
      <c r="R240" s="26" t="s">
        <v>101</v>
      </c>
      <c r="S240" s="26" t="s">
        <v>90</v>
      </c>
      <c r="T240" s="26">
        <v>2024</v>
      </c>
      <c r="U240" s="26">
        <v>300</v>
      </c>
      <c r="V240" s="26">
        <v>300</v>
      </c>
      <c r="W240" s="26"/>
      <c r="X240" s="26"/>
      <c r="Y240" s="26"/>
      <c r="Z240" s="26">
        <v>1820</v>
      </c>
      <c r="AA240" s="26">
        <v>927</v>
      </c>
      <c r="AB240" s="26" t="s">
        <v>103</v>
      </c>
      <c r="AC240" s="26" t="s">
        <v>103</v>
      </c>
      <c r="AD240" s="26" t="s">
        <v>104</v>
      </c>
      <c r="AE240" s="26" t="s">
        <v>104</v>
      </c>
      <c r="AF240" s="26" t="s">
        <v>314</v>
      </c>
      <c r="AG240" s="26" t="s">
        <v>104</v>
      </c>
      <c r="AH240" s="26" t="s">
        <v>2072</v>
      </c>
    </row>
    <row r="241" s="7" customFormat="1" ht="191.25" spans="1:34">
      <c r="A241" s="24">
        <v>228</v>
      </c>
      <c r="B241" s="25"/>
      <c r="C241" s="26" t="s">
        <v>2073</v>
      </c>
      <c r="D241" s="26" t="s">
        <v>2074</v>
      </c>
      <c r="E241" s="26" t="s">
        <v>89</v>
      </c>
      <c r="F241" s="26" t="s">
        <v>305</v>
      </c>
      <c r="G241" s="26" t="s">
        <v>2075</v>
      </c>
      <c r="H241" s="26" t="s">
        <v>307</v>
      </c>
      <c r="I241" s="26" t="s">
        <v>2076</v>
      </c>
      <c r="J241" s="26" t="s">
        <v>2077</v>
      </c>
      <c r="K241" s="26" t="s">
        <v>94</v>
      </c>
      <c r="L241" s="26" t="s">
        <v>95</v>
      </c>
      <c r="M241" s="26" t="s">
        <v>538</v>
      </c>
      <c r="N241" s="26" t="s">
        <v>931</v>
      </c>
      <c r="O241" s="26" t="s">
        <v>311</v>
      </c>
      <c r="P241" s="26" t="s">
        <v>312</v>
      </c>
      <c r="Q241" s="26" t="s">
        <v>179</v>
      </c>
      <c r="R241" s="26" t="s">
        <v>484</v>
      </c>
      <c r="S241" s="26" t="s">
        <v>313</v>
      </c>
      <c r="T241" s="26">
        <v>2024</v>
      </c>
      <c r="U241" s="26">
        <v>20</v>
      </c>
      <c r="V241" s="26">
        <v>20</v>
      </c>
      <c r="W241" s="26"/>
      <c r="X241" s="26"/>
      <c r="Y241" s="26"/>
      <c r="Z241" s="26">
        <v>1820</v>
      </c>
      <c r="AA241" s="26">
        <v>524</v>
      </c>
      <c r="AB241" s="26" t="s">
        <v>103</v>
      </c>
      <c r="AC241" s="26" t="s">
        <v>103</v>
      </c>
      <c r="AD241" s="26" t="s">
        <v>104</v>
      </c>
      <c r="AE241" s="26" t="s">
        <v>104</v>
      </c>
      <c r="AF241" s="26" t="s">
        <v>314</v>
      </c>
      <c r="AG241" s="26" t="s">
        <v>104</v>
      </c>
      <c r="AH241" s="26" t="s">
        <v>2078</v>
      </c>
    </row>
    <row r="242" s="7" customFormat="1" ht="281.25" spans="1:34">
      <c r="A242" s="24">
        <v>229</v>
      </c>
      <c r="B242" s="25"/>
      <c r="C242" s="26" t="s">
        <v>2079</v>
      </c>
      <c r="D242" s="26" t="s">
        <v>2080</v>
      </c>
      <c r="E242" s="26" t="s">
        <v>89</v>
      </c>
      <c r="F242" s="26" t="s">
        <v>2081</v>
      </c>
      <c r="G242" s="30" t="s">
        <v>2082</v>
      </c>
      <c r="H242" s="26" t="s">
        <v>2083</v>
      </c>
      <c r="I242" s="26" t="s">
        <v>2084</v>
      </c>
      <c r="J242" s="26" t="s">
        <v>2085</v>
      </c>
      <c r="K242" s="26" t="s">
        <v>135</v>
      </c>
      <c r="L242" s="26" t="s">
        <v>114</v>
      </c>
      <c r="M242" s="26" t="s">
        <v>2086</v>
      </c>
      <c r="N242" s="26" t="s">
        <v>2087</v>
      </c>
      <c r="O242" s="26" t="s">
        <v>2088</v>
      </c>
      <c r="P242" s="26" t="s">
        <v>118</v>
      </c>
      <c r="Q242" s="26" t="s">
        <v>179</v>
      </c>
      <c r="R242" s="26" t="s">
        <v>101</v>
      </c>
      <c r="S242" s="26" t="s">
        <v>290</v>
      </c>
      <c r="T242" s="26" t="s">
        <v>291</v>
      </c>
      <c r="U242" s="26">
        <v>690</v>
      </c>
      <c r="V242" s="26">
        <f>U242</f>
        <v>690</v>
      </c>
      <c r="W242" s="26"/>
      <c r="X242" s="26"/>
      <c r="Y242" s="26"/>
      <c r="Z242" s="26">
        <v>1035</v>
      </c>
      <c r="AA242" s="26">
        <v>344</v>
      </c>
      <c r="AB242" s="26" t="s">
        <v>103</v>
      </c>
      <c r="AC242" s="26" t="s">
        <v>103</v>
      </c>
      <c r="AD242" s="26" t="s">
        <v>103</v>
      </c>
      <c r="AE242" s="26" t="s">
        <v>104</v>
      </c>
      <c r="AF242" s="26" t="s">
        <v>2089</v>
      </c>
      <c r="AG242" s="26" t="s">
        <v>104</v>
      </c>
      <c r="AH242" s="26" t="s">
        <v>2090</v>
      </c>
    </row>
    <row r="243" s="7" customFormat="1" ht="360" spans="1:34">
      <c r="A243" s="24">
        <v>230</v>
      </c>
      <c r="B243" s="25"/>
      <c r="C243" s="36" t="s">
        <v>2091</v>
      </c>
      <c r="D243" s="36" t="s">
        <v>2092</v>
      </c>
      <c r="E243" s="37" t="s">
        <v>370</v>
      </c>
      <c r="F243" s="36" t="s">
        <v>2093</v>
      </c>
      <c r="G243" s="36" t="s">
        <v>2094</v>
      </c>
      <c r="H243" s="36" t="s">
        <v>2083</v>
      </c>
      <c r="I243" s="36" t="s">
        <v>2095</v>
      </c>
      <c r="J243" s="38" t="s">
        <v>2096</v>
      </c>
      <c r="K243" s="38" t="s">
        <v>135</v>
      </c>
      <c r="L243" s="36" t="s">
        <v>114</v>
      </c>
      <c r="M243" s="38" t="s">
        <v>2097</v>
      </c>
      <c r="N243" s="38" t="s">
        <v>2098</v>
      </c>
      <c r="O243" s="38" t="s">
        <v>2088</v>
      </c>
      <c r="P243" s="38" t="s">
        <v>118</v>
      </c>
      <c r="Q243" s="38" t="s">
        <v>179</v>
      </c>
      <c r="R243" s="36" t="s">
        <v>101</v>
      </c>
      <c r="S243" s="37" t="s">
        <v>290</v>
      </c>
      <c r="T243" s="39" t="s">
        <v>291</v>
      </c>
      <c r="U243" s="37">
        <v>266.55</v>
      </c>
      <c r="V243" s="37">
        <v>266.55</v>
      </c>
      <c r="W243" s="37"/>
      <c r="X243" s="37"/>
      <c r="Y243" s="37"/>
      <c r="Z243" s="37">
        <v>402</v>
      </c>
      <c r="AA243" s="37">
        <v>196</v>
      </c>
      <c r="AB243" s="37" t="s">
        <v>103</v>
      </c>
      <c r="AC243" s="37" t="s">
        <v>103</v>
      </c>
      <c r="AD243" s="37" t="s">
        <v>103</v>
      </c>
      <c r="AE243" s="37" t="s">
        <v>104</v>
      </c>
      <c r="AF243" s="36" t="s">
        <v>2099</v>
      </c>
      <c r="AG243" s="37" t="s">
        <v>104</v>
      </c>
      <c r="AH243" s="36" t="s">
        <v>2100</v>
      </c>
    </row>
    <row r="244" s="7" customFormat="1" ht="360" spans="1:34">
      <c r="A244" s="24">
        <v>231</v>
      </c>
      <c r="B244" s="25"/>
      <c r="C244" s="36" t="s">
        <v>2101</v>
      </c>
      <c r="D244" s="36" t="s">
        <v>2102</v>
      </c>
      <c r="E244" s="37" t="s">
        <v>370</v>
      </c>
      <c r="F244" s="36" t="s">
        <v>2093</v>
      </c>
      <c r="G244" s="36" t="s">
        <v>2103</v>
      </c>
      <c r="H244" s="36" t="s">
        <v>2083</v>
      </c>
      <c r="I244" s="36" t="s">
        <v>2104</v>
      </c>
      <c r="J244" s="38" t="s">
        <v>2105</v>
      </c>
      <c r="K244" s="38" t="s">
        <v>135</v>
      </c>
      <c r="L244" s="36" t="s">
        <v>114</v>
      </c>
      <c r="M244" s="38" t="s">
        <v>2106</v>
      </c>
      <c r="N244" s="38" t="s">
        <v>2107</v>
      </c>
      <c r="O244" s="38" t="s">
        <v>2088</v>
      </c>
      <c r="P244" s="38" t="s">
        <v>118</v>
      </c>
      <c r="Q244" s="38" t="s">
        <v>179</v>
      </c>
      <c r="R244" s="36" t="s">
        <v>101</v>
      </c>
      <c r="S244" s="37" t="s">
        <v>290</v>
      </c>
      <c r="T244" s="39" t="s">
        <v>291</v>
      </c>
      <c r="U244" s="37">
        <v>294.34</v>
      </c>
      <c r="V244" s="37">
        <v>294.34</v>
      </c>
      <c r="W244" s="37"/>
      <c r="X244" s="37"/>
      <c r="Y244" s="37"/>
      <c r="Z244" s="37">
        <v>432</v>
      </c>
      <c r="AA244" s="37">
        <v>196</v>
      </c>
      <c r="AB244" s="37" t="s">
        <v>103</v>
      </c>
      <c r="AC244" s="37" t="s">
        <v>103</v>
      </c>
      <c r="AD244" s="37" t="s">
        <v>103</v>
      </c>
      <c r="AE244" s="37" t="s">
        <v>104</v>
      </c>
      <c r="AF244" s="36" t="s">
        <v>2108</v>
      </c>
      <c r="AG244" s="37" t="s">
        <v>104</v>
      </c>
      <c r="AH244" s="36" t="s">
        <v>2109</v>
      </c>
    </row>
    <row r="245" s="7" customFormat="1" ht="326.25" spans="1:34">
      <c r="A245" s="24">
        <v>232</v>
      </c>
      <c r="B245" s="25"/>
      <c r="C245" s="26" t="s">
        <v>2110</v>
      </c>
      <c r="D245" s="26" t="s">
        <v>2111</v>
      </c>
      <c r="E245" s="26" t="s">
        <v>89</v>
      </c>
      <c r="F245" s="26" t="s">
        <v>2112</v>
      </c>
      <c r="G245" s="26" t="s">
        <v>2113</v>
      </c>
      <c r="H245" s="26" t="s">
        <v>393</v>
      </c>
      <c r="I245" s="26" t="s">
        <v>2114</v>
      </c>
      <c r="J245" s="26" t="s">
        <v>2115</v>
      </c>
      <c r="K245" s="26" t="s">
        <v>413</v>
      </c>
      <c r="L245" s="26" t="s">
        <v>231</v>
      </c>
      <c r="M245" s="26" t="s">
        <v>2116</v>
      </c>
      <c r="N245" s="26" t="s">
        <v>2117</v>
      </c>
      <c r="O245" s="26" t="s">
        <v>2118</v>
      </c>
      <c r="P245" s="26" t="s">
        <v>393</v>
      </c>
      <c r="Q245" s="26" t="s">
        <v>100</v>
      </c>
      <c r="R245" s="26" t="s">
        <v>101</v>
      </c>
      <c r="S245" s="26" t="s">
        <v>294</v>
      </c>
      <c r="T245" s="26" t="s">
        <v>167</v>
      </c>
      <c r="U245" s="26">
        <v>120</v>
      </c>
      <c r="V245" s="26">
        <v>120</v>
      </c>
      <c r="W245" s="26"/>
      <c r="X245" s="26"/>
      <c r="Y245" s="26"/>
      <c r="Z245" s="26">
        <v>963</v>
      </c>
      <c r="AA245" s="26">
        <v>598</v>
      </c>
      <c r="AB245" s="26" t="s">
        <v>104</v>
      </c>
      <c r="AC245" s="26" t="s">
        <v>103</v>
      </c>
      <c r="AD245" s="26" t="s">
        <v>104</v>
      </c>
      <c r="AE245" s="26" t="s">
        <v>103</v>
      </c>
      <c r="AF245" s="26"/>
      <c r="AG245" s="26" t="s">
        <v>104</v>
      </c>
      <c r="AH245" s="26" t="s">
        <v>401</v>
      </c>
    </row>
    <row r="246" s="6" customFormat="1" ht="157.5" spans="1:34">
      <c r="A246" s="24">
        <v>233</v>
      </c>
      <c r="B246" s="25"/>
      <c r="C246" s="26" t="s">
        <v>2119</v>
      </c>
      <c r="D246" s="26" t="s">
        <v>2120</v>
      </c>
      <c r="E246" s="26" t="s">
        <v>89</v>
      </c>
      <c r="F246" s="26" t="s">
        <v>2121</v>
      </c>
      <c r="G246" s="30" t="s">
        <v>2122</v>
      </c>
      <c r="H246" s="26" t="s">
        <v>43</v>
      </c>
      <c r="I246" s="26" t="s">
        <v>2123</v>
      </c>
      <c r="J246" s="26" t="s">
        <v>2124</v>
      </c>
      <c r="K246" s="26" t="s">
        <v>135</v>
      </c>
      <c r="L246" s="26" t="s">
        <v>114</v>
      </c>
      <c r="M246" s="26" t="s">
        <v>366</v>
      </c>
      <c r="N246" s="26" t="s">
        <v>531</v>
      </c>
      <c r="O246" s="26" t="s">
        <v>482</v>
      </c>
      <c r="P246" s="26" t="s">
        <v>2125</v>
      </c>
      <c r="Q246" s="26" t="s">
        <v>279</v>
      </c>
      <c r="R246" s="26" t="s">
        <v>484</v>
      </c>
      <c r="S246" s="26" t="s">
        <v>270</v>
      </c>
      <c r="T246" s="26" t="s">
        <v>280</v>
      </c>
      <c r="U246" s="26">
        <v>25</v>
      </c>
      <c r="V246" s="26">
        <v>25</v>
      </c>
      <c r="W246" s="26"/>
      <c r="X246" s="26"/>
      <c r="Y246" s="26"/>
      <c r="Z246" s="26">
        <v>40</v>
      </c>
      <c r="AA246" s="26">
        <v>19</v>
      </c>
      <c r="AB246" s="26" t="s">
        <v>103</v>
      </c>
      <c r="AC246" s="26" t="s">
        <v>103</v>
      </c>
      <c r="AD246" s="26" t="s">
        <v>103</v>
      </c>
      <c r="AE246" s="26" t="s">
        <v>103</v>
      </c>
      <c r="AF246" s="26"/>
      <c r="AG246" s="26" t="s">
        <v>104</v>
      </c>
      <c r="AH246" s="26" t="s">
        <v>485</v>
      </c>
    </row>
    <row r="247" s="8" customFormat="1" ht="157.5" spans="1:34">
      <c r="A247" s="24">
        <v>234</v>
      </c>
      <c r="B247" s="25"/>
      <c r="C247" s="26" t="s">
        <v>2126</v>
      </c>
      <c r="D247" s="26" t="s">
        <v>2127</v>
      </c>
      <c r="E247" s="26" t="s">
        <v>89</v>
      </c>
      <c r="F247" s="26" t="s">
        <v>666</v>
      </c>
      <c r="G247" s="26" t="s">
        <v>2128</v>
      </c>
      <c r="H247" s="26" t="s">
        <v>678</v>
      </c>
      <c r="I247" s="26" t="s">
        <v>2129</v>
      </c>
      <c r="J247" s="26" t="s">
        <v>2130</v>
      </c>
      <c r="K247" s="26" t="s">
        <v>135</v>
      </c>
      <c r="L247" s="26" t="s">
        <v>114</v>
      </c>
      <c r="M247" s="26" t="s">
        <v>621</v>
      </c>
      <c r="N247" s="26" t="s">
        <v>622</v>
      </c>
      <c r="O247" s="26" t="s">
        <v>2131</v>
      </c>
      <c r="P247" s="26" t="s">
        <v>612</v>
      </c>
      <c r="Q247" s="26" t="s">
        <v>100</v>
      </c>
      <c r="R247" s="26" t="s">
        <v>101</v>
      </c>
      <c r="S247" s="26" t="s">
        <v>139</v>
      </c>
      <c r="T247" s="26" t="s">
        <v>140</v>
      </c>
      <c r="U247" s="26">
        <v>30</v>
      </c>
      <c r="V247" s="26">
        <v>30</v>
      </c>
      <c r="W247" s="26">
        <v>0</v>
      </c>
      <c r="X247" s="26">
        <v>0</v>
      </c>
      <c r="Y247" s="26">
        <v>0</v>
      </c>
      <c r="Z247" s="26">
        <v>273</v>
      </c>
      <c r="AA247" s="26">
        <v>97</v>
      </c>
      <c r="AB247" s="26" t="s">
        <v>104</v>
      </c>
      <c r="AC247" s="26" t="s">
        <v>103</v>
      </c>
      <c r="AD247" s="26" t="s">
        <v>103</v>
      </c>
      <c r="AE247" s="26" t="s">
        <v>104</v>
      </c>
      <c r="AF247" s="26" t="s">
        <v>624</v>
      </c>
      <c r="AG247" s="26" t="s">
        <v>104</v>
      </c>
      <c r="AH247" s="26" t="s">
        <v>624</v>
      </c>
    </row>
    <row r="248" s="7" customFormat="1" ht="146.25" spans="1:34">
      <c r="A248" s="24">
        <v>235</v>
      </c>
      <c r="B248" s="25"/>
      <c r="C248" s="26" t="s">
        <v>2132</v>
      </c>
      <c r="D248" s="26" t="s">
        <v>2133</v>
      </c>
      <c r="E248" s="26" t="s">
        <v>89</v>
      </c>
      <c r="F248" s="26" t="s">
        <v>2134</v>
      </c>
      <c r="G248" s="26" t="s">
        <v>2135</v>
      </c>
      <c r="H248" s="26" t="s">
        <v>124</v>
      </c>
      <c r="I248" s="26" t="s">
        <v>2133</v>
      </c>
      <c r="J248" s="26" t="s">
        <v>2133</v>
      </c>
      <c r="K248" s="26" t="s">
        <v>740</v>
      </c>
      <c r="L248" s="26" t="s">
        <v>148</v>
      </c>
      <c r="M248" s="26" t="s">
        <v>2136</v>
      </c>
      <c r="N248" s="26" t="s">
        <v>2137</v>
      </c>
      <c r="O248" s="26" t="s">
        <v>185</v>
      </c>
      <c r="P248" s="26" t="s">
        <v>2138</v>
      </c>
      <c r="Q248" s="26" t="s">
        <v>743</v>
      </c>
      <c r="R248" s="26" t="s">
        <v>101</v>
      </c>
      <c r="S248" s="26" t="s">
        <v>143</v>
      </c>
      <c r="T248" s="26" t="s">
        <v>153</v>
      </c>
      <c r="U248" s="26">
        <v>208</v>
      </c>
      <c r="V248" s="26">
        <f>U248</f>
        <v>208</v>
      </c>
      <c r="W248" s="26"/>
      <c r="X248" s="26"/>
      <c r="Y248" s="26"/>
      <c r="Z248" s="26">
        <v>352</v>
      </c>
      <c r="AA248" s="26">
        <v>132</v>
      </c>
      <c r="AB248" s="26" t="s">
        <v>103</v>
      </c>
      <c r="AC248" s="26" t="s">
        <v>103</v>
      </c>
      <c r="AD248" s="26" t="s">
        <v>103</v>
      </c>
      <c r="AE248" s="26" t="s">
        <v>103</v>
      </c>
      <c r="AF248" s="26" t="s">
        <v>634</v>
      </c>
      <c r="AG248" s="26" t="s">
        <v>104</v>
      </c>
      <c r="AH248" s="26" t="s">
        <v>634</v>
      </c>
    </row>
    <row r="249" s="7" customFormat="1" ht="225" spans="1:34">
      <c r="A249" s="24">
        <v>236</v>
      </c>
      <c r="B249" s="25"/>
      <c r="C249" s="26" t="s">
        <v>2139</v>
      </c>
      <c r="D249" s="26" t="s">
        <v>2140</v>
      </c>
      <c r="E249" s="26" t="s">
        <v>89</v>
      </c>
      <c r="F249" s="26" t="s">
        <v>2141</v>
      </c>
      <c r="G249" s="26" t="s">
        <v>2142</v>
      </c>
      <c r="H249" s="26" t="s">
        <v>2143</v>
      </c>
      <c r="I249" s="26" t="s">
        <v>2140</v>
      </c>
      <c r="J249" s="26" t="s">
        <v>2144</v>
      </c>
      <c r="K249" s="26" t="s">
        <v>113</v>
      </c>
      <c r="L249" s="26" t="s">
        <v>148</v>
      </c>
      <c r="M249" s="26" t="s">
        <v>2145</v>
      </c>
      <c r="N249" s="26" t="s">
        <v>2146</v>
      </c>
      <c r="O249" s="26" t="s">
        <v>2147</v>
      </c>
      <c r="P249" s="26"/>
      <c r="Q249" s="26" t="s">
        <v>179</v>
      </c>
      <c r="R249" s="26" t="s">
        <v>2148</v>
      </c>
      <c r="S249" s="26" t="s">
        <v>217</v>
      </c>
      <c r="T249" s="26" t="s">
        <v>102</v>
      </c>
      <c r="U249" s="26">
        <v>1000</v>
      </c>
      <c r="V249" s="26">
        <v>1000</v>
      </c>
      <c r="W249" s="26"/>
      <c r="X249" s="26"/>
      <c r="Y249" s="26"/>
      <c r="Z249" s="26">
        <v>1037</v>
      </c>
      <c r="AA249" s="26">
        <v>323</v>
      </c>
      <c r="AB249" s="26" t="s">
        <v>103</v>
      </c>
      <c r="AC249" s="26" t="s">
        <v>103</v>
      </c>
      <c r="AD249" s="26" t="s">
        <v>104</v>
      </c>
      <c r="AE249" s="26" t="s">
        <v>104</v>
      </c>
      <c r="AF249" s="26" t="s">
        <v>1052</v>
      </c>
      <c r="AG249" s="26" t="s">
        <v>104</v>
      </c>
      <c r="AH249" s="26" t="s">
        <v>1052</v>
      </c>
    </row>
    <row r="250" s="7" customFormat="1" ht="168.75" spans="1:34">
      <c r="A250" s="24">
        <v>237</v>
      </c>
      <c r="B250" s="25"/>
      <c r="C250" s="26" t="s">
        <v>2149</v>
      </c>
      <c r="D250" s="26" t="s">
        <v>2150</v>
      </c>
      <c r="E250" s="26" t="s">
        <v>89</v>
      </c>
      <c r="F250" s="26" t="s">
        <v>1046</v>
      </c>
      <c r="G250" s="26" t="s">
        <v>2151</v>
      </c>
      <c r="H250" s="26" t="s">
        <v>918</v>
      </c>
      <c r="I250" s="26" t="s">
        <v>2150</v>
      </c>
      <c r="J250" s="26" t="s">
        <v>2152</v>
      </c>
      <c r="K250" s="26" t="s">
        <v>113</v>
      </c>
      <c r="L250" s="26" t="s">
        <v>148</v>
      </c>
      <c r="M250" s="26" t="s">
        <v>2153</v>
      </c>
      <c r="N250" s="26" t="s">
        <v>2154</v>
      </c>
      <c r="O250" s="26" t="s">
        <v>1042</v>
      </c>
      <c r="P250" s="26"/>
      <c r="Q250" s="26" t="s">
        <v>179</v>
      </c>
      <c r="R250" s="26" t="s">
        <v>2148</v>
      </c>
      <c r="S250" s="26" t="s">
        <v>217</v>
      </c>
      <c r="T250" s="26" t="s">
        <v>102</v>
      </c>
      <c r="U250" s="26">
        <v>350</v>
      </c>
      <c r="V250" s="26">
        <v>350</v>
      </c>
      <c r="W250" s="26"/>
      <c r="X250" s="26"/>
      <c r="Y250" s="26"/>
      <c r="Z250" s="26">
        <v>255</v>
      </c>
      <c r="AA250" s="26">
        <v>78</v>
      </c>
      <c r="AB250" s="26" t="s">
        <v>103</v>
      </c>
      <c r="AC250" s="26" t="s">
        <v>103</v>
      </c>
      <c r="AD250" s="26" t="s">
        <v>104</v>
      </c>
      <c r="AE250" s="26"/>
      <c r="AF250" s="26"/>
      <c r="AG250" s="26" t="s">
        <v>104</v>
      </c>
      <c r="AH250" s="26" t="s">
        <v>1052</v>
      </c>
    </row>
    <row r="251" s="7" customFormat="1" ht="281.25" spans="1:34">
      <c r="A251" s="24">
        <v>238</v>
      </c>
      <c r="B251" s="25"/>
      <c r="C251" s="26" t="s">
        <v>2155</v>
      </c>
      <c r="D251" s="26" t="s">
        <v>2156</v>
      </c>
      <c r="E251" s="26" t="s">
        <v>89</v>
      </c>
      <c r="F251" s="26" t="s">
        <v>2157</v>
      </c>
      <c r="G251" s="26" t="s">
        <v>2158</v>
      </c>
      <c r="H251" s="26" t="s">
        <v>2159</v>
      </c>
      <c r="I251" s="26" t="s">
        <v>2160</v>
      </c>
      <c r="J251" s="26" t="s">
        <v>2161</v>
      </c>
      <c r="K251" s="26" t="s">
        <v>242</v>
      </c>
      <c r="L251" s="26" t="s">
        <v>243</v>
      </c>
      <c r="M251" s="26" t="s">
        <v>2162</v>
      </c>
      <c r="N251" s="26"/>
      <c r="O251" s="26" t="s">
        <v>2163</v>
      </c>
      <c r="P251" s="26" t="s">
        <v>118</v>
      </c>
      <c r="Q251" s="26" t="s">
        <v>179</v>
      </c>
      <c r="R251" s="26" t="s">
        <v>484</v>
      </c>
      <c r="S251" s="26" t="s">
        <v>237</v>
      </c>
      <c r="T251" s="26" t="s">
        <v>153</v>
      </c>
      <c r="U251" s="26">
        <v>200</v>
      </c>
      <c r="V251" s="26">
        <f>U251</f>
        <v>200</v>
      </c>
      <c r="W251" s="26"/>
      <c r="X251" s="26"/>
      <c r="Y251" s="26"/>
      <c r="Z251" s="26">
        <v>301</v>
      </c>
      <c r="AA251" s="26">
        <v>301</v>
      </c>
      <c r="AB251" s="26"/>
      <c r="AC251" s="26"/>
      <c r="AD251" s="26"/>
      <c r="AE251" s="26"/>
      <c r="AF251" s="26"/>
      <c r="AG251" s="26"/>
      <c r="AH251" s="26"/>
    </row>
    <row r="252" s="7" customFormat="1" ht="168.75" spans="1:34">
      <c r="A252" s="24">
        <v>239</v>
      </c>
      <c r="B252" s="25"/>
      <c r="C252" s="26" t="s">
        <v>2164</v>
      </c>
      <c r="D252" s="26" t="s">
        <v>2165</v>
      </c>
      <c r="E252" s="26" t="s">
        <v>89</v>
      </c>
      <c r="F252" s="26" t="s">
        <v>1067</v>
      </c>
      <c r="G252" s="26" t="s">
        <v>2166</v>
      </c>
      <c r="H252" s="26" t="s">
        <v>618</v>
      </c>
      <c r="I252" s="26" t="s">
        <v>2167</v>
      </c>
      <c r="J252" s="26" t="s">
        <v>2168</v>
      </c>
      <c r="K252" s="26" t="s">
        <v>242</v>
      </c>
      <c r="L252" s="26" t="s">
        <v>243</v>
      </c>
      <c r="M252" s="26" t="s">
        <v>2169</v>
      </c>
      <c r="N252" s="26"/>
      <c r="O252" s="26" t="s">
        <v>2170</v>
      </c>
      <c r="P252" s="26"/>
      <c r="Q252" s="26" t="s">
        <v>179</v>
      </c>
      <c r="R252" s="26" t="s">
        <v>101</v>
      </c>
      <c r="S252" s="26" t="s">
        <v>237</v>
      </c>
      <c r="T252" s="26" t="s">
        <v>153</v>
      </c>
      <c r="U252" s="26">
        <v>100</v>
      </c>
      <c r="V252" s="26">
        <v>100</v>
      </c>
      <c r="W252" s="26"/>
      <c r="X252" s="26"/>
      <c r="Y252" s="26"/>
      <c r="Z252" s="26">
        <v>420</v>
      </c>
      <c r="AA252" s="26">
        <v>132</v>
      </c>
      <c r="AB252" s="26" t="s">
        <v>103</v>
      </c>
      <c r="AC252" s="26" t="s">
        <v>103</v>
      </c>
      <c r="AD252" s="26" t="s">
        <v>103</v>
      </c>
      <c r="AE252" s="26" t="s">
        <v>104</v>
      </c>
      <c r="AF252" s="26" t="s">
        <v>1074</v>
      </c>
      <c r="AG252" s="26" t="s">
        <v>104</v>
      </c>
      <c r="AH252" s="26"/>
    </row>
    <row r="253" s="7" customFormat="1" ht="281.25" spans="1:34">
      <c r="A253" s="24">
        <v>240</v>
      </c>
      <c r="B253" s="25"/>
      <c r="C253" s="26" t="s">
        <v>2171</v>
      </c>
      <c r="D253" s="26" t="s">
        <v>2172</v>
      </c>
      <c r="E253" s="26" t="s">
        <v>89</v>
      </c>
      <c r="F253" s="26" t="s">
        <v>1067</v>
      </c>
      <c r="G253" s="26" t="s">
        <v>2173</v>
      </c>
      <c r="H253" s="26"/>
      <c r="I253" s="26" t="s">
        <v>2174</v>
      </c>
      <c r="J253" s="26"/>
      <c r="K253" s="26" t="s">
        <v>242</v>
      </c>
      <c r="L253" s="26" t="s">
        <v>243</v>
      </c>
      <c r="M253" s="26" t="s">
        <v>2175</v>
      </c>
      <c r="N253" s="26"/>
      <c r="O253" s="26" t="s">
        <v>2176</v>
      </c>
      <c r="P253" s="26" t="s">
        <v>118</v>
      </c>
      <c r="Q253" s="26" t="s">
        <v>179</v>
      </c>
      <c r="R253" s="26" t="s">
        <v>101</v>
      </c>
      <c r="S253" s="26" t="s">
        <v>237</v>
      </c>
      <c r="T253" s="26"/>
      <c r="U253" s="26">
        <v>240</v>
      </c>
      <c r="V253" s="26">
        <f>U253</f>
        <v>240</v>
      </c>
      <c r="W253" s="26"/>
      <c r="X253" s="26"/>
      <c r="Y253" s="26"/>
      <c r="Z253" s="26"/>
      <c r="AA253" s="26"/>
      <c r="AB253" s="26"/>
      <c r="AC253" s="26"/>
      <c r="AD253" s="26"/>
      <c r="AE253" s="26"/>
      <c r="AF253" s="26"/>
      <c r="AG253" s="26"/>
      <c r="AH253" s="26"/>
    </row>
    <row r="254" s="7" customFormat="1" ht="191.25" spans="1:34">
      <c r="A254" s="24">
        <v>241</v>
      </c>
      <c r="B254" s="25"/>
      <c r="C254" s="26" t="s">
        <v>2177</v>
      </c>
      <c r="D254" s="26" t="s">
        <v>2178</v>
      </c>
      <c r="E254" s="26" t="s">
        <v>89</v>
      </c>
      <c r="F254" s="26" t="s">
        <v>2179</v>
      </c>
      <c r="G254" s="26" t="s">
        <v>2180</v>
      </c>
      <c r="H254" s="26"/>
      <c r="I254" s="26" t="s">
        <v>2181</v>
      </c>
      <c r="J254" s="26"/>
      <c r="K254" s="26" t="s">
        <v>242</v>
      </c>
      <c r="L254" s="26" t="s">
        <v>243</v>
      </c>
      <c r="M254" s="26" t="s">
        <v>2182</v>
      </c>
      <c r="N254" s="26"/>
      <c r="O254" s="26" t="s">
        <v>2183</v>
      </c>
      <c r="P254" s="26" t="s">
        <v>118</v>
      </c>
      <c r="Q254" s="26" t="s">
        <v>179</v>
      </c>
      <c r="R254" s="26" t="s">
        <v>101</v>
      </c>
      <c r="S254" s="26" t="s">
        <v>237</v>
      </c>
      <c r="T254" s="26"/>
      <c r="U254" s="26">
        <v>500</v>
      </c>
      <c r="V254" s="26">
        <f>U254</f>
        <v>500</v>
      </c>
      <c r="W254" s="26"/>
      <c r="X254" s="26"/>
      <c r="Y254" s="26"/>
      <c r="Z254" s="26"/>
      <c r="AA254" s="26"/>
      <c r="AB254" s="26"/>
      <c r="AC254" s="26"/>
      <c r="AD254" s="26"/>
      <c r="AE254" s="26"/>
      <c r="AF254" s="26"/>
      <c r="AG254" s="26"/>
      <c r="AH254" s="26"/>
    </row>
    <row r="255" s="7" customFormat="1" ht="281.25" spans="1:34">
      <c r="A255" s="24">
        <v>242</v>
      </c>
      <c r="B255" s="25"/>
      <c r="C255" s="26" t="s">
        <v>2184</v>
      </c>
      <c r="D255" s="26" t="s">
        <v>2185</v>
      </c>
      <c r="E255" s="26" t="s">
        <v>370</v>
      </c>
      <c r="F255" s="26" t="s">
        <v>2186</v>
      </c>
      <c r="G255" s="26" t="s">
        <v>2187</v>
      </c>
      <c r="H255" s="26" t="s">
        <v>618</v>
      </c>
      <c r="I255" s="26" t="s">
        <v>2188</v>
      </c>
      <c r="J255" s="26" t="s">
        <v>2189</v>
      </c>
      <c r="K255" s="26" t="s">
        <v>242</v>
      </c>
      <c r="L255" s="26" t="s">
        <v>243</v>
      </c>
      <c r="M255" s="26" t="s">
        <v>2190</v>
      </c>
      <c r="N255" s="26" t="s">
        <v>2154</v>
      </c>
      <c r="O255" s="26" t="s">
        <v>2191</v>
      </c>
      <c r="P255" s="26" t="s">
        <v>118</v>
      </c>
      <c r="Q255" s="26" t="s">
        <v>179</v>
      </c>
      <c r="R255" s="26" t="s">
        <v>101</v>
      </c>
      <c r="S255" s="26" t="s">
        <v>237</v>
      </c>
      <c r="T255" s="26"/>
      <c r="U255" s="26">
        <v>370</v>
      </c>
      <c r="V255" s="26">
        <v>370</v>
      </c>
      <c r="W255" s="26"/>
      <c r="X255" s="26"/>
      <c r="Y255" s="26"/>
      <c r="Z255" s="26">
        <v>900</v>
      </c>
      <c r="AA255" s="26">
        <v>217</v>
      </c>
      <c r="AB255" s="26" t="s">
        <v>103</v>
      </c>
      <c r="AC255" s="26" t="s">
        <v>103</v>
      </c>
      <c r="AD255" s="26" t="s">
        <v>103</v>
      </c>
      <c r="AE255" s="26" t="s">
        <v>104</v>
      </c>
      <c r="AF255" s="26" t="s">
        <v>2192</v>
      </c>
      <c r="AG255" s="26" t="s">
        <v>104</v>
      </c>
      <c r="AH255" s="26" t="s">
        <v>2193</v>
      </c>
    </row>
    <row r="256" ht="22.5" spans="1:34">
      <c r="A256" s="24"/>
      <c r="B256" s="25" t="s">
        <v>2194</v>
      </c>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row>
    <row r="257" ht="22.5" spans="1:34">
      <c r="A257" s="24"/>
      <c r="B257" s="25" t="s">
        <v>14</v>
      </c>
      <c r="C257" s="26">
        <f>C258+C289+C344+C348</f>
        <v>87</v>
      </c>
      <c r="D257" s="26"/>
      <c r="E257" s="26"/>
      <c r="F257" s="26"/>
      <c r="G257" s="26"/>
      <c r="H257" s="26"/>
      <c r="I257" s="26"/>
      <c r="J257" s="26"/>
      <c r="K257" s="26"/>
      <c r="L257" s="26"/>
      <c r="M257" s="26"/>
      <c r="N257" s="26"/>
      <c r="O257" s="26"/>
      <c r="P257" s="26"/>
      <c r="Q257" s="26"/>
      <c r="R257" s="26"/>
      <c r="S257" s="26"/>
      <c r="T257" s="26"/>
      <c r="U257" s="26">
        <f>U258+U289+U344+U348</f>
        <v>9336.95</v>
      </c>
      <c r="V257" s="26">
        <f>V258+V289+V344+V348</f>
        <v>5414.7</v>
      </c>
      <c r="W257" s="26">
        <f>W258+W289+W344+W348</f>
        <v>1617.3</v>
      </c>
      <c r="X257" s="26">
        <f>X258+X289+X344+X348</f>
        <v>0</v>
      </c>
      <c r="Y257" s="26">
        <f>Y258+Y289+Y344+Y348</f>
        <v>2304.95</v>
      </c>
      <c r="Z257" s="26"/>
      <c r="AA257" s="26"/>
      <c r="AB257" s="26"/>
      <c r="AC257" s="26"/>
      <c r="AD257" s="26"/>
      <c r="AE257" s="26"/>
      <c r="AF257" s="26"/>
      <c r="AG257" s="26"/>
      <c r="AH257" s="26"/>
    </row>
    <row r="258" ht="33.75" spans="1:34">
      <c r="A258" s="24"/>
      <c r="B258" s="25" t="s">
        <v>2195</v>
      </c>
      <c r="C258" s="26">
        <f>COUNTA(C259:C288)</f>
        <v>30</v>
      </c>
      <c r="D258" s="26"/>
      <c r="E258" s="26"/>
      <c r="F258" s="26"/>
      <c r="G258" s="26"/>
      <c r="H258" s="26"/>
      <c r="I258" s="26"/>
      <c r="J258" s="26"/>
      <c r="K258" s="26"/>
      <c r="L258" s="26"/>
      <c r="M258" s="26"/>
      <c r="N258" s="26"/>
      <c r="O258" s="26"/>
      <c r="P258" s="26"/>
      <c r="Q258" s="26"/>
      <c r="R258" s="26"/>
      <c r="S258" s="26"/>
      <c r="T258" s="26"/>
      <c r="U258" s="26">
        <f>SUM(U259:U288)</f>
        <v>2810.7</v>
      </c>
      <c r="V258" s="26">
        <f>SUM(V259:V288)</f>
        <v>1539.7</v>
      </c>
      <c r="W258" s="26">
        <f>SUM(W259:W288)</f>
        <v>566</v>
      </c>
      <c r="X258" s="26">
        <f>SUM(X259:X288)</f>
        <v>0</v>
      </c>
      <c r="Y258" s="26">
        <f>SUM(Y259:Y288)</f>
        <v>705</v>
      </c>
      <c r="Z258" s="26"/>
      <c r="AA258" s="26"/>
      <c r="AB258" s="26"/>
      <c r="AC258" s="26"/>
      <c r="AD258" s="26"/>
      <c r="AE258" s="26"/>
      <c r="AF258" s="26"/>
      <c r="AG258" s="26"/>
      <c r="AH258" s="26"/>
    </row>
    <row r="259" ht="247.5" spans="1:34">
      <c r="A259" s="24">
        <v>243</v>
      </c>
      <c r="B259" s="25"/>
      <c r="C259" s="26" t="s">
        <v>2196</v>
      </c>
      <c r="D259" s="26" t="s">
        <v>2197</v>
      </c>
      <c r="E259" s="26" t="s">
        <v>89</v>
      </c>
      <c r="F259" s="26" t="s">
        <v>1943</v>
      </c>
      <c r="G259" s="26" t="s">
        <v>2198</v>
      </c>
      <c r="H259" s="26" t="s">
        <v>393</v>
      </c>
      <c r="I259" s="26" t="s">
        <v>2199</v>
      </c>
      <c r="J259" s="26" t="s">
        <v>2200</v>
      </c>
      <c r="K259" s="26" t="s">
        <v>413</v>
      </c>
      <c r="L259" s="26" t="s">
        <v>231</v>
      </c>
      <c r="M259" s="26" t="s">
        <v>2201</v>
      </c>
      <c r="N259" s="26" t="s">
        <v>1963</v>
      </c>
      <c r="O259" s="26" t="s">
        <v>2202</v>
      </c>
      <c r="P259" s="26" t="s">
        <v>393</v>
      </c>
      <c r="Q259" s="26" t="s">
        <v>100</v>
      </c>
      <c r="R259" s="26" t="s">
        <v>101</v>
      </c>
      <c r="S259" s="26" t="s">
        <v>294</v>
      </c>
      <c r="T259" s="26" t="s">
        <v>400</v>
      </c>
      <c r="U259" s="26">
        <v>35</v>
      </c>
      <c r="V259" s="26">
        <v>35</v>
      </c>
      <c r="W259" s="26"/>
      <c r="X259" s="26"/>
      <c r="Y259" s="26"/>
      <c r="Z259" s="26">
        <v>875</v>
      </c>
      <c r="AA259" s="26">
        <v>118</v>
      </c>
      <c r="AB259" s="26" t="s">
        <v>103</v>
      </c>
      <c r="AC259" s="26" t="s">
        <v>103</v>
      </c>
      <c r="AD259" s="26" t="s">
        <v>103</v>
      </c>
      <c r="AE259" s="26" t="s">
        <v>103</v>
      </c>
      <c r="AF259" s="26"/>
      <c r="AG259" s="26" t="s">
        <v>104</v>
      </c>
      <c r="AH259" s="26" t="s">
        <v>401</v>
      </c>
    </row>
    <row r="260" ht="135" spans="1:34">
      <c r="A260" s="24">
        <v>244</v>
      </c>
      <c r="B260" s="25"/>
      <c r="C260" s="26" t="s">
        <v>2203</v>
      </c>
      <c r="D260" s="26" t="s">
        <v>2204</v>
      </c>
      <c r="E260" s="26" t="s">
        <v>89</v>
      </c>
      <c r="F260" s="26" t="s">
        <v>711</v>
      </c>
      <c r="G260" s="26" t="s">
        <v>2205</v>
      </c>
      <c r="H260" s="26" t="s">
        <v>124</v>
      </c>
      <c r="I260" s="26" t="s">
        <v>2206</v>
      </c>
      <c r="J260" s="26" t="s">
        <v>2206</v>
      </c>
      <c r="K260" s="26" t="s">
        <v>113</v>
      </c>
      <c r="L260" s="26" t="s">
        <v>148</v>
      </c>
      <c r="M260" s="26" t="s">
        <v>275</v>
      </c>
      <c r="N260" s="26" t="s">
        <v>750</v>
      </c>
      <c r="O260" s="26" t="s">
        <v>185</v>
      </c>
      <c r="P260" s="26" t="s">
        <v>632</v>
      </c>
      <c r="Q260" s="26" t="s">
        <v>152</v>
      </c>
      <c r="R260" s="26" t="s">
        <v>101</v>
      </c>
      <c r="S260" s="26" t="s">
        <v>714</v>
      </c>
      <c r="T260" s="26" t="s">
        <v>723</v>
      </c>
      <c r="U260" s="26">
        <v>30</v>
      </c>
      <c r="V260" s="26">
        <f>U260</f>
        <v>30</v>
      </c>
      <c r="W260" s="26"/>
      <c r="X260" s="26"/>
      <c r="Y260" s="26"/>
      <c r="Z260" s="26">
        <v>72</v>
      </c>
      <c r="AA260" s="26">
        <v>41</v>
      </c>
      <c r="AB260" s="26" t="s">
        <v>104</v>
      </c>
      <c r="AC260" s="26" t="s">
        <v>103</v>
      </c>
      <c r="AD260" s="26" t="s">
        <v>104</v>
      </c>
      <c r="AE260" s="26" t="s">
        <v>104</v>
      </c>
      <c r="AF260" s="26" t="s">
        <v>2207</v>
      </c>
      <c r="AG260" s="26" t="s">
        <v>104</v>
      </c>
      <c r="AH260" s="26" t="s">
        <v>2207</v>
      </c>
    </row>
    <row r="261" ht="112.5" spans="1:34">
      <c r="A261" s="24">
        <v>245</v>
      </c>
      <c r="B261" s="25"/>
      <c r="C261" s="26" t="s">
        <v>2208</v>
      </c>
      <c r="D261" s="26" t="s">
        <v>2209</v>
      </c>
      <c r="E261" s="26" t="s">
        <v>89</v>
      </c>
      <c r="F261" s="26" t="s">
        <v>2210</v>
      </c>
      <c r="G261" s="26" t="s">
        <v>2211</v>
      </c>
      <c r="H261" s="26" t="s">
        <v>124</v>
      </c>
      <c r="I261" s="26" t="s">
        <v>2209</v>
      </c>
      <c r="J261" s="26" t="s">
        <v>2209</v>
      </c>
      <c r="K261" s="26" t="s">
        <v>113</v>
      </c>
      <c r="L261" s="26" t="s">
        <v>148</v>
      </c>
      <c r="M261" s="26" t="s">
        <v>2212</v>
      </c>
      <c r="N261" s="26" t="s">
        <v>2213</v>
      </c>
      <c r="O261" s="26" t="s">
        <v>185</v>
      </c>
      <c r="P261" s="26" t="s">
        <v>632</v>
      </c>
      <c r="Q261" s="26" t="s">
        <v>152</v>
      </c>
      <c r="R261" s="26" t="s">
        <v>101</v>
      </c>
      <c r="S261" s="26" t="s">
        <v>2210</v>
      </c>
      <c r="T261" s="26" t="s">
        <v>767</v>
      </c>
      <c r="U261" s="26">
        <v>15</v>
      </c>
      <c r="V261" s="26">
        <f>U261</f>
        <v>15</v>
      </c>
      <c r="W261" s="26"/>
      <c r="X261" s="26"/>
      <c r="Y261" s="26"/>
      <c r="Z261" s="26">
        <v>55</v>
      </c>
      <c r="AA261" s="26">
        <v>26</v>
      </c>
      <c r="AB261" s="26" t="s">
        <v>103</v>
      </c>
      <c r="AC261" s="26" t="s">
        <v>103</v>
      </c>
      <c r="AD261" s="26" t="s">
        <v>104</v>
      </c>
      <c r="AE261" s="26" t="s">
        <v>103</v>
      </c>
      <c r="AF261" s="26" t="s">
        <v>634</v>
      </c>
      <c r="AG261" s="26" t="s">
        <v>104</v>
      </c>
      <c r="AH261" s="26" t="s">
        <v>2214</v>
      </c>
    </row>
    <row r="262" ht="135" spans="1:34">
      <c r="A262" s="24">
        <v>246</v>
      </c>
      <c r="B262" s="25"/>
      <c r="C262" s="26" t="s">
        <v>2215</v>
      </c>
      <c r="D262" s="26" t="s">
        <v>2216</v>
      </c>
      <c r="E262" s="26" t="s">
        <v>89</v>
      </c>
      <c r="F262" s="26" t="s">
        <v>732</v>
      </c>
      <c r="G262" s="26" t="s">
        <v>2217</v>
      </c>
      <c r="H262" s="26" t="s">
        <v>124</v>
      </c>
      <c r="I262" s="26" t="s">
        <v>2216</v>
      </c>
      <c r="J262" s="26" t="s">
        <v>2216</v>
      </c>
      <c r="K262" s="26" t="s">
        <v>740</v>
      </c>
      <c r="L262" s="26" t="s">
        <v>148</v>
      </c>
      <c r="M262" s="26" t="s">
        <v>2218</v>
      </c>
      <c r="N262" s="26" t="s">
        <v>766</v>
      </c>
      <c r="O262" s="26" t="s">
        <v>185</v>
      </c>
      <c r="P262" s="26" t="s">
        <v>632</v>
      </c>
      <c r="Q262" s="26" t="s">
        <v>152</v>
      </c>
      <c r="R262" s="26" t="s">
        <v>101</v>
      </c>
      <c r="S262" s="26" t="s">
        <v>732</v>
      </c>
      <c r="T262" s="26" t="s">
        <v>733</v>
      </c>
      <c r="U262" s="26">
        <v>14</v>
      </c>
      <c r="V262" s="26">
        <v>14</v>
      </c>
      <c r="W262" s="26"/>
      <c r="X262" s="26">
        <v>0</v>
      </c>
      <c r="Y262" s="26">
        <v>0</v>
      </c>
      <c r="Z262" s="26">
        <v>35</v>
      </c>
      <c r="AA262" s="26">
        <v>18</v>
      </c>
      <c r="AB262" s="26" t="s">
        <v>103</v>
      </c>
      <c r="AC262" s="26" t="s">
        <v>103</v>
      </c>
      <c r="AD262" s="26" t="s">
        <v>104</v>
      </c>
      <c r="AE262" s="26" t="s">
        <v>103</v>
      </c>
      <c r="AF262" s="26" t="s">
        <v>734</v>
      </c>
      <c r="AG262" s="26" t="s">
        <v>104</v>
      </c>
      <c r="AH262" s="26" t="s">
        <v>734</v>
      </c>
    </row>
    <row r="263" s="4" customFormat="1" ht="157.5" spans="1:34">
      <c r="A263" s="24">
        <v>247</v>
      </c>
      <c r="B263" s="25"/>
      <c r="C263" s="26" t="s">
        <v>2219</v>
      </c>
      <c r="D263" s="26" t="s">
        <v>2220</v>
      </c>
      <c r="E263" s="26" t="s">
        <v>89</v>
      </c>
      <c r="F263" s="28" t="s">
        <v>2221</v>
      </c>
      <c r="G263" s="26" t="s">
        <v>2222</v>
      </c>
      <c r="H263" s="26" t="s">
        <v>2223</v>
      </c>
      <c r="I263" s="26" t="s">
        <v>2223</v>
      </c>
      <c r="J263" s="26" t="s">
        <v>2224</v>
      </c>
      <c r="K263" s="26" t="s">
        <v>113</v>
      </c>
      <c r="L263" s="26" t="s">
        <v>114</v>
      </c>
      <c r="M263" s="26" t="s">
        <v>2225</v>
      </c>
      <c r="N263" s="26" t="s">
        <v>2223</v>
      </c>
      <c r="O263" s="26">
        <v>1087</v>
      </c>
      <c r="P263" s="26" t="s">
        <v>910</v>
      </c>
      <c r="Q263" s="26" t="s">
        <v>179</v>
      </c>
      <c r="R263" s="26" t="s">
        <v>101</v>
      </c>
      <c r="S263" s="26" t="s">
        <v>2226</v>
      </c>
      <c r="T263" s="26" t="s">
        <v>267</v>
      </c>
      <c r="U263" s="26">
        <v>80</v>
      </c>
      <c r="V263" s="26">
        <v>80</v>
      </c>
      <c r="W263" s="26"/>
      <c r="X263" s="26"/>
      <c r="Y263" s="26"/>
      <c r="Z263" s="26">
        <v>154</v>
      </c>
      <c r="AA263" s="26">
        <v>64</v>
      </c>
      <c r="AB263" s="26" t="s">
        <v>103</v>
      </c>
      <c r="AC263" s="26"/>
      <c r="AD263" s="26" t="s">
        <v>103</v>
      </c>
      <c r="AE263" s="26" t="s">
        <v>104</v>
      </c>
      <c r="AF263" s="26" t="s">
        <v>2227</v>
      </c>
      <c r="AG263" s="26" t="s">
        <v>104</v>
      </c>
      <c r="AH263" s="26" t="s">
        <v>1915</v>
      </c>
    </row>
    <row r="264" ht="225" spans="1:34">
      <c r="A264" s="24">
        <v>248</v>
      </c>
      <c r="B264" s="25"/>
      <c r="C264" s="26" t="s">
        <v>2228</v>
      </c>
      <c r="D264" s="26" t="s">
        <v>2229</v>
      </c>
      <c r="E264" s="26" t="s">
        <v>89</v>
      </c>
      <c r="F264" s="26" t="s">
        <v>453</v>
      </c>
      <c r="G264" s="26" t="s">
        <v>2230</v>
      </c>
      <c r="H264" s="26" t="s">
        <v>393</v>
      </c>
      <c r="I264" s="26" t="s">
        <v>2231</v>
      </c>
      <c r="J264" s="26" t="s">
        <v>2232</v>
      </c>
      <c r="K264" s="26" t="s">
        <v>413</v>
      </c>
      <c r="L264" s="26" t="s">
        <v>231</v>
      </c>
      <c r="M264" s="26" t="s">
        <v>1934</v>
      </c>
      <c r="N264" s="26" t="s">
        <v>300</v>
      </c>
      <c r="O264" s="26" t="s">
        <v>457</v>
      </c>
      <c r="P264" s="26" t="s">
        <v>393</v>
      </c>
      <c r="Q264" s="26" t="s">
        <v>100</v>
      </c>
      <c r="R264" s="26" t="s">
        <v>484</v>
      </c>
      <c r="S264" s="26" t="s">
        <v>294</v>
      </c>
      <c r="T264" s="26" t="s">
        <v>2233</v>
      </c>
      <c r="U264" s="26">
        <v>15</v>
      </c>
      <c r="V264" s="26">
        <v>15</v>
      </c>
      <c r="W264" s="26"/>
      <c r="X264" s="26"/>
      <c r="Y264" s="26"/>
      <c r="Z264" s="26">
        <v>870</v>
      </c>
      <c r="AA264" s="26">
        <v>307</v>
      </c>
      <c r="AB264" s="26" t="s">
        <v>103</v>
      </c>
      <c r="AC264" s="26" t="s">
        <v>103</v>
      </c>
      <c r="AD264" s="26" t="s">
        <v>104</v>
      </c>
      <c r="AE264" s="26" t="s">
        <v>103</v>
      </c>
      <c r="AF264" s="26"/>
      <c r="AG264" s="26" t="s">
        <v>104</v>
      </c>
      <c r="AH264" s="26" t="s">
        <v>401</v>
      </c>
    </row>
    <row r="265" ht="225" spans="1:34">
      <c r="A265" s="24">
        <v>249</v>
      </c>
      <c r="B265" s="25"/>
      <c r="C265" s="26" t="s">
        <v>2234</v>
      </c>
      <c r="D265" s="26" t="s">
        <v>2235</v>
      </c>
      <c r="E265" s="26" t="s">
        <v>89</v>
      </c>
      <c r="F265" s="26" t="s">
        <v>2236</v>
      </c>
      <c r="G265" s="26" t="s">
        <v>2237</v>
      </c>
      <c r="H265" s="26" t="s">
        <v>393</v>
      </c>
      <c r="I265" s="26" t="s">
        <v>2238</v>
      </c>
      <c r="J265" s="26" t="s">
        <v>2239</v>
      </c>
      <c r="K265" s="26" t="s">
        <v>413</v>
      </c>
      <c r="L265" s="26" t="s">
        <v>231</v>
      </c>
      <c r="M265" s="26" t="s">
        <v>1934</v>
      </c>
      <c r="N265" s="26" t="s">
        <v>300</v>
      </c>
      <c r="O265" s="26" t="s">
        <v>2240</v>
      </c>
      <c r="P265" s="26" t="s">
        <v>393</v>
      </c>
      <c r="Q265" s="26" t="s">
        <v>100</v>
      </c>
      <c r="R265" s="26" t="s">
        <v>484</v>
      </c>
      <c r="S265" s="26" t="s">
        <v>294</v>
      </c>
      <c r="T265" s="26" t="s">
        <v>167</v>
      </c>
      <c r="U265" s="26">
        <v>15</v>
      </c>
      <c r="V265" s="26">
        <v>15</v>
      </c>
      <c r="W265" s="26"/>
      <c r="X265" s="26"/>
      <c r="Y265" s="26"/>
      <c r="Z265" s="26">
        <v>26</v>
      </c>
      <c r="AA265" s="26">
        <v>10</v>
      </c>
      <c r="AB265" s="26" t="s">
        <v>103</v>
      </c>
      <c r="AC265" s="26" t="s">
        <v>103</v>
      </c>
      <c r="AD265" s="26" t="s">
        <v>103</v>
      </c>
      <c r="AE265" s="26" t="s">
        <v>103</v>
      </c>
      <c r="AF265" s="26"/>
      <c r="AG265" s="26" t="s">
        <v>103</v>
      </c>
      <c r="AH265" s="26"/>
    </row>
    <row r="266" ht="180" spans="1:34">
      <c r="A266" s="24">
        <v>250</v>
      </c>
      <c r="B266" s="25"/>
      <c r="C266" s="26" t="s">
        <v>2241</v>
      </c>
      <c r="D266" s="26" t="s">
        <v>2242</v>
      </c>
      <c r="E266" s="26" t="s">
        <v>89</v>
      </c>
      <c r="F266" s="26" t="s">
        <v>2243</v>
      </c>
      <c r="G266" s="26" t="s">
        <v>2244</v>
      </c>
      <c r="H266" s="26" t="s">
        <v>2245</v>
      </c>
      <c r="I266" s="26" t="s">
        <v>2246</v>
      </c>
      <c r="J266" s="26" t="s">
        <v>2247</v>
      </c>
      <c r="K266" s="26" t="s">
        <v>135</v>
      </c>
      <c r="L266" s="26" t="s">
        <v>114</v>
      </c>
      <c r="M266" s="26" t="s">
        <v>492</v>
      </c>
      <c r="N266" s="26" t="s">
        <v>531</v>
      </c>
      <c r="O266" s="26" t="s">
        <v>2248</v>
      </c>
      <c r="P266" s="26" t="s">
        <v>483</v>
      </c>
      <c r="Q266" s="26" t="s">
        <v>279</v>
      </c>
      <c r="R266" s="26" t="s">
        <v>101</v>
      </c>
      <c r="S266" s="26" t="s">
        <v>270</v>
      </c>
      <c r="T266" s="26" t="s">
        <v>280</v>
      </c>
      <c r="U266" s="26">
        <v>180</v>
      </c>
      <c r="V266" s="26">
        <v>180</v>
      </c>
      <c r="W266" s="26"/>
      <c r="X266" s="26"/>
      <c r="Y266" s="26"/>
      <c r="Z266" s="26">
        <v>281</v>
      </c>
      <c r="AA266" s="26">
        <v>103</v>
      </c>
      <c r="AB266" s="26" t="s">
        <v>103</v>
      </c>
      <c r="AC266" s="26" t="s">
        <v>103</v>
      </c>
      <c r="AD266" s="26" t="s">
        <v>103</v>
      </c>
      <c r="AE266" s="26" t="s">
        <v>103</v>
      </c>
      <c r="AF266" s="26"/>
      <c r="AG266" s="26" t="s">
        <v>104</v>
      </c>
      <c r="AH266" s="26" t="s">
        <v>485</v>
      </c>
    </row>
    <row r="267" ht="101.25" spans="1:34">
      <c r="A267" s="24">
        <v>251</v>
      </c>
      <c r="B267" s="25"/>
      <c r="C267" s="26" t="s">
        <v>2249</v>
      </c>
      <c r="D267" s="26" t="s">
        <v>2250</v>
      </c>
      <c r="E267" s="26" t="s">
        <v>89</v>
      </c>
      <c r="F267" s="26" t="s">
        <v>2251</v>
      </c>
      <c r="G267" s="30" t="s">
        <v>2252</v>
      </c>
      <c r="H267" s="26" t="s">
        <v>2253</v>
      </c>
      <c r="I267" s="26" t="s">
        <v>2250</v>
      </c>
      <c r="J267" s="26" t="s">
        <v>2254</v>
      </c>
      <c r="K267" s="26" t="s">
        <v>113</v>
      </c>
      <c r="L267" s="26" t="s">
        <v>114</v>
      </c>
      <c r="M267" s="26" t="s">
        <v>1024</v>
      </c>
      <c r="N267" s="26" t="s">
        <v>599</v>
      </c>
      <c r="O267" s="30" t="s">
        <v>2255</v>
      </c>
      <c r="P267" s="26" t="s">
        <v>118</v>
      </c>
      <c r="Q267" s="26" t="s">
        <v>129</v>
      </c>
      <c r="R267" s="26" t="s">
        <v>101</v>
      </c>
      <c r="S267" s="26" t="s">
        <v>2256</v>
      </c>
      <c r="T267" s="26">
        <v>2024</v>
      </c>
      <c r="U267" s="26">
        <v>6</v>
      </c>
      <c r="V267" s="26">
        <v>6</v>
      </c>
      <c r="W267" s="26"/>
      <c r="X267" s="26"/>
      <c r="Y267" s="26"/>
      <c r="Z267" s="30">
        <v>32</v>
      </c>
      <c r="AA267" s="30">
        <v>18</v>
      </c>
      <c r="AB267" s="26" t="s">
        <v>103</v>
      </c>
      <c r="AC267" s="26" t="s">
        <v>103</v>
      </c>
      <c r="AD267" s="26" t="s">
        <v>104</v>
      </c>
      <c r="AE267" s="26" t="s">
        <v>103</v>
      </c>
      <c r="AF267" s="26"/>
      <c r="AG267" s="26" t="s">
        <v>104</v>
      </c>
      <c r="AH267" s="26"/>
    </row>
    <row r="268" ht="213.75" spans="1:34">
      <c r="A268" s="24">
        <v>252</v>
      </c>
      <c r="B268" s="25"/>
      <c r="C268" s="26" t="s">
        <v>2257</v>
      </c>
      <c r="D268" s="26" t="s">
        <v>2258</v>
      </c>
      <c r="E268" s="26" t="s">
        <v>89</v>
      </c>
      <c r="F268" s="26" t="s">
        <v>2259</v>
      </c>
      <c r="G268" s="26" t="s">
        <v>2260</v>
      </c>
      <c r="H268" s="26" t="s">
        <v>2261</v>
      </c>
      <c r="I268" s="26" t="s">
        <v>2262</v>
      </c>
      <c r="J268" s="26" t="s">
        <v>2263</v>
      </c>
      <c r="K268" s="26" t="s">
        <v>198</v>
      </c>
      <c r="L268" s="26" t="s">
        <v>161</v>
      </c>
      <c r="M268" s="26" t="s">
        <v>2264</v>
      </c>
      <c r="N268" s="26" t="s">
        <v>2265</v>
      </c>
      <c r="O268" s="26" t="s">
        <v>2266</v>
      </c>
      <c r="P268" s="26" t="s">
        <v>809</v>
      </c>
      <c r="Q268" s="26" t="s">
        <v>166</v>
      </c>
      <c r="R268" s="26" t="s">
        <v>101</v>
      </c>
      <c r="S268" s="26" t="s">
        <v>2267</v>
      </c>
      <c r="T268" s="26" t="s">
        <v>167</v>
      </c>
      <c r="U268" s="26">
        <v>60</v>
      </c>
      <c r="V268" s="26">
        <v>60</v>
      </c>
      <c r="W268" s="26"/>
      <c r="X268" s="26"/>
      <c r="Y268" s="26"/>
      <c r="Z268" s="26">
        <v>800</v>
      </c>
      <c r="AA268" s="26">
        <v>1245</v>
      </c>
      <c r="AB268" s="26" t="s">
        <v>103</v>
      </c>
      <c r="AC268" s="26" t="s">
        <v>103</v>
      </c>
      <c r="AD268" s="26" t="s">
        <v>103</v>
      </c>
      <c r="AE268" s="26" t="s">
        <v>103</v>
      </c>
      <c r="AF268" s="26" t="s">
        <v>2268</v>
      </c>
      <c r="AG268" s="26" t="s">
        <v>103</v>
      </c>
      <c r="AH268" s="26" t="s">
        <v>2268</v>
      </c>
    </row>
    <row r="269" ht="371.25" spans="1:34">
      <c r="A269" s="24">
        <v>253</v>
      </c>
      <c r="B269" s="25"/>
      <c r="C269" s="26" t="s">
        <v>2269</v>
      </c>
      <c r="D269" s="26" t="s">
        <v>2270</v>
      </c>
      <c r="E269" s="26" t="s">
        <v>107</v>
      </c>
      <c r="F269" s="26" t="s">
        <v>2271</v>
      </c>
      <c r="G269" s="26" t="s">
        <v>2272</v>
      </c>
      <c r="H269" s="26" t="s">
        <v>2273</v>
      </c>
      <c r="I269" s="26" t="s">
        <v>2274</v>
      </c>
      <c r="J269" s="26" t="s">
        <v>2275</v>
      </c>
      <c r="K269" s="26" t="s">
        <v>230</v>
      </c>
      <c r="L269" s="26" t="s">
        <v>2276</v>
      </c>
      <c r="M269" s="26" t="s">
        <v>2277</v>
      </c>
      <c r="N269" s="26" t="s">
        <v>2278</v>
      </c>
      <c r="O269" s="26" t="s">
        <v>2279</v>
      </c>
      <c r="P269" s="26" t="s">
        <v>2280</v>
      </c>
      <c r="Q269" s="26" t="s">
        <v>129</v>
      </c>
      <c r="R269" s="26" t="s">
        <v>101</v>
      </c>
      <c r="S269" s="26" t="s">
        <v>180</v>
      </c>
      <c r="T269" s="26" t="s">
        <v>2281</v>
      </c>
      <c r="U269" s="26">
        <v>39.7</v>
      </c>
      <c r="V269" s="26">
        <v>39.7</v>
      </c>
      <c r="W269" s="26">
        <v>0</v>
      </c>
      <c r="X269" s="26">
        <v>0</v>
      </c>
      <c r="Y269" s="26">
        <v>0</v>
      </c>
      <c r="Z269" s="26">
        <v>1949</v>
      </c>
      <c r="AA269" s="26">
        <v>243</v>
      </c>
      <c r="AB269" s="26" t="s">
        <v>103</v>
      </c>
      <c r="AC269" s="26" t="s">
        <v>103</v>
      </c>
      <c r="AD269" s="26" t="s">
        <v>103</v>
      </c>
      <c r="AE269" s="26" t="s">
        <v>104</v>
      </c>
      <c r="AF269" s="26" t="s">
        <v>2282</v>
      </c>
      <c r="AG269" s="26" t="s">
        <v>104</v>
      </c>
      <c r="AH269" s="26" t="s">
        <v>2283</v>
      </c>
    </row>
    <row r="270" ht="236.25" spans="1:34">
      <c r="A270" s="24">
        <v>254</v>
      </c>
      <c r="B270" s="25"/>
      <c r="C270" s="26" t="s">
        <v>2284</v>
      </c>
      <c r="D270" s="26" t="s">
        <v>2285</v>
      </c>
      <c r="E270" s="26" t="s">
        <v>89</v>
      </c>
      <c r="F270" s="26" t="s">
        <v>2286</v>
      </c>
      <c r="G270" s="26" t="s">
        <v>2287</v>
      </c>
      <c r="H270" s="26" t="s">
        <v>124</v>
      </c>
      <c r="I270" s="26" t="s">
        <v>2288</v>
      </c>
      <c r="J270" s="26" t="s">
        <v>2285</v>
      </c>
      <c r="K270" s="26" t="s">
        <v>2289</v>
      </c>
      <c r="L270" s="26" t="s">
        <v>2290</v>
      </c>
      <c r="M270" s="26" t="s">
        <v>593</v>
      </c>
      <c r="N270" s="26" t="s">
        <v>2291</v>
      </c>
      <c r="O270" s="26" t="s">
        <v>2292</v>
      </c>
      <c r="P270" s="26" t="s">
        <v>959</v>
      </c>
      <c r="Q270" s="26" t="s">
        <v>129</v>
      </c>
      <c r="R270" s="26" t="s">
        <v>484</v>
      </c>
      <c r="S270" s="26" t="s">
        <v>484</v>
      </c>
      <c r="T270" s="26" t="s">
        <v>153</v>
      </c>
      <c r="U270" s="26">
        <v>22</v>
      </c>
      <c r="V270" s="26">
        <v>22</v>
      </c>
      <c r="W270" s="26">
        <v>0</v>
      </c>
      <c r="X270" s="26">
        <v>0</v>
      </c>
      <c r="Y270" s="26">
        <v>0</v>
      </c>
      <c r="Z270" s="26">
        <v>1296</v>
      </c>
      <c r="AA270" s="26">
        <v>901</v>
      </c>
      <c r="AB270" s="26" t="s">
        <v>103</v>
      </c>
      <c r="AC270" s="26" t="s">
        <v>103</v>
      </c>
      <c r="AD270" s="26" t="s">
        <v>104</v>
      </c>
      <c r="AE270" s="26" t="s">
        <v>104</v>
      </c>
      <c r="AF270" s="26" t="s">
        <v>2293</v>
      </c>
      <c r="AG270" s="26" t="s">
        <v>104</v>
      </c>
      <c r="AH270" s="26" t="s">
        <v>2293</v>
      </c>
    </row>
    <row r="271" ht="157.5" spans="1:34">
      <c r="A271" s="24">
        <v>255</v>
      </c>
      <c r="B271" s="25"/>
      <c r="C271" s="26" t="s">
        <v>2294</v>
      </c>
      <c r="D271" s="26" t="s">
        <v>2295</v>
      </c>
      <c r="E271" s="26" t="s">
        <v>370</v>
      </c>
      <c r="F271" s="26" t="s">
        <v>2296</v>
      </c>
      <c r="G271" s="26" t="s">
        <v>2297</v>
      </c>
      <c r="H271" s="26" t="s">
        <v>2298</v>
      </c>
      <c r="I271" s="26" t="s">
        <v>2299</v>
      </c>
      <c r="J271" s="26" t="s">
        <v>2300</v>
      </c>
      <c r="K271" s="26" t="s">
        <v>1627</v>
      </c>
      <c r="L271" s="26" t="s">
        <v>231</v>
      </c>
      <c r="M271" s="26" t="s">
        <v>2301</v>
      </c>
      <c r="N271" s="26" t="s">
        <v>2302</v>
      </c>
      <c r="O271" s="26" t="s">
        <v>2303</v>
      </c>
      <c r="P271" s="26" t="s">
        <v>959</v>
      </c>
      <c r="Q271" s="26" t="s">
        <v>179</v>
      </c>
      <c r="R271" s="26" t="s">
        <v>101</v>
      </c>
      <c r="S271" s="26" t="s">
        <v>180</v>
      </c>
      <c r="T271" s="26" t="s">
        <v>153</v>
      </c>
      <c r="U271" s="26">
        <v>95</v>
      </c>
      <c r="V271" s="26">
        <v>95</v>
      </c>
      <c r="W271" s="26">
        <v>0</v>
      </c>
      <c r="X271" s="26">
        <v>0</v>
      </c>
      <c r="Y271" s="26">
        <v>0</v>
      </c>
      <c r="Z271" s="26">
        <v>1558</v>
      </c>
      <c r="AA271" s="26">
        <v>161</v>
      </c>
      <c r="AB271" s="26" t="s">
        <v>103</v>
      </c>
      <c r="AC271" s="26" t="s">
        <v>103</v>
      </c>
      <c r="AD271" s="26" t="s">
        <v>103</v>
      </c>
      <c r="AE271" s="26" t="s">
        <v>103</v>
      </c>
      <c r="AF271" s="26"/>
      <c r="AG271" s="26" t="s">
        <v>104</v>
      </c>
      <c r="AH271" s="26" t="s">
        <v>2304</v>
      </c>
    </row>
    <row r="272" ht="112.5" spans="1:34">
      <c r="A272" s="24">
        <v>256</v>
      </c>
      <c r="B272" s="25"/>
      <c r="C272" s="26" t="s">
        <v>2305</v>
      </c>
      <c r="D272" s="26" t="s">
        <v>2306</v>
      </c>
      <c r="E272" s="26" t="s">
        <v>89</v>
      </c>
      <c r="F272" s="26" t="s">
        <v>954</v>
      </c>
      <c r="G272" s="26" t="s">
        <v>2307</v>
      </c>
      <c r="H272" s="26" t="s">
        <v>2308</v>
      </c>
      <c r="I272" s="26" t="s">
        <v>2309</v>
      </c>
      <c r="J272" s="26" t="s">
        <v>2309</v>
      </c>
      <c r="K272" s="26" t="s">
        <v>198</v>
      </c>
      <c r="L272" s="26" t="s">
        <v>161</v>
      </c>
      <c r="M272" s="26" t="s">
        <v>2310</v>
      </c>
      <c r="N272" s="26" t="s">
        <v>2311</v>
      </c>
      <c r="O272" s="26" t="s">
        <v>2312</v>
      </c>
      <c r="P272" s="26" t="s">
        <v>99</v>
      </c>
      <c r="Q272" s="26" t="s">
        <v>179</v>
      </c>
      <c r="R272" s="26" t="s">
        <v>101</v>
      </c>
      <c r="S272" s="26" t="s">
        <v>960</v>
      </c>
      <c r="T272" s="26" t="s">
        <v>2313</v>
      </c>
      <c r="U272" s="26">
        <v>36</v>
      </c>
      <c r="V272" s="26">
        <v>36</v>
      </c>
      <c r="W272" s="26"/>
      <c r="X272" s="26"/>
      <c r="Y272" s="26"/>
      <c r="Z272" s="26">
        <v>1306</v>
      </c>
      <c r="AA272" s="26">
        <v>474</v>
      </c>
      <c r="AB272" s="26" t="s">
        <v>103</v>
      </c>
      <c r="AC272" s="26" t="s">
        <v>103</v>
      </c>
      <c r="AD272" s="26" t="s">
        <v>104</v>
      </c>
      <c r="AE272" s="26" t="s">
        <v>103</v>
      </c>
      <c r="AF272" s="26" t="s">
        <v>103</v>
      </c>
      <c r="AG272" s="26" t="s">
        <v>104</v>
      </c>
      <c r="AH272" s="26"/>
    </row>
    <row r="273" ht="112.5" spans="1:34">
      <c r="A273" s="24">
        <v>257</v>
      </c>
      <c r="B273" s="25"/>
      <c r="C273" s="26" t="s">
        <v>2314</v>
      </c>
      <c r="D273" s="26" t="s">
        <v>2315</v>
      </c>
      <c r="E273" s="26" t="s">
        <v>89</v>
      </c>
      <c r="F273" s="26" t="s">
        <v>2316</v>
      </c>
      <c r="G273" s="26" t="s">
        <v>2317</v>
      </c>
      <c r="H273" s="26" t="s">
        <v>124</v>
      </c>
      <c r="I273" s="26" t="s">
        <v>2318</v>
      </c>
      <c r="J273" s="26" t="s">
        <v>2319</v>
      </c>
      <c r="K273" s="26" t="s">
        <v>198</v>
      </c>
      <c r="L273" s="26" t="s">
        <v>161</v>
      </c>
      <c r="M273" s="26" t="s">
        <v>2320</v>
      </c>
      <c r="N273" s="26" t="s">
        <v>2311</v>
      </c>
      <c r="O273" s="26" t="s">
        <v>2321</v>
      </c>
      <c r="P273" s="26" t="s">
        <v>959</v>
      </c>
      <c r="Q273" s="26" t="s">
        <v>179</v>
      </c>
      <c r="R273" s="26" t="s">
        <v>101</v>
      </c>
      <c r="S273" s="26" t="s">
        <v>2322</v>
      </c>
      <c r="T273" s="26" t="s">
        <v>2323</v>
      </c>
      <c r="U273" s="26">
        <v>99</v>
      </c>
      <c r="V273" s="26">
        <v>99</v>
      </c>
      <c r="W273" s="26"/>
      <c r="X273" s="26"/>
      <c r="Y273" s="26"/>
      <c r="Z273" s="26">
        <v>100400</v>
      </c>
      <c r="AA273" s="26">
        <v>40180</v>
      </c>
      <c r="AB273" s="26"/>
      <c r="AC273" s="26"/>
      <c r="AD273" s="26"/>
      <c r="AE273" s="26"/>
      <c r="AF273" s="26"/>
      <c r="AG273" s="26" t="s">
        <v>104</v>
      </c>
      <c r="AH273" s="26"/>
    </row>
    <row r="274" ht="112.5" spans="1:34">
      <c r="A274" s="24">
        <v>258</v>
      </c>
      <c r="B274" s="25"/>
      <c r="C274" s="26" t="s">
        <v>2324</v>
      </c>
      <c r="D274" s="26" t="s">
        <v>2325</v>
      </c>
      <c r="E274" s="26" t="s">
        <v>89</v>
      </c>
      <c r="F274" s="26" t="s">
        <v>1714</v>
      </c>
      <c r="G274" s="26" t="s">
        <v>2326</v>
      </c>
      <c r="H274" s="26" t="s">
        <v>124</v>
      </c>
      <c r="I274" s="26" t="s">
        <v>2325</v>
      </c>
      <c r="J274" s="26" t="s">
        <v>2325</v>
      </c>
      <c r="K274" s="26" t="s">
        <v>198</v>
      </c>
      <c r="L274" s="26" t="s">
        <v>161</v>
      </c>
      <c r="M274" s="26" t="s">
        <v>546</v>
      </c>
      <c r="N274" s="26" t="s">
        <v>2311</v>
      </c>
      <c r="O274" s="26" t="s">
        <v>2327</v>
      </c>
      <c r="P274" s="26" t="s">
        <v>959</v>
      </c>
      <c r="Q274" s="26" t="s">
        <v>179</v>
      </c>
      <c r="R274" s="26" t="s">
        <v>101</v>
      </c>
      <c r="S274" s="26" t="s">
        <v>2328</v>
      </c>
      <c r="T274" s="26">
        <v>2024</v>
      </c>
      <c r="U274" s="26">
        <v>30</v>
      </c>
      <c r="V274" s="26">
        <f>U274</f>
        <v>30</v>
      </c>
      <c r="W274" s="26"/>
      <c r="X274" s="26"/>
      <c r="Y274" s="26"/>
      <c r="Z274" s="26">
        <v>200660</v>
      </c>
      <c r="AA274" s="26">
        <v>80300</v>
      </c>
      <c r="AB274" s="26"/>
      <c r="AC274" s="26" t="s">
        <v>103</v>
      </c>
      <c r="AD274" s="26" t="s">
        <v>103</v>
      </c>
      <c r="AE274" s="26" t="s">
        <v>103</v>
      </c>
      <c r="AF274" s="26"/>
      <c r="AG274" s="26" t="s">
        <v>103</v>
      </c>
      <c r="AH274" s="26"/>
    </row>
    <row r="275" ht="112.5" spans="1:34">
      <c r="A275" s="24">
        <v>259</v>
      </c>
      <c r="B275" s="25"/>
      <c r="C275" s="26" t="s">
        <v>2329</v>
      </c>
      <c r="D275" s="26" t="s">
        <v>2330</v>
      </c>
      <c r="E275" s="26" t="s">
        <v>89</v>
      </c>
      <c r="F275" s="26" t="s">
        <v>973</v>
      </c>
      <c r="G275" s="26" t="s">
        <v>2331</v>
      </c>
      <c r="H275" s="26" t="s">
        <v>2332</v>
      </c>
      <c r="I275" s="26" t="s">
        <v>2333</v>
      </c>
      <c r="J275" s="26" t="s">
        <v>2333</v>
      </c>
      <c r="K275" s="26" t="s">
        <v>198</v>
      </c>
      <c r="L275" s="26" t="s">
        <v>161</v>
      </c>
      <c r="M275" s="26" t="s">
        <v>957</v>
      </c>
      <c r="N275" s="26" t="s">
        <v>2311</v>
      </c>
      <c r="O275" s="26" t="s">
        <v>2334</v>
      </c>
      <c r="P275" s="26" t="s">
        <v>959</v>
      </c>
      <c r="Q275" s="26" t="s">
        <v>179</v>
      </c>
      <c r="R275" s="26" t="s">
        <v>101</v>
      </c>
      <c r="S275" s="26" t="s">
        <v>979</v>
      </c>
      <c r="T275" s="26" t="s">
        <v>280</v>
      </c>
      <c r="U275" s="26">
        <v>98</v>
      </c>
      <c r="V275" s="26">
        <v>98</v>
      </c>
      <c r="W275" s="26"/>
      <c r="X275" s="26"/>
      <c r="Y275" s="26"/>
      <c r="Z275" s="45">
        <v>160476</v>
      </c>
      <c r="AA275" s="26">
        <v>60200</v>
      </c>
      <c r="AB275" s="26" t="s">
        <v>103</v>
      </c>
      <c r="AC275" s="26" t="s">
        <v>103</v>
      </c>
      <c r="AD275" s="26" t="s">
        <v>103</v>
      </c>
      <c r="AE275" s="26" t="s">
        <v>103</v>
      </c>
      <c r="AF275" s="26" t="s">
        <v>103</v>
      </c>
      <c r="AG275" s="26" t="s">
        <v>119</v>
      </c>
      <c r="AH275" s="26"/>
    </row>
    <row r="276" ht="270" spans="1:34">
      <c r="A276" s="24">
        <v>260</v>
      </c>
      <c r="B276" s="25"/>
      <c r="C276" s="26" t="s">
        <v>2335</v>
      </c>
      <c r="D276" s="26" t="s">
        <v>2336</v>
      </c>
      <c r="E276" s="26" t="s">
        <v>89</v>
      </c>
      <c r="F276" s="26" t="s">
        <v>2337</v>
      </c>
      <c r="G276" s="26" t="s">
        <v>2338</v>
      </c>
      <c r="H276" s="26" t="s">
        <v>1636</v>
      </c>
      <c r="I276" s="26" t="s">
        <v>2339</v>
      </c>
      <c r="J276" s="26" t="s">
        <v>2340</v>
      </c>
      <c r="K276" s="26" t="s">
        <v>113</v>
      </c>
      <c r="L276" s="26" t="s">
        <v>148</v>
      </c>
      <c r="M276" s="26" t="s">
        <v>2162</v>
      </c>
      <c r="N276" s="26" t="s">
        <v>2341</v>
      </c>
      <c r="O276" s="26"/>
      <c r="P276" s="26"/>
      <c r="Q276" s="26" t="s">
        <v>179</v>
      </c>
      <c r="R276" s="26" t="s">
        <v>101</v>
      </c>
      <c r="S276" s="26" t="s">
        <v>217</v>
      </c>
      <c r="T276" s="26" t="s">
        <v>102</v>
      </c>
      <c r="U276" s="26">
        <v>200</v>
      </c>
      <c r="V276" s="26">
        <v>200</v>
      </c>
      <c r="W276" s="26"/>
      <c r="X276" s="26"/>
      <c r="Y276" s="26"/>
      <c r="Z276" s="26">
        <v>300</v>
      </c>
      <c r="AA276" s="26">
        <v>102</v>
      </c>
      <c r="AB276" s="26" t="s">
        <v>103</v>
      </c>
      <c r="AC276" s="26" t="s">
        <v>103</v>
      </c>
      <c r="AD276" s="26" t="s">
        <v>104</v>
      </c>
      <c r="AE276" s="26" t="s">
        <v>103</v>
      </c>
      <c r="AF276" s="26" t="s">
        <v>2342</v>
      </c>
      <c r="AG276" s="26" t="s">
        <v>104</v>
      </c>
      <c r="AH276" s="26" t="s">
        <v>2342</v>
      </c>
    </row>
    <row r="277" ht="247.5" spans="1:34">
      <c r="A277" s="24">
        <v>261</v>
      </c>
      <c r="B277" s="25"/>
      <c r="C277" s="26" t="s">
        <v>2343</v>
      </c>
      <c r="D277" s="26" t="s">
        <v>2344</v>
      </c>
      <c r="E277" s="26" t="s">
        <v>370</v>
      </c>
      <c r="F277" s="26" t="s">
        <v>2345</v>
      </c>
      <c r="G277" s="26" t="s">
        <v>2346</v>
      </c>
      <c r="H277" s="26" t="s">
        <v>2347</v>
      </c>
      <c r="I277" s="26" t="s">
        <v>2348</v>
      </c>
      <c r="J277" s="26" t="s">
        <v>2349</v>
      </c>
      <c r="K277" s="26" t="s">
        <v>242</v>
      </c>
      <c r="L277" s="26" t="s">
        <v>243</v>
      </c>
      <c r="M277" s="26" t="s">
        <v>126</v>
      </c>
      <c r="N277" s="26"/>
      <c r="O277" s="26" t="s">
        <v>2350</v>
      </c>
      <c r="P277" s="26"/>
      <c r="Q277" s="26" t="s">
        <v>179</v>
      </c>
      <c r="R277" s="26" t="s">
        <v>101</v>
      </c>
      <c r="S277" s="26" t="s">
        <v>237</v>
      </c>
      <c r="T277" s="26"/>
      <c r="U277" s="26">
        <v>130</v>
      </c>
      <c r="V277" s="26">
        <f>U277</f>
        <v>130</v>
      </c>
      <c r="W277" s="26"/>
      <c r="X277" s="26"/>
      <c r="Y277" s="26"/>
      <c r="Z277" s="26">
        <v>229</v>
      </c>
      <c r="AA277" s="26">
        <v>131</v>
      </c>
      <c r="AB277" s="26"/>
      <c r="AC277" s="26"/>
      <c r="AD277" s="26"/>
      <c r="AE277" s="26"/>
      <c r="AF277" s="26"/>
      <c r="AG277" s="26"/>
      <c r="AH277" s="26"/>
    </row>
    <row r="278" ht="258.75" spans="1:34">
      <c r="A278" s="24">
        <v>262</v>
      </c>
      <c r="B278" s="25"/>
      <c r="C278" s="26" t="s">
        <v>2351</v>
      </c>
      <c r="D278" s="26" t="s">
        <v>2352</v>
      </c>
      <c r="E278" s="26" t="s">
        <v>89</v>
      </c>
      <c r="F278" s="26" t="s">
        <v>1704</v>
      </c>
      <c r="G278" s="26" t="s">
        <v>2353</v>
      </c>
      <c r="H278" s="26" t="s">
        <v>359</v>
      </c>
      <c r="I278" s="26" t="s">
        <v>2354</v>
      </c>
      <c r="J278" s="26" t="s">
        <v>2355</v>
      </c>
      <c r="K278" s="26" t="s">
        <v>242</v>
      </c>
      <c r="L278" s="26" t="s">
        <v>243</v>
      </c>
      <c r="M278" s="26" t="s">
        <v>2356</v>
      </c>
      <c r="N278" s="26" t="s">
        <v>359</v>
      </c>
      <c r="O278" s="26"/>
      <c r="P278" s="26" t="s">
        <v>2357</v>
      </c>
      <c r="Q278" s="26" t="s">
        <v>179</v>
      </c>
      <c r="R278" s="26" t="s">
        <v>101</v>
      </c>
      <c r="S278" s="26" t="s">
        <v>237</v>
      </c>
      <c r="T278" s="26"/>
      <c r="U278" s="26">
        <v>40</v>
      </c>
      <c r="V278" s="26">
        <v>40</v>
      </c>
      <c r="W278" s="26"/>
      <c r="X278" s="26"/>
      <c r="Y278" s="26"/>
      <c r="Z278" s="26">
        <v>480</v>
      </c>
      <c r="AA278" s="26">
        <v>142</v>
      </c>
      <c r="AB278" s="26" t="s">
        <v>103</v>
      </c>
      <c r="AC278" s="26" t="s">
        <v>103</v>
      </c>
      <c r="AD278" s="26" t="s">
        <v>103</v>
      </c>
      <c r="AE278" s="26" t="s">
        <v>103</v>
      </c>
      <c r="AF278" s="26" t="s">
        <v>2192</v>
      </c>
      <c r="AG278" s="26" t="s">
        <v>103</v>
      </c>
      <c r="AH278" s="26" t="s">
        <v>2192</v>
      </c>
    </row>
    <row r="279" ht="270" spans="1:34">
      <c r="A279" s="24">
        <v>263</v>
      </c>
      <c r="B279" s="25"/>
      <c r="C279" s="26" t="s">
        <v>2358</v>
      </c>
      <c r="D279" s="26" t="s">
        <v>2359</v>
      </c>
      <c r="E279" s="26" t="s">
        <v>89</v>
      </c>
      <c r="F279" s="26" t="s">
        <v>1067</v>
      </c>
      <c r="G279" s="26" t="s">
        <v>2360</v>
      </c>
      <c r="H279" s="26" t="s">
        <v>618</v>
      </c>
      <c r="I279" s="26" t="s">
        <v>2361</v>
      </c>
      <c r="J279" s="26" t="s">
        <v>2362</v>
      </c>
      <c r="K279" s="26" t="s">
        <v>2363</v>
      </c>
      <c r="L279" s="26" t="s">
        <v>243</v>
      </c>
      <c r="M279" s="26" t="s">
        <v>2364</v>
      </c>
      <c r="N279" s="26"/>
      <c r="O279" s="26" t="s">
        <v>2365</v>
      </c>
      <c r="P279" s="26"/>
      <c r="Q279" s="26" t="s">
        <v>2366</v>
      </c>
      <c r="R279" s="26" t="s">
        <v>101</v>
      </c>
      <c r="S279" s="26" t="s">
        <v>237</v>
      </c>
      <c r="T279" s="26"/>
      <c r="U279" s="26">
        <v>300</v>
      </c>
      <c r="V279" s="26">
        <v>300</v>
      </c>
      <c r="W279" s="26"/>
      <c r="X279" s="26"/>
      <c r="Y279" s="26"/>
      <c r="Z279" s="26">
        <v>300</v>
      </c>
      <c r="AA279" s="26">
        <v>300</v>
      </c>
      <c r="AB279" s="26" t="s">
        <v>103</v>
      </c>
      <c r="AC279" s="26" t="s">
        <v>104</v>
      </c>
      <c r="AD279" s="26" t="s">
        <v>1074</v>
      </c>
      <c r="AE279" s="26" t="s">
        <v>104</v>
      </c>
      <c r="AF279" s="26"/>
      <c r="AG279" s="26"/>
      <c r="AH279" s="26"/>
    </row>
    <row r="280" ht="191.25" spans="1:34">
      <c r="A280" s="24">
        <v>264</v>
      </c>
      <c r="B280" s="25"/>
      <c r="C280" s="26" t="s">
        <v>2367</v>
      </c>
      <c r="D280" s="26" t="s">
        <v>2368</v>
      </c>
      <c r="E280" s="26" t="s">
        <v>89</v>
      </c>
      <c r="F280" s="26" t="s">
        <v>2369</v>
      </c>
      <c r="G280" s="26" t="s">
        <v>2370</v>
      </c>
      <c r="H280" s="26" t="s">
        <v>2371</v>
      </c>
      <c r="I280" s="26" t="s">
        <v>2372</v>
      </c>
      <c r="J280" s="26" t="s">
        <v>2373</v>
      </c>
      <c r="K280" s="26" t="s">
        <v>135</v>
      </c>
      <c r="L280" s="26" t="s">
        <v>114</v>
      </c>
      <c r="M280" s="26" t="s">
        <v>1270</v>
      </c>
      <c r="N280" s="26" t="s">
        <v>1132</v>
      </c>
      <c r="O280" s="26" t="s">
        <v>2374</v>
      </c>
      <c r="P280" s="26" t="s">
        <v>99</v>
      </c>
      <c r="Q280" s="26" t="s">
        <v>100</v>
      </c>
      <c r="R280" s="26" t="s">
        <v>101</v>
      </c>
      <c r="S280" s="26" t="s">
        <v>2375</v>
      </c>
      <c r="T280" s="26" t="s">
        <v>191</v>
      </c>
      <c r="U280" s="26">
        <v>98</v>
      </c>
      <c r="V280" s="26"/>
      <c r="W280" s="26">
        <v>48</v>
      </c>
      <c r="X280" s="26"/>
      <c r="Y280" s="26">
        <v>50</v>
      </c>
      <c r="Z280" s="26">
        <v>78</v>
      </c>
      <c r="AA280" s="26">
        <v>26</v>
      </c>
      <c r="AB280" s="26"/>
      <c r="AC280" s="26"/>
      <c r="AD280" s="26"/>
      <c r="AE280" s="26"/>
      <c r="AF280" s="26"/>
      <c r="AG280" s="26"/>
      <c r="AH280" s="26"/>
    </row>
    <row r="281" ht="213.75" spans="1:34">
      <c r="A281" s="24">
        <v>265</v>
      </c>
      <c r="B281" s="25"/>
      <c r="C281" s="26" t="s">
        <v>2376</v>
      </c>
      <c r="D281" s="26" t="s">
        <v>2377</v>
      </c>
      <c r="E281" s="26" t="s">
        <v>89</v>
      </c>
      <c r="F281" s="26" t="s">
        <v>2378</v>
      </c>
      <c r="G281" s="26" t="s">
        <v>2379</v>
      </c>
      <c r="H281" s="26" t="s">
        <v>2380</v>
      </c>
      <c r="I281" s="26" t="s">
        <v>2381</v>
      </c>
      <c r="J281" s="26" t="s">
        <v>2382</v>
      </c>
      <c r="K281" s="26" t="s">
        <v>135</v>
      </c>
      <c r="L281" s="26" t="s">
        <v>114</v>
      </c>
      <c r="M281" s="26" t="s">
        <v>1141</v>
      </c>
      <c r="N281" s="26" t="s">
        <v>1132</v>
      </c>
      <c r="O281" s="26" t="s">
        <v>1354</v>
      </c>
      <c r="P281" s="26" t="s">
        <v>99</v>
      </c>
      <c r="Q281" s="26" t="s">
        <v>100</v>
      </c>
      <c r="R281" s="26" t="s">
        <v>101</v>
      </c>
      <c r="S281" s="26" t="s">
        <v>2383</v>
      </c>
      <c r="T281" s="26" t="s">
        <v>191</v>
      </c>
      <c r="U281" s="26">
        <v>105</v>
      </c>
      <c r="V281" s="26"/>
      <c r="W281" s="26">
        <v>50</v>
      </c>
      <c r="X281" s="26"/>
      <c r="Y281" s="26">
        <v>55</v>
      </c>
      <c r="Z281" s="26">
        <v>75</v>
      </c>
      <c r="AA281" s="26">
        <v>26</v>
      </c>
      <c r="AB281" s="26"/>
      <c r="AC281" s="26"/>
      <c r="AD281" s="26"/>
      <c r="AE281" s="26"/>
      <c r="AF281" s="26"/>
      <c r="AG281" s="26"/>
      <c r="AH281" s="26"/>
    </row>
    <row r="282" ht="157.5" spans="1:34">
      <c r="A282" s="24">
        <v>266</v>
      </c>
      <c r="B282" s="25"/>
      <c r="C282" s="26" t="s">
        <v>2384</v>
      </c>
      <c r="D282" s="26" t="s">
        <v>2385</v>
      </c>
      <c r="E282" s="26" t="s">
        <v>89</v>
      </c>
      <c r="F282" s="26" t="s">
        <v>2386</v>
      </c>
      <c r="G282" s="26" t="s">
        <v>2387</v>
      </c>
      <c r="H282" s="26" t="s">
        <v>2388</v>
      </c>
      <c r="I282" s="26" t="s">
        <v>2389</v>
      </c>
      <c r="J282" s="26" t="s">
        <v>2390</v>
      </c>
      <c r="K282" s="26" t="s">
        <v>135</v>
      </c>
      <c r="L282" s="26" t="s">
        <v>114</v>
      </c>
      <c r="M282" s="26" t="s">
        <v>1250</v>
      </c>
      <c r="N282" s="26" t="s">
        <v>1132</v>
      </c>
      <c r="O282" s="26" t="s">
        <v>1159</v>
      </c>
      <c r="P282" s="26" t="s">
        <v>99</v>
      </c>
      <c r="Q282" s="26" t="s">
        <v>100</v>
      </c>
      <c r="R282" s="26" t="s">
        <v>101</v>
      </c>
      <c r="S282" s="26" t="s">
        <v>2391</v>
      </c>
      <c r="T282" s="26" t="s">
        <v>191</v>
      </c>
      <c r="U282" s="26">
        <v>95</v>
      </c>
      <c r="V282" s="26"/>
      <c r="W282" s="26">
        <v>45</v>
      </c>
      <c r="X282" s="26"/>
      <c r="Y282" s="26">
        <v>50</v>
      </c>
      <c r="Z282" s="26">
        <v>75</v>
      </c>
      <c r="AA282" s="26">
        <v>25</v>
      </c>
      <c r="AB282" s="26"/>
      <c r="AC282" s="26"/>
      <c r="AD282" s="26"/>
      <c r="AE282" s="26"/>
      <c r="AF282" s="26"/>
      <c r="AG282" s="26"/>
      <c r="AH282" s="26"/>
    </row>
    <row r="283" ht="180" spans="1:34">
      <c r="A283" s="24">
        <v>267</v>
      </c>
      <c r="B283" s="25"/>
      <c r="C283" s="26" t="s">
        <v>2392</v>
      </c>
      <c r="D283" s="26" t="s">
        <v>2393</v>
      </c>
      <c r="E283" s="26" t="s">
        <v>89</v>
      </c>
      <c r="F283" s="26" t="s">
        <v>2394</v>
      </c>
      <c r="G283" s="26" t="s">
        <v>2395</v>
      </c>
      <c r="H283" s="26" t="s">
        <v>2396</v>
      </c>
      <c r="I283" s="26" t="s">
        <v>2397</v>
      </c>
      <c r="J283" s="26" t="s">
        <v>2398</v>
      </c>
      <c r="K283" s="26" t="s">
        <v>135</v>
      </c>
      <c r="L283" s="26" t="s">
        <v>114</v>
      </c>
      <c r="M283" s="26" t="s">
        <v>1141</v>
      </c>
      <c r="N283" s="26" t="s">
        <v>1132</v>
      </c>
      <c r="O283" s="26" t="s">
        <v>2399</v>
      </c>
      <c r="P283" s="26" t="s">
        <v>99</v>
      </c>
      <c r="Q283" s="26" t="s">
        <v>100</v>
      </c>
      <c r="R283" s="26" t="s">
        <v>101</v>
      </c>
      <c r="S283" s="26" t="s">
        <v>2400</v>
      </c>
      <c r="T283" s="26" t="s">
        <v>191</v>
      </c>
      <c r="U283" s="26">
        <v>100</v>
      </c>
      <c r="V283" s="26"/>
      <c r="W283" s="26">
        <v>50</v>
      </c>
      <c r="X283" s="26"/>
      <c r="Y283" s="26">
        <v>50</v>
      </c>
      <c r="Z283" s="26">
        <v>90</v>
      </c>
      <c r="AA283" s="26">
        <v>28</v>
      </c>
      <c r="AB283" s="26"/>
      <c r="AC283" s="26"/>
      <c r="AD283" s="26"/>
      <c r="AE283" s="26"/>
      <c r="AF283" s="26"/>
      <c r="AG283" s="26"/>
      <c r="AH283" s="26"/>
    </row>
    <row r="284" ht="202.5" spans="1:34">
      <c r="A284" s="24">
        <v>268</v>
      </c>
      <c r="B284" s="25"/>
      <c r="C284" s="26" t="s">
        <v>2401</v>
      </c>
      <c r="D284" s="26" t="s">
        <v>2402</v>
      </c>
      <c r="E284" s="26" t="s">
        <v>89</v>
      </c>
      <c r="F284" s="26" t="s">
        <v>1467</v>
      </c>
      <c r="G284" s="26" t="s">
        <v>2403</v>
      </c>
      <c r="H284" s="26" t="s">
        <v>2404</v>
      </c>
      <c r="I284" s="26" t="s">
        <v>2405</v>
      </c>
      <c r="J284" s="26" t="s">
        <v>2406</v>
      </c>
      <c r="K284" s="26" t="s">
        <v>135</v>
      </c>
      <c r="L284" s="26" t="s">
        <v>114</v>
      </c>
      <c r="M284" s="26" t="s">
        <v>1813</v>
      </c>
      <c r="N284" s="26" t="s">
        <v>1132</v>
      </c>
      <c r="O284" s="26" t="s">
        <v>2407</v>
      </c>
      <c r="P284" s="26" t="s">
        <v>99</v>
      </c>
      <c r="Q284" s="26" t="s">
        <v>100</v>
      </c>
      <c r="R284" s="26" t="s">
        <v>101</v>
      </c>
      <c r="S284" s="26" t="s">
        <v>2408</v>
      </c>
      <c r="T284" s="26" t="s">
        <v>191</v>
      </c>
      <c r="U284" s="26">
        <v>185</v>
      </c>
      <c r="V284" s="26"/>
      <c r="W284" s="26">
        <v>90</v>
      </c>
      <c r="X284" s="26"/>
      <c r="Y284" s="26">
        <v>95</v>
      </c>
      <c r="Z284" s="26">
        <v>165</v>
      </c>
      <c r="AA284" s="26">
        <v>50</v>
      </c>
      <c r="AB284" s="26"/>
      <c r="AC284" s="26"/>
      <c r="AD284" s="26"/>
      <c r="AE284" s="26"/>
      <c r="AF284" s="26"/>
      <c r="AG284" s="26"/>
      <c r="AH284" s="26"/>
    </row>
    <row r="285" ht="157.5" spans="1:34">
      <c r="A285" s="24">
        <v>269</v>
      </c>
      <c r="B285" s="25"/>
      <c r="C285" s="26" t="s">
        <v>2409</v>
      </c>
      <c r="D285" s="26" t="s">
        <v>2410</v>
      </c>
      <c r="E285" s="26" t="s">
        <v>89</v>
      </c>
      <c r="F285" s="26" t="s">
        <v>2411</v>
      </c>
      <c r="G285" s="26" t="s">
        <v>2412</v>
      </c>
      <c r="H285" s="26" t="s">
        <v>2413</v>
      </c>
      <c r="I285" s="26" t="s">
        <v>2414</v>
      </c>
      <c r="J285" s="26" t="s">
        <v>2415</v>
      </c>
      <c r="K285" s="26" t="s">
        <v>135</v>
      </c>
      <c r="L285" s="26" t="s">
        <v>114</v>
      </c>
      <c r="M285" s="26" t="s">
        <v>1141</v>
      </c>
      <c r="N285" s="26" t="s">
        <v>1132</v>
      </c>
      <c r="O285" s="26" t="s">
        <v>2416</v>
      </c>
      <c r="P285" s="26" t="s">
        <v>99</v>
      </c>
      <c r="Q285" s="26" t="s">
        <v>100</v>
      </c>
      <c r="R285" s="26" t="s">
        <v>101</v>
      </c>
      <c r="S285" s="26" t="s">
        <v>2417</v>
      </c>
      <c r="T285" s="26" t="s">
        <v>191</v>
      </c>
      <c r="U285" s="26">
        <v>105</v>
      </c>
      <c r="V285" s="26"/>
      <c r="W285" s="26">
        <v>50</v>
      </c>
      <c r="X285" s="26"/>
      <c r="Y285" s="26">
        <v>55</v>
      </c>
      <c r="Z285" s="26">
        <v>70</v>
      </c>
      <c r="AA285" s="26">
        <v>26</v>
      </c>
      <c r="AB285" s="26"/>
      <c r="AC285" s="26"/>
      <c r="AD285" s="26"/>
      <c r="AE285" s="26"/>
      <c r="AF285" s="26"/>
      <c r="AG285" s="26"/>
      <c r="AH285" s="26"/>
    </row>
    <row r="286" ht="213.75" spans="1:34">
      <c r="A286" s="24">
        <v>270</v>
      </c>
      <c r="B286" s="25"/>
      <c r="C286" s="26" t="s">
        <v>2418</v>
      </c>
      <c r="D286" s="26" t="s">
        <v>2419</v>
      </c>
      <c r="E286" s="26" t="s">
        <v>89</v>
      </c>
      <c r="F286" s="26" t="s">
        <v>2420</v>
      </c>
      <c r="G286" s="26" t="s">
        <v>2421</v>
      </c>
      <c r="H286" s="26" t="s">
        <v>2422</v>
      </c>
      <c r="I286" s="26" t="s">
        <v>2423</v>
      </c>
      <c r="J286" s="26" t="s">
        <v>2424</v>
      </c>
      <c r="K286" s="26" t="s">
        <v>135</v>
      </c>
      <c r="L286" s="26" t="s">
        <v>114</v>
      </c>
      <c r="M286" s="26" t="s">
        <v>1499</v>
      </c>
      <c r="N286" s="26" t="s">
        <v>1132</v>
      </c>
      <c r="O286" s="26" t="s">
        <v>1133</v>
      </c>
      <c r="P286" s="26" t="s">
        <v>99</v>
      </c>
      <c r="Q286" s="26" t="s">
        <v>100</v>
      </c>
      <c r="R286" s="26" t="s">
        <v>101</v>
      </c>
      <c r="S286" s="26" t="s">
        <v>2425</v>
      </c>
      <c r="T286" s="26" t="s">
        <v>191</v>
      </c>
      <c r="U286" s="26">
        <v>297</v>
      </c>
      <c r="V286" s="26"/>
      <c r="W286" s="26">
        <v>99</v>
      </c>
      <c r="X286" s="26"/>
      <c r="Y286" s="26">
        <v>198</v>
      </c>
      <c r="Z286" s="26">
        <v>150</v>
      </c>
      <c r="AA286" s="26">
        <v>50</v>
      </c>
      <c r="AB286" s="26"/>
      <c r="AC286" s="26"/>
      <c r="AD286" s="26"/>
      <c r="AE286" s="26"/>
      <c r="AF286" s="26"/>
      <c r="AG286" s="26"/>
      <c r="AH286" s="26"/>
    </row>
    <row r="287" ht="180" spans="1:34">
      <c r="A287" s="24">
        <v>271</v>
      </c>
      <c r="B287" s="25"/>
      <c r="C287" s="26" t="s">
        <v>2426</v>
      </c>
      <c r="D287" s="26" t="s">
        <v>2427</v>
      </c>
      <c r="E287" s="26" t="s">
        <v>89</v>
      </c>
      <c r="F287" s="26" t="s">
        <v>2428</v>
      </c>
      <c r="G287" s="26" t="s">
        <v>2429</v>
      </c>
      <c r="H287" s="26" t="s">
        <v>2430</v>
      </c>
      <c r="I287" s="26" t="s">
        <v>2431</v>
      </c>
      <c r="J287" s="26" t="s">
        <v>2432</v>
      </c>
      <c r="K287" s="26" t="s">
        <v>135</v>
      </c>
      <c r="L287" s="26" t="s">
        <v>114</v>
      </c>
      <c r="M287" s="26" t="s">
        <v>2433</v>
      </c>
      <c r="N287" s="26" t="s">
        <v>1132</v>
      </c>
      <c r="O287" s="26" t="s">
        <v>2434</v>
      </c>
      <c r="P287" s="26" t="s">
        <v>99</v>
      </c>
      <c r="Q287" s="26" t="s">
        <v>100</v>
      </c>
      <c r="R287" s="26" t="s">
        <v>101</v>
      </c>
      <c r="S287" s="26" t="s">
        <v>2435</v>
      </c>
      <c r="T287" s="26" t="s">
        <v>191</v>
      </c>
      <c r="U287" s="26">
        <v>71</v>
      </c>
      <c r="V287" s="26"/>
      <c r="W287" s="26">
        <v>35</v>
      </c>
      <c r="X287" s="26"/>
      <c r="Y287" s="26">
        <v>36</v>
      </c>
      <c r="Z287" s="26">
        <v>55</v>
      </c>
      <c r="AA287" s="26">
        <v>18</v>
      </c>
      <c r="AB287" s="26"/>
      <c r="AC287" s="26"/>
      <c r="AD287" s="26"/>
      <c r="AE287" s="26"/>
      <c r="AF287" s="26"/>
      <c r="AG287" s="26"/>
      <c r="AH287" s="26"/>
    </row>
    <row r="288" ht="180" spans="1:34">
      <c r="A288" s="24">
        <v>272</v>
      </c>
      <c r="B288" s="25"/>
      <c r="C288" s="26" t="s">
        <v>2436</v>
      </c>
      <c r="D288" s="26" t="s">
        <v>2437</v>
      </c>
      <c r="E288" s="26" t="s">
        <v>89</v>
      </c>
      <c r="F288" s="26" t="s">
        <v>1436</v>
      </c>
      <c r="G288" s="26" t="s">
        <v>2438</v>
      </c>
      <c r="H288" s="26" t="s">
        <v>2439</v>
      </c>
      <c r="I288" s="26" t="s">
        <v>2440</v>
      </c>
      <c r="J288" s="26" t="s">
        <v>2441</v>
      </c>
      <c r="K288" s="26" t="s">
        <v>135</v>
      </c>
      <c r="L288" s="26" t="s">
        <v>114</v>
      </c>
      <c r="M288" s="26" t="s">
        <v>1499</v>
      </c>
      <c r="N288" s="26" t="s">
        <v>1132</v>
      </c>
      <c r="O288" s="26" t="s">
        <v>1168</v>
      </c>
      <c r="P288" s="26" t="s">
        <v>99</v>
      </c>
      <c r="Q288" s="26" t="s">
        <v>100</v>
      </c>
      <c r="R288" s="26" t="s">
        <v>101</v>
      </c>
      <c r="S288" s="26" t="s">
        <v>1500</v>
      </c>
      <c r="T288" s="26" t="s">
        <v>191</v>
      </c>
      <c r="U288" s="26">
        <v>215</v>
      </c>
      <c r="V288" s="26"/>
      <c r="W288" s="26">
        <v>99</v>
      </c>
      <c r="X288" s="26"/>
      <c r="Y288" s="26">
        <v>116</v>
      </c>
      <c r="Z288" s="26">
        <v>200</v>
      </c>
      <c r="AA288" s="26">
        <v>50</v>
      </c>
      <c r="AB288" s="26"/>
      <c r="AC288" s="26"/>
      <c r="AD288" s="26"/>
      <c r="AE288" s="26"/>
      <c r="AF288" s="26"/>
      <c r="AG288" s="26"/>
      <c r="AH288" s="26"/>
    </row>
    <row r="289" spans="1:34">
      <c r="A289" s="24"/>
      <c r="B289" s="25" t="s">
        <v>2442</v>
      </c>
      <c r="C289" s="26">
        <f>COUNTA(C290:C343)</f>
        <v>54</v>
      </c>
      <c r="D289" s="26"/>
      <c r="E289" s="26"/>
      <c r="F289" s="26"/>
      <c r="G289" s="26"/>
      <c r="H289" s="26"/>
      <c r="I289" s="26"/>
      <c r="J289" s="26"/>
      <c r="K289" s="26"/>
      <c r="L289" s="26"/>
      <c r="M289" s="26"/>
      <c r="N289" s="26"/>
      <c r="O289" s="26"/>
      <c r="P289" s="26"/>
      <c r="Q289" s="26"/>
      <c r="R289" s="26"/>
      <c r="S289" s="26"/>
      <c r="T289" s="26"/>
      <c r="U289" s="26">
        <f>SUM(U290:U343)</f>
        <v>6044.25</v>
      </c>
      <c r="V289" s="26">
        <f>SUM(V290:V343)</f>
        <v>3443</v>
      </c>
      <c r="W289" s="26">
        <f>SUM(W290:W343)</f>
        <v>1001.3</v>
      </c>
      <c r="X289" s="26">
        <f>SUM(X290:X343)</f>
        <v>0</v>
      </c>
      <c r="Y289" s="26">
        <f>SUM(Y290:Y343)</f>
        <v>1599.95</v>
      </c>
      <c r="Z289" s="26"/>
      <c r="AA289" s="26"/>
      <c r="AB289" s="26"/>
      <c r="AC289" s="26"/>
      <c r="AD289" s="26"/>
      <c r="AE289" s="26"/>
      <c r="AF289" s="26"/>
      <c r="AG289" s="26"/>
      <c r="AH289" s="26"/>
    </row>
    <row r="290" ht="191.25" spans="1:34">
      <c r="A290" s="24">
        <v>273</v>
      </c>
      <c r="B290" s="25"/>
      <c r="C290" s="26" t="s">
        <v>2443</v>
      </c>
      <c r="D290" s="26" t="s">
        <v>2444</v>
      </c>
      <c r="E290" s="26" t="s">
        <v>89</v>
      </c>
      <c r="F290" s="26" t="s">
        <v>318</v>
      </c>
      <c r="G290" s="26" t="s">
        <v>2445</v>
      </c>
      <c r="H290" s="26" t="s">
        <v>2446</v>
      </c>
      <c r="I290" s="26" t="s">
        <v>2447</v>
      </c>
      <c r="J290" s="26" t="s">
        <v>2448</v>
      </c>
      <c r="K290" s="26" t="s">
        <v>113</v>
      </c>
      <c r="L290" s="26" t="s">
        <v>114</v>
      </c>
      <c r="M290" s="26" t="s">
        <v>2449</v>
      </c>
      <c r="N290" s="26" t="s">
        <v>2450</v>
      </c>
      <c r="O290" s="26" t="s">
        <v>2451</v>
      </c>
      <c r="P290" s="26" t="s">
        <v>351</v>
      </c>
      <c r="Q290" s="26">
        <v>0.93</v>
      </c>
      <c r="R290" s="26" t="s">
        <v>101</v>
      </c>
      <c r="S290" s="26" t="s">
        <v>318</v>
      </c>
      <c r="T290" s="26"/>
      <c r="U290" s="26">
        <v>75</v>
      </c>
      <c r="V290" s="26">
        <v>75</v>
      </c>
      <c r="W290" s="26"/>
      <c r="X290" s="26"/>
      <c r="Y290" s="26"/>
      <c r="Z290" s="26">
        <v>360</v>
      </c>
      <c r="AA290" s="26">
        <v>120</v>
      </c>
      <c r="AB290" s="26" t="s">
        <v>103</v>
      </c>
      <c r="AC290" s="26" t="s">
        <v>103</v>
      </c>
      <c r="AD290" s="26" t="s">
        <v>103</v>
      </c>
      <c r="AE290" s="26" t="s">
        <v>103</v>
      </c>
      <c r="AF290" s="26" t="s">
        <v>103</v>
      </c>
      <c r="AG290" s="26" t="s">
        <v>104</v>
      </c>
      <c r="AH290" s="26"/>
    </row>
    <row r="291" ht="90" spans="1:34">
      <c r="A291" s="24">
        <v>274</v>
      </c>
      <c r="B291" s="25"/>
      <c r="C291" s="26" t="s">
        <v>2452</v>
      </c>
      <c r="D291" s="26" t="s">
        <v>2453</v>
      </c>
      <c r="E291" s="26" t="s">
        <v>89</v>
      </c>
      <c r="F291" s="26" t="s">
        <v>2454</v>
      </c>
      <c r="G291" s="26" t="s">
        <v>2455</v>
      </c>
      <c r="H291" s="26" t="s">
        <v>2253</v>
      </c>
      <c r="I291" s="26" t="s">
        <v>2456</v>
      </c>
      <c r="J291" s="26" t="s">
        <v>2453</v>
      </c>
      <c r="K291" s="26" t="s">
        <v>113</v>
      </c>
      <c r="L291" s="26" t="s">
        <v>114</v>
      </c>
      <c r="M291" s="26" t="s">
        <v>640</v>
      </c>
      <c r="N291" s="26" t="s">
        <v>2457</v>
      </c>
      <c r="O291" s="26" t="s">
        <v>323</v>
      </c>
      <c r="P291" s="26" t="s">
        <v>351</v>
      </c>
      <c r="Q291" s="26">
        <v>0.95</v>
      </c>
      <c r="R291" s="26" t="s">
        <v>101</v>
      </c>
      <c r="S291" s="26" t="s">
        <v>2458</v>
      </c>
      <c r="T291" s="26"/>
      <c r="U291" s="26">
        <v>75</v>
      </c>
      <c r="V291" s="26"/>
      <c r="W291" s="26">
        <v>75</v>
      </c>
      <c r="X291" s="26"/>
      <c r="Y291" s="26"/>
      <c r="Z291" s="26">
        <v>478</v>
      </c>
      <c r="AA291" s="26">
        <v>23</v>
      </c>
      <c r="AB291" s="26" t="s">
        <v>104</v>
      </c>
      <c r="AC291" s="26" t="s">
        <v>103</v>
      </c>
      <c r="AD291" s="26" t="s">
        <v>104</v>
      </c>
      <c r="AE291" s="26" t="s">
        <v>103</v>
      </c>
      <c r="AF291" s="26"/>
      <c r="AG291" s="26" t="s">
        <v>103</v>
      </c>
      <c r="AH291" s="26"/>
    </row>
    <row r="292" ht="101.25" spans="1:34">
      <c r="A292" s="24">
        <v>275</v>
      </c>
      <c r="B292" s="25"/>
      <c r="C292" s="26" t="s">
        <v>2459</v>
      </c>
      <c r="D292" s="26" t="s">
        <v>2460</v>
      </c>
      <c r="E292" s="26" t="s">
        <v>89</v>
      </c>
      <c r="F292" s="26" t="s">
        <v>344</v>
      </c>
      <c r="G292" s="26" t="s">
        <v>2461</v>
      </c>
      <c r="H292" s="26" t="s">
        <v>346</v>
      </c>
      <c r="I292" s="26" t="s">
        <v>2462</v>
      </c>
      <c r="J292" s="26" t="s">
        <v>2462</v>
      </c>
      <c r="K292" s="26" t="s">
        <v>113</v>
      </c>
      <c r="L292" s="26" t="s">
        <v>114</v>
      </c>
      <c r="M292" s="26" t="s">
        <v>2463</v>
      </c>
      <c r="N292" s="26" t="s">
        <v>2464</v>
      </c>
      <c r="O292" s="26" t="s">
        <v>2465</v>
      </c>
      <c r="P292" s="26" t="s">
        <v>351</v>
      </c>
      <c r="Q292" s="26">
        <v>0.95</v>
      </c>
      <c r="R292" s="26" t="s">
        <v>101</v>
      </c>
      <c r="S292" s="26" t="s">
        <v>344</v>
      </c>
      <c r="T292" s="26"/>
      <c r="U292" s="26">
        <v>60</v>
      </c>
      <c r="V292" s="26"/>
      <c r="W292" s="26">
        <v>60</v>
      </c>
      <c r="X292" s="26"/>
      <c r="Y292" s="26"/>
      <c r="Z292" s="26">
        <v>151</v>
      </c>
      <c r="AA292" s="26">
        <v>52</v>
      </c>
      <c r="AB292" s="26" t="s">
        <v>103</v>
      </c>
      <c r="AC292" s="26" t="s">
        <v>103</v>
      </c>
      <c r="AD292" s="26" t="s">
        <v>104</v>
      </c>
      <c r="AE292" s="26" t="s">
        <v>104</v>
      </c>
      <c r="AF292" s="26"/>
      <c r="AG292" s="26" t="s">
        <v>104</v>
      </c>
      <c r="AH292" s="26"/>
    </row>
    <row r="293" s="6" customFormat="1" ht="324" spans="1:34">
      <c r="A293" s="24">
        <v>276</v>
      </c>
      <c r="B293" s="40"/>
      <c r="C293" s="41" t="s">
        <v>2466</v>
      </c>
      <c r="D293" s="41" t="s">
        <v>2467</v>
      </c>
      <c r="E293" s="42" t="s">
        <v>89</v>
      </c>
      <c r="F293" s="41" t="s">
        <v>2468</v>
      </c>
      <c r="G293" s="36" t="s">
        <v>2469</v>
      </c>
      <c r="H293" s="41" t="s">
        <v>2470</v>
      </c>
      <c r="I293" s="41" t="s">
        <v>2471</v>
      </c>
      <c r="J293" s="43" t="s">
        <v>2472</v>
      </c>
      <c r="K293" s="43" t="s">
        <v>135</v>
      </c>
      <c r="L293" s="41" t="s">
        <v>114</v>
      </c>
      <c r="M293" s="43" t="s">
        <v>2473</v>
      </c>
      <c r="N293" s="43" t="s">
        <v>2474</v>
      </c>
      <c r="O293" s="43" t="s">
        <v>2088</v>
      </c>
      <c r="P293" s="43" t="s">
        <v>118</v>
      </c>
      <c r="Q293" s="43" t="s">
        <v>179</v>
      </c>
      <c r="R293" s="41" t="s">
        <v>101</v>
      </c>
      <c r="S293" s="41" t="s">
        <v>290</v>
      </c>
      <c r="T293" s="44" t="s">
        <v>291</v>
      </c>
      <c r="U293" s="42">
        <v>145</v>
      </c>
      <c r="V293" s="26">
        <f>U293</f>
        <v>145</v>
      </c>
      <c r="W293" s="42"/>
      <c r="X293" s="42"/>
      <c r="Y293" s="42"/>
      <c r="Z293" s="42">
        <v>223</v>
      </c>
      <c r="AA293" s="42">
        <v>121</v>
      </c>
      <c r="AB293" s="42" t="s">
        <v>103</v>
      </c>
      <c r="AC293" s="42" t="s">
        <v>103</v>
      </c>
      <c r="AD293" s="42" t="s">
        <v>103</v>
      </c>
      <c r="AE293" s="42" t="s">
        <v>104</v>
      </c>
      <c r="AF293" s="41" t="s">
        <v>2475</v>
      </c>
      <c r="AG293" s="42" t="s">
        <v>104</v>
      </c>
      <c r="AH293" s="41" t="s">
        <v>2476</v>
      </c>
    </row>
    <row r="294" ht="225" spans="1:34">
      <c r="A294" s="24">
        <v>277</v>
      </c>
      <c r="B294" s="25"/>
      <c r="C294" s="26" t="s">
        <v>2477</v>
      </c>
      <c r="D294" s="26" t="s">
        <v>2478</v>
      </c>
      <c r="E294" s="26" t="s">
        <v>89</v>
      </c>
      <c r="F294" s="26" t="s">
        <v>2479</v>
      </c>
      <c r="G294" s="26" t="s">
        <v>2480</v>
      </c>
      <c r="H294" s="26" t="s">
        <v>393</v>
      </c>
      <c r="I294" s="26" t="s">
        <v>2481</v>
      </c>
      <c r="J294" s="26" t="s">
        <v>2482</v>
      </c>
      <c r="K294" s="26" t="s">
        <v>413</v>
      </c>
      <c r="L294" s="26" t="s">
        <v>231</v>
      </c>
      <c r="M294" s="26" t="s">
        <v>442</v>
      </c>
      <c r="N294" s="26" t="s">
        <v>2483</v>
      </c>
      <c r="O294" s="26" t="s">
        <v>2484</v>
      </c>
      <c r="P294" s="26" t="s">
        <v>393</v>
      </c>
      <c r="Q294" s="26" t="s">
        <v>100</v>
      </c>
      <c r="R294" s="26" t="s">
        <v>101</v>
      </c>
      <c r="S294" s="26" t="s">
        <v>294</v>
      </c>
      <c r="T294" s="26" t="s">
        <v>400</v>
      </c>
      <c r="U294" s="26">
        <v>16</v>
      </c>
      <c r="V294" s="26">
        <v>16</v>
      </c>
      <c r="W294" s="26"/>
      <c r="X294" s="26"/>
      <c r="Y294" s="26"/>
      <c r="Z294" s="26">
        <v>787</v>
      </c>
      <c r="AA294" s="26">
        <v>182</v>
      </c>
      <c r="AB294" s="26"/>
      <c r="AC294" s="26" t="s">
        <v>104</v>
      </c>
      <c r="AD294" s="26" t="s">
        <v>104</v>
      </c>
      <c r="AE294" s="26" t="s">
        <v>103</v>
      </c>
      <c r="AF294" s="26" t="s">
        <v>103</v>
      </c>
      <c r="AG294" s="26" t="s">
        <v>104</v>
      </c>
      <c r="AH294" s="26" t="s">
        <v>401</v>
      </c>
    </row>
    <row r="295" ht="191.25" spans="1:34">
      <c r="A295" s="24">
        <v>278</v>
      </c>
      <c r="B295" s="25"/>
      <c r="C295" s="26" t="s">
        <v>2485</v>
      </c>
      <c r="D295" s="26" t="s">
        <v>2486</v>
      </c>
      <c r="E295" s="26" t="s">
        <v>89</v>
      </c>
      <c r="F295" s="26" t="s">
        <v>2487</v>
      </c>
      <c r="G295" s="26" t="s">
        <v>2488</v>
      </c>
      <c r="H295" s="26" t="s">
        <v>393</v>
      </c>
      <c r="I295" s="26" t="s">
        <v>2489</v>
      </c>
      <c r="J295" s="26" t="s">
        <v>2490</v>
      </c>
      <c r="K295" s="26" t="s">
        <v>413</v>
      </c>
      <c r="L295" s="26" t="s">
        <v>231</v>
      </c>
      <c r="M295" s="26" t="s">
        <v>2201</v>
      </c>
      <c r="N295" s="26" t="s">
        <v>300</v>
      </c>
      <c r="O295" s="26" t="s">
        <v>2491</v>
      </c>
      <c r="P295" s="26" t="s">
        <v>393</v>
      </c>
      <c r="Q295" s="26" t="s">
        <v>100</v>
      </c>
      <c r="R295" s="26" t="s">
        <v>101</v>
      </c>
      <c r="S295" s="26" t="s">
        <v>294</v>
      </c>
      <c r="T295" s="26" t="s">
        <v>167</v>
      </c>
      <c r="U295" s="26">
        <v>35</v>
      </c>
      <c r="V295" s="26">
        <v>35</v>
      </c>
      <c r="W295" s="26"/>
      <c r="X295" s="26"/>
      <c r="Y295" s="26"/>
      <c r="Z295" s="26">
        <v>812</v>
      </c>
      <c r="AA295" s="26">
        <v>355</v>
      </c>
      <c r="AB295" s="26" t="s">
        <v>103</v>
      </c>
      <c r="AC295" s="26" t="s">
        <v>103</v>
      </c>
      <c r="AD295" s="26" t="s">
        <v>104</v>
      </c>
      <c r="AE295" s="26" t="s">
        <v>103</v>
      </c>
      <c r="AF295" s="26"/>
      <c r="AG295" s="26" t="s">
        <v>104</v>
      </c>
      <c r="AH295" s="26" t="s">
        <v>401</v>
      </c>
    </row>
    <row r="296" ht="247.5" spans="1:34">
      <c r="A296" s="24">
        <v>279</v>
      </c>
      <c r="B296" s="25"/>
      <c r="C296" s="26" t="s">
        <v>2492</v>
      </c>
      <c r="D296" s="26" t="s">
        <v>2493</v>
      </c>
      <c r="E296" s="26" t="s">
        <v>89</v>
      </c>
      <c r="F296" s="26" t="s">
        <v>2494</v>
      </c>
      <c r="G296" s="26" t="s">
        <v>2495</v>
      </c>
      <c r="H296" s="26" t="s">
        <v>393</v>
      </c>
      <c r="I296" s="26" t="s">
        <v>2496</v>
      </c>
      <c r="J296" s="26" t="s">
        <v>2497</v>
      </c>
      <c r="K296" s="26" t="s">
        <v>413</v>
      </c>
      <c r="L296" s="26" t="s">
        <v>231</v>
      </c>
      <c r="M296" s="26" t="s">
        <v>2498</v>
      </c>
      <c r="N296" s="26" t="s">
        <v>1525</v>
      </c>
      <c r="O296" s="26" t="s">
        <v>2499</v>
      </c>
      <c r="P296" s="26" t="s">
        <v>302</v>
      </c>
      <c r="Q296" s="26" t="s">
        <v>100</v>
      </c>
      <c r="R296" s="26" t="s">
        <v>101</v>
      </c>
      <c r="S296" s="26" t="s">
        <v>294</v>
      </c>
      <c r="T296" s="26" t="s">
        <v>167</v>
      </c>
      <c r="U296" s="26">
        <v>50</v>
      </c>
      <c r="V296" s="26">
        <v>50</v>
      </c>
      <c r="W296" s="26"/>
      <c r="X296" s="26"/>
      <c r="Y296" s="26"/>
      <c r="Z296" s="26">
        <v>497</v>
      </c>
      <c r="AA296" s="26">
        <v>310</v>
      </c>
      <c r="AB296" s="26" t="s">
        <v>103</v>
      </c>
      <c r="AC296" s="26" t="s">
        <v>103</v>
      </c>
      <c r="AD296" s="26" t="s">
        <v>104</v>
      </c>
      <c r="AE296" s="26" t="s">
        <v>103</v>
      </c>
      <c r="AF296" s="26"/>
      <c r="AG296" s="26" t="s">
        <v>104</v>
      </c>
      <c r="AH296" s="26" t="s">
        <v>401</v>
      </c>
    </row>
    <row r="297" ht="236.25" spans="1:34">
      <c r="A297" s="24">
        <v>280</v>
      </c>
      <c r="B297" s="25"/>
      <c r="C297" s="26" t="s">
        <v>2500</v>
      </c>
      <c r="D297" s="26" t="s">
        <v>2501</v>
      </c>
      <c r="E297" s="26" t="s">
        <v>89</v>
      </c>
      <c r="F297" s="26" t="s">
        <v>2502</v>
      </c>
      <c r="G297" s="26" t="s">
        <v>2503</v>
      </c>
      <c r="H297" s="26" t="s">
        <v>393</v>
      </c>
      <c r="I297" s="26" t="s">
        <v>2504</v>
      </c>
      <c r="J297" s="26" t="s">
        <v>2505</v>
      </c>
      <c r="K297" s="26" t="s">
        <v>413</v>
      </c>
      <c r="L297" s="26" t="s">
        <v>231</v>
      </c>
      <c r="M297" s="26" t="s">
        <v>2506</v>
      </c>
      <c r="N297" s="26" t="s">
        <v>1525</v>
      </c>
      <c r="O297" s="26" t="s">
        <v>2507</v>
      </c>
      <c r="P297" s="26" t="s">
        <v>302</v>
      </c>
      <c r="Q297" s="26" t="s">
        <v>100</v>
      </c>
      <c r="R297" s="26" t="s">
        <v>484</v>
      </c>
      <c r="S297" s="26" t="s">
        <v>294</v>
      </c>
      <c r="T297" s="26">
        <v>45292</v>
      </c>
      <c r="U297" s="26">
        <v>80</v>
      </c>
      <c r="V297" s="26">
        <v>80</v>
      </c>
      <c r="W297" s="26"/>
      <c r="X297" s="26"/>
      <c r="Y297" s="26"/>
      <c r="Z297" s="26">
        <v>1252</v>
      </c>
      <c r="AA297" s="26">
        <v>452</v>
      </c>
      <c r="AB297" s="26" t="s">
        <v>103</v>
      </c>
      <c r="AC297" s="26" t="s">
        <v>103</v>
      </c>
      <c r="AD297" s="26" t="s">
        <v>103</v>
      </c>
      <c r="AE297" s="26" t="s">
        <v>103</v>
      </c>
      <c r="AF297" s="26"/>
      <c r="AG297" s="26" t="s">
        <v>104</v>
      </c>
      <c r="AH297" s="26" t="s">
        <v>401</v>
      </c>
    </row>
    <row r="298" ht="236.25" spans="1:34">
      <c r="A298" s="24">
        <v>281</v>
      </c>
      <c r="B298" s="25"/>
      <c r="C298" s="26" t="s">
        <v>2508</v>
      </c>
      <c r="D298" s="26" t="s">
        <v>2509</v>
      </c>
      <c r="E298" s="26" t="s">
        <v>89</v>
      </c>
      <c r="F298" s="26" t="s">
        <v>2510</v>
      </c>
      <c r="G298" s="26" t="s">
        <v>2511</v>
      </c>
      <c r="H298" s="26" t="s">
        <v>393</v>
      </c>
      <c r="I298" s="26" t="s">
        <v>2512</v>
      </c>
      <c r="J298" s="26" t="s">
        <v>2513</v>
      </c>
      <c r="K298" s="26" t="s">
        <v>413</v>
      </c>
      <c r="L298" s="26" t="s">
        <v>231</v>
      </c>
      <c r="M298" s="26" t="s">
        <v>2514</v>
      </c>
      <c r="N298" s="26" t="s">
        <v>300</v>
      </c>
      <c r="O298" s="26" t="s">
        <v>2515</v>
      </c>
      <c r="P298" s="26" t="s">
        <v>302</v>
      </c>
      <c r="Q298" s="26" t="s">
        <v>100</v>
      </c>
      <c r="R298" s="26" t="s">
        <v>101</v>
      </c>
      <c r="S298" s="26" t="s">
        <v>294</v>
      </c>
      <c r="T298" s="26" t="s">
        <v>167</v>
      </c>
      <c r="U298" s="26">
        <v>96</v>
      </c>
      <c r="V298" s="26">
        <v>96</v>
      </c>
      <c r="W298" s="26"/>
      <c r="X298" s="26"/>
      <c r="Y298" s="26"/>
      <c r="Z298" s="26">
        <v>852</v>
      </c>
      <c r="AA298" s="26">
        <v>207</v>
      </c>
      <c r="AB298" s="26" t="s">
        <v>103</v>
      </c>
      <c r="AC298" s="26" t="s">
        <v>103</v>
      </c>
      <c r="AD298" s="26" t="s">
        <v>103</v>
      </c>
      <c r="AE298" s="26" t="s">
        <v>103</v>
      </c>
      <c r="AF298" s="26"/>
      <c r="AG298" s="26" t="s">
        <v>104</v>
      </c>
      <c r="AH298" s="26" t="s">
        <v>401</v>
      </c>
    </row>
    <row r="299" ht="281.25" spans="1:34">
      <c r="A299" s="24">
        <v>282</v>
      </c>
      <c r="B299" s="25"/>
      <c r="C299" s="26" t="s">
        <v>2516</v>
      </c>
      <c r="D299" s="26" t="s">
        <v>2517</v>
      </c>
      <c r="E299" s="26" t="s">
        <v>89</v>
      </c>
      <c r="F299" s="26" t="s">
        <v>439</v>
      </c>
      <c r="G299" s="26" t="s">
        <v>2518</v>
      </c>
      <c r="H299" s="26" t="s">
        <v>393</v>
      </c>
      <c r="I299" s="26" t="s">
        <v>2519</v>
      </c>
      <c r="J299" s="26" t="s">
        <v>2520</v>
      </c>
      <c r="K299" s="26" t="s">
        <v>413</v>
      </c>
      <c r="L299" s="26" t="s">
        <v>231</v>
      </c>
      <c r="M299" s="26" t="s">
        <v>2521</v>
      </c>
      <c r="N299" s="26" t="s">
        <v>2522</v>
      </c>
      <c r="O299" s="26" t="s">
        <v>443</v>
      </c>
      <c r="P299" s="26" t="s">
        <v>302</v>
      </c>
      <c r="Q299" s="26" t="s">
        <v>100</v>
      </c>
      <c r="R299" s="26" t="s">
        <v>484</v>
      </c>
      <c r="S299" s="26" t="s">
        <v>294</v>
      </c>
      <c r="T299" s="26" t="s">
        <v>167</v>
      </c>
      <c r="U299" s="26">
        <v>60</v>
      </c>
      <c r="V299" s="26">
        <v>60</v>
      </c>
      <c r="W299" s="26"/>
      <c r="X299" s="26"/>
      <c r="Y299" s="26"/>
      <c r="Z299" s="26">
        <v>698</v>
      </c>
      <c r="AA299" s="26">
        <v>318</v>
      </c>
      <c r="AB299" s="26"/>
      <c r="AC299" s="26" t="s">
        <v>103</v>
      </c>
      <c r="AD299" s="26" t="s">
        <v>103</v>
      </c>
      <c r="AE299" s="26" t="s">
        <v>103</v>
      </c>
      <c r="AF299" s="26"/>
      <c r="AG299" s="26" t="s">
        <v>103</v>
      </c>
      <c r="AH299" s="26" t="s">
        <v>401</v>
      </c>
    </row>
    <row r="300" ht="101.25" spans="1:34">
      <c r="A300" s="24">
        <v>283</v>
      </c>
      <c r="B300" s="25"/>
      <c r="C300" s="26" t="s">
        <v>2523</v>
      </c>
      <c r="D300" s="26" t="s">
        <v>2524</v>
      </c>
      <c r="E300" s="26" t="s">
        <v>89</v>
      </c>
      <c r="F300" s="26" t="s">
        <v>2251</v>
      </c>
      <c r="G300" s="30" t="s">
        <v>2525</v>
      </c>
      <c r="H300" s="26" t="s">
        <v>2253</v>
      </c>
      <c r="I300" s="26" t="s">
        <v>2524</v>
      </c>
      <c r="J300" s="26" t="s">
        <v>2526</v>
      </c>
      <c r="K300" s="26" t="s">
        <v>113</v>
      </c>
      <c r="L300" s="26" t="s">
        <v>114</v>
      </c>
      <c r="M300" s="26" t="s">
        <v>538</v>
      </c>
      <c r="N300" s="26" t="s">
        <v>599</v>
      </c>
      <c r="O300" s="30" t="s">
        <v>2527</v>
      </c>
      <c r="P300" s="26" t="s">
        <v>118</v>
      </c>
      <c r="Q300" s="26" t="s">
        <v>129</v>
      </c>
      <c r="R300" s="26" t="s">
        <v>101</v>
      </c>
      <c r="S300" s="26" t="s">
        <v>2256</v>
      </c>
      <c r="T300" s="26">
        <v>2024</v>
      </c>
      <c r="U300" s="26">
        <v>20</v>
      </c>
      <c r="V300" s="26">
        <v>20</v>
      </c>
      <c r="W300" s="26"/>
      <c r="X300" s="26"/>
      <c r="Y300" s="26"/>
      <c r="Z300" s="30">
        <v>48</v>
      </c>
      <c r="AA300" s="30">
        <v>25</v>
      </c>
      <c r="AB300" s="26" t="s">
        <v>103</v>
      </c>
      <c r="AC300" s="26" t="s">
        <v>103</v>
      </c>
      <c r="AD300" s="26" t="s">
        <v>104</v>
      </c>
      <c r="AE300" s="26" t="s">
        <v>103</v>
      </c>
      <c r="AF300" s="26"/>
      <c r="AG300" s="26" t="s">
        <v>104</v>
      </c>
      <c r="AH300" s="26"/>
    </row>
    <row r="301" ht="101.25" spans="1:34">
      <c r="A301" s="24">
        <v>284</v>
      </c>
      <c r="B301" s="25"/>
      <c r="C301" s="26" t="s">
        <v>2528</v>
      </c>
      <c r="D301" s="26" t="s">
        <v>2529</v>
      </c>
      <c r="E301" s="26" t="s">
        <v>89</v>
      </c>
      <c r="F301" s="26" t="s">
        <v>2530</v>
      </c>
      <c r="G301" s="30" t="s">
        <v>2531</v>
      </c>
      <c r="H301" s="26" t="s">
        <v>124</v>
      </c>
      <c r="I301" s="26" t="s">
        <v>2529</v>
      </c>
      <c r="J301" s="26" t="s">
        <v>2532</v>
      </c>
      <c r="K301" s="26" t="s">
        <v>113</v>
      </c>
      <c r="L301" s="26" t="s">
        <v>114</v>
      </c>
      <c r="M301" s="26" t="s">
        <v>573</v>
      </c>
      <c r="N301" s="26" t="s">
        <v>539</v>
      </c>
      <c r="O301" s="30" t="s">
        <v>574</v>
      </c>
      <c r="P301" s="26" t="s">
        <v>118</v>
      </c>
      <c r="Q301" s="26" t="s">
        <v>129</v>
      </c>
      <c r="R301" s="26" t="s">
        <v>101</v>
      </c>
      <c r="S301" s="26" t="s">
        <v>122</v>
      </c>
      <c r="T301" s="26">
        <v>2024</v>
      </c>
      <c r="U301" s="26">
        <v>50</v>
      </c>
      <c r="V301" s="26">
        <v>50</v>
      </c>
      <c r="W301" s="26"/>
      <c r="X301" s="26"/>
      <c r="Y301" s="26"/>
      <c r="Z301" s="30">
        <v>96</v>
      </c>
      <c r="AA301" s="30">
        <v>36</v>
      </c>
      <c r="AB301" s="26" t="s">
        <v>103</v>
      </c>
      <c r="AC301" s="26" t="s">
        <v>103</v>
      </c>
      <c r="AD301" s="26" t="s">
        <v>104</v>
      </c>
      <c r="AE301" s="26" t="s">
        <v>103</v>
      </c>
      <c r="AF301" s="26"/>
      <c r="AG301" s="26" t="s">
        <v>104</v>
      </c>
      <c r="AH301" s="26"/>
    </row>
    <row r="302" ht="168.75" spans="1:34">
      <c r="A302" s="24">
        <v>285</v>
      </c>
      <c r="B302" s="25"/>
      <c r="C302" s="26" t="s">
        <v>2533</v>
      </c>
      <c r="D302" s="26" t="s">
        <v>2534</v>
      </c>
      <c r="E302" s="26" t="s">
        <v>89</v>
      </c>
      <c r="F302" s="26" t="s">
        <v>676</v>
      </c>
      <c r="G302" s="26" t="s">
        <v>2535</v>
      </c>
      <c r="H302" s="26" t="s">
        <v>2536</v>
      </c>
      <c r="I302" s="26" t="s">
        <v>2537</v>
      </c>
      <c r="J302" s="26" t="s">
        <v>2538</v>
      </c>
      <c r="K302" s="26" t="s">
        <v>135</v>
      </c>
      <c r="L302" s="26" t="s">
        <v>114</v>
      </c>
      <c r="M302" s="26" t="s">
        <v>670</v>
      </c>
      <c r="N302" s="26" t="s">
        <v>682</v>
      </c>
      <c r="O302" s="26" t="s">
        <v>2539</v>
      </c>
      <c r="P302" s="26" t="s">
        <v>612</v>
      </c>
      <c r="Q302" s="26" t="s">
        <v>100</v>
      </c>
      <c r="R302" s="26" t="s">
        <v>101</v>
      </c>
      <c r="S302" s="26" t="s">
        <v>139</v>
      </c>
      <c r="T302" s="26" t="s">
        <v>140</v>
      </c>
      <c r="U302" s="26">
        <v>60</v>
      </c>
      <c r="V302" s="26">
        <v>60</v>
      </c>
      <c r="W302" s="26">
        <v>0</v>
      </c>
      <c r="X302" s="26">
        <v>0</v>
      </c>
      <c r="Y302" s="26">
        <v>0</v>
      </c>
      <c r="Z302" s="26">
        <v>182</v>
      </c>
      <c r="AA302" s="26">
        <v>60</v>
      </c>
      <c r="AB302" s="26" t="s">
        <v>104</v>
      </c>
      <c r="AC302" s="26" t="s">
        <v>103</v>
      </c>
      <c r="AD302" s="26" t="s">
        <v>103</v>
      </c>
      <c r="AE302" s="26" t="s">
        <v>104</v>
      </c>
      <c r="AF302" s="26" t="s">
        <v>673</v>
      </c>
      <c r="AG302" s="26" t="s">
        <v>104</v>
      </c>
      <c r="AH302" s="26" t="s">
        <v>673</v>
      </c>
    </row>
    <row r="303" ht="213.75" spans="1:34">
      <c r="A303" s="24">
        <v>286</v>
      </c>
      <c r="B303" s="25"/>
      <c r="C303" s="26" t="s">
        <v>2540</v>
      </c>
      <c r="D303" s="26" t="s">
        <v>2541</v>
      </c>
      <c r="E303" s="26" t="s">
        <v>89</v>
      </c>
      <c r="F303" s="26" t="s">
        <v>2542</v>
      </c>
      <c r="G303" s="26" t="s">
        <v>2543</v>
      </c>
      <c r="H303" s="26" t="s">
        <v>2544</v>
      </c>
      <c r="I303" s="26" t="s">
        <v>2545</v>
      </c>
      <c r="J303" s="26" t="s">
        <v>2546</v>
      </c>
      <c r="K303" s="26" t="s">
        <v>198</v>
      </c>
      <c r="L303" s="26" t="s">
        <v>161</v>
      </c>
      <c r="M303" s="26" t="s">
        <v>2547</v>
      </c>
      <c r="N303" s="26" t="s">
        <v>2548</v>
      </c>
      <c r="O303" s="26" t="s">
        <v>2549</v>
      </c>
      <c r="P303" s="26" t="s">
        <v>809</v>
      </c>
      <c r="Q303" s="26" t="s">
        <v>783</v>
      </c>
      <c r="R303" s="26" t="s">
        <v>484</v>
      </c>
      <c r="S303" s="26" t="s">
        <v>2550</v>
      </c>
      <c r="T303" s="26" t="s">
        <v>167</v>
      </c>
      <c r="U303" s="26">
        <v>60</v>
      </c>
      <c r="V303" s="26">
        <v>60</v>
      </c>
      <c r="W303" s="26">
        <v>0</v>
      </c>
      <c r="X303" s="26">
        <v>0</v>
      </c>
      <c r="Y303" s="26">
        <v>0</v>
      </c>
      <c r="Z303" s="26">
        <v>2520</v>
      </c>
      <c r="AA303" s="26">
        <v>491</v>
      </c>
      <c r="AB303" s="26" t="s">
        <v>103</v>
      </c>
      <c r="AC303" s="26" t="s">
        <v>103</v>
      </c>
      <c r="AD303" s="26" t="s">
        <v>103</v>
      </c>
      <c r="AE303" s="26" t="s">
        <v>104</v>
      </c>
      <c r="AF303" s="26" t="s">
        <v>885</v>
      </c>
      <c r="AG303" s="26" t="s">
        <v>104</v>
      </c>
      <c r="AH303" s="26" t="s">
        <v>885</v>
      </c>
    </row>
    <row r="304" ht="202.5" spans="1:34">
      <c r="A304" s="24">
        <v>287</v>
      </c>
      <c r="B304" s="25"/>
      <c r="C304" s="26" t="s">
        <v>2551</v>
      </c>
      <c r="D304" s="26" t="s">
        <v>2552</v>
      </c>
      <c r="E304" s="26" t="s">
        <v>89</v>
      </c>
      <c r="F304" s="26" t="s">
        <v>2542</v>
      </c>
      <c r="G304" s="26" t="s">
        <v>2553</v>
      </c>
      <c r="H304" s="26" t="s">
        <v>2261</v>
      </c>
      <c r="I304" s="26" t="s">
        <v>2554</v>
      </c>
      <c r="J304" s="26" t="s">
        <v>2555</v>
      </c>
      <c r="K304" s="26" t="s">
        <v>198</v>
      </c>
      <c r="L304" s="26" t="s">
        <v>161</v>
      </c>
      <c r="M304" s="26" t="s">
        <v>2556</v>
      </c>
      <c r="N304" s="26" t="s">
        <v>2557</v>
      </c>
      <c r="O304" s="26" t="s">
        <v>2558</v>
      </c>
      <c r="P304" s="26" t="s">
        <v>809</v>
      </c>
      <c r="Q304" s="26" t="s">
        <v>783</v>
      </c>
      <c r="R304" s="26" t="s">
        <v>101</v>
      </c>
      <c r="S304" s="26" t="s">
        <v>2550</v>
      </c>
      <c r="T304" s="26" t="s">
        <v>167</v>
      </c>
      <c r="U304" s="26">
        <v>50</v>
      </c>
      <c r="V304" s="26">
        <v>50</v>
      </c>
      <c r="W304" s="26">
        <v>0</v>
      </c>
      <c r="X304" s="26">
        <v>0</v>
      </c>
      <c r="Y304" s="26">
        <v>0</v>
      </c>
      <c r="Z304" s="26">
        <v>2520</v>
      </c>
      <c r="AA304" s="26">
        <v>491</v>
      </c>
      <c r="AB304" s="26" t="s">
        <v>103</v>
      </c>
      <c r="AC304" s="26" t="s">
        <v>103</v>
      </c>
      <c r="AD304" s="26" t="s">
        <v>103</v>
      </c>
      <c r="AE304" s="26" t="s">
        <v>104</v>
      </c>
      <c r="AF304" s="26" t="s">
        <v>885</v>
      </c>
      <c r="AG304" s="26" t="s">
        <v>104</v>
      </c>
      <c r="AH304" s="26" t="s">
        <v>885</v>
      </c>
    </row>
    <row r="305" ht="146.25" spans="1:34">
      <c r="A305" s="24">
        <v>288</v>
      </c>
      <c r="B305" s="25"/>
      <c r="C305" s="26" t="s">
        <v>2559</v>
      </c>
      <c r="D305" s="26" t="s">
        <v>2560</v>
      </c>
      <c r="E305" s="26" t="s">
        <v>89</v>
      </c>
      <c r="F305" s="26" t="s">
        <v>861</v>
      </c>
      <c r="G305" s="26" t="s">
        <v>2561</v>
      </c>
      <c r="H305" s="26" t="s">
        <v>2261</v>
      </c>
      <c r="I305" s="26" t="s">
        <v>2562</v>
      </c>
      <c r="J305" s="26" t="s">
        <v>2563</v>
      </c>
      <c r="K305" s="26" t="s">
        <v>198</v>
      </c>
      <c r="L305" s="26" t="s">
        <v>161</v>
      </c>
      <c r="M305" s="26" t="s">
        <v>854</v>
      </c>
      <c r="N305" s="26" t="s">
        <v>2564</v>
      </c>
      <c r="O305" s="26" t="s">
        <v>2565</v>
      </c>
      <c r="P305" s="26" t="s">
        <v>809</v>
      </c>
      <c r="Q305" s="26" t="s">
        <v>783</v>
      </c>
      <c r="R305" s="26" t="s">
        <v>101</v>
      </c>
      <c r="S305" s="26" t="s">
        <v>867</v>
      </c>
      <c r="T305" s="26" t="s">
        <v>167</v>
      </c>
      <c r="U305" s="26">
        <v>10</v>
      </c>
      <c r="V305" s="26">
        <v>10</v>
      </c>
      <c r="W305" s="26">
        <v>0</v>
      </c>
      <c r="X305" s="26">
        <v>0</v>
      </c>
      <c r="Y305" s="26">
        <v>0</v>
      </c>
      <c r="Z305" s="26">
        <v>736</v>
      </c>
      <c r="AA305" s="26">
        <v>239</v>
      </c>
      <c r="AB305" s="26" t="s">
        <v>103</v>
      </c>
      <c r="AC305" s="26" t="s">
        <v>103</v>
      </c>
      <c r="AD305" s="26" t="s">
        <v>104</v>
      </c>
      <c r="AE305" s="26" t="s">
        <v>104</v>
      </c>
      <c r="AF305" s="26" t="s">
        <v>858</v>
      </c>
      <c r="AG305" s="26" t="s">
        <v>104</v>
      </c>
      <c r="AH305" s="26" t="s">
        <v>858</v>
      </c>
    </row>
    <row r="306" ht="202.5" spans="1:34">
      <c r="A306" s="24">
        <v>289</v>
      </c>
      <c r="B306" s="25"/>
      <c r="C306" s="26" t="s">
        <v>2566</v>
      </c>
      <c r="D306" s="26" t="s">
        <v>2567</v>
      </c>
      <c r="E306" s="26" t="s">
        <v>89</v>
      </c>
      <c r="F306" s="26" t="s">
        <v>1859</v>
      </c>
      <c r="G306" s="26" t="s">
        <v>2568</v>
      </c>
      <c r="H306" s="26" t="s">
        <v>2569</v>
      </c>
      <c r="I306" s="26" t="s">
        <v>2570</v>
      </c>
      <c r="J306" s="26" t="s">
        <v>2571</v>
      </c>
      <c r="K306" s="26" t="s">
        <v>198</v>
      </c>
      <c r="L306" s="26" t="s">
        <v>161</v>
      </c>
      <c r="M306" s="26" t="s">
        <v>2572</v>
      </c>
      <c r="N306" s="26" t="s">
        <v>2573</v>
      </c>
      <c r="O306" s="26" t="s">
        <v>2574</v>
      </c>
      <c r="P306" s="26" t="s">
        <v>809</v>
      </c>
      <c r="Q306" s="26" t="s">
        <v>783</v>
      </c>
      <c r="R306" s="26" t="s">
        <v>101</v>
      </c>
      <c r="S306" s="26" t="s">
        <v>2575</v>
      </c>
      <c r="T306" s="26" t="s">
        <v>167</v>
      </c>
      <c r="U306" s="26">
        <v>135</v>
      </c>
      <c r="V306" s="26">
        <v>135</v>
      </c>
      <c r="W306" s="26"/>
      <c r="X306" s="26"/>
      <c r="Y306" s="26"/>
      <c r="Z306" s="26">
        <v>2223</v>
      </c>
      <c r="AA306" s="26">
        <v>450</v>
      </c>
      <c r="AB306" s="26" t="s">
        <v>103</v>
      </c>
      <c r="AC306" s="26" t="s">
        <v>103</v>
      </c>
      <c r="AD306" s="26" t="s">
        <v>103</v>
      </c>
      <c r="AE306" s="26" t="s">
        <v>104</v>
      </c>
      <c r="AF306" s="26" t="s">
        <v>2576</v>
      </c>
      <c r="AG306" s="26" t="s">
        <v>104</v>
      </c>
      <c r="AH306" s="26" t="s">
        <v>2577</v>
      </c>
    </row>
    <row r="307" ht="303.75" spans="1:34">
      <c r="A307" s="24">
        <v>290</v>
      </c>
      <c r="B307" s="25"/>
      <c r="C307" s="26" t="s">
        <v>2578</v>
      </c>
      <c r="D307" s="26" t="s">
        <v>2579</v>
      </c>
      <c r="E307" s="26" t="s">
        <v>89</v>
      </c>
      <c r="F307" s="26" t="s">
        <v>904</v>
      </c>
      <c r="G307" s="26" t="s">
        <v>2580</v>
      </c>
      <c r="H307" s="26" t="s">
        <v>791</v>
      </c>
      <c r="I307" s="26" t="s">
        <v>2581</v>
      </c>
      <c r="J307" s="26" t="s">
        <v>2582</v>
      </c>
      <c r="K307" s="26" t="s">
        <v>198</v>
      </c>
      <c r="L307" s="26" t="s">
        <v>161</v>
      </c>
      <c r="M307" s="26" t="s">
        <v>892</v>
      </c>
      <c r="N307" s="26" t="s">
        <v>2583</v>
      </c>
      <c r="O307" s="26" t="s">
        <v>2584</v>
      </c>
      <c r="P307" s="26" t="s">
        <v>910</v>
      </c>
      <c r="Q307" s="26" t="s">
        <v>783</v>
      </c>
      <c r="R307" s="26" t="s">
        <v>101</v>
      </c>
      <c r="S307" s="26" t="s">
        <v>911</v>
      </c>
      <c r="T307" s="26" t="s">
        <v>167</v>
      </c>
      <c r="U307" s="26">
        <v>100</v>
      </c>
      <c r="V307" s="26">
        <v>100</v>
      </c>
      <c r="W307" s="26"/>
      <c r="X307" s="26"/>
      <c r="Y307" s="26"/>
      <c r="Z307" s="26">
        <v>409</v>
      </c>
      <c r="AA307" s="26">
        <v>103</v>
      </c>
      <c r="AB307" s="26" t="s">
        <v>103</v>
      </c>
      <c r="AC307" s="26" t="s">
        <v>103</v>
      </c>
      <c r="AD307" s="26" t="s">
        <v>104</v>
      </c>
      <c r="AE307" s="26" t="s">
        <v>103</v>
      </c>
      <c r="AF307" s="26" t="s">
        <v>2585</v>
      </c>
      <c r="AG307" s="26" t="s">
        <v>104</v>
      </c>
      <c r="AH307" s="26" t="s">
        <v>2586</v>
      </c>
    </row>
    <row r="308" ht="168.75" spans="1:34">
      <c r="A308" s="24">
        <v>291</v>
      </c>
      <c r="B308" s="25"/>
      <c r="C308" s="26" t="s">
        <v>2587</v>
      </c>
      <c r="D308" s="26" t="s">
        <v>2588</v>
      </c>
      <c r="E308" s="26" t="s">
        <v>89</v>
      </c>
      <c r="F308" s="26" t="s">
        <v>2589</v>
      </c>
      <c r="G308" s="26" t="s">
        <v>2590</v>
      </c>
      <c r="H308" s="26" t="s">
        <v>2591</v>
      </c>
      <c r="I308" s="26" t="s">
        <v>2592</v>
      </c>
      <c r="J308" s="26" t="s">
        <v>2593</v>
      </c>
      <c r="K308" s="26" t="s">
        <v>198</v>
      </c>
      <c r="L308" s="26" t="s">
        <v>161</v>
      </c>
      <c r="M308" s="26" t="s">
        <v>2594</v>
      </c>
      <c r="N308" s="26" t="s">
        <v>2595</v>
      </c>
      <c r="O308" s="26" t="s">
        <v>2596</v>
      </c>
      <c r="P308" s="26" t="s">
        <v>910</v>
      </c>
      <c r="Q308" s="26" t="s">
        <v>783</v>
      </c>
      <c r="R308" s="26" t="s">
        <v>101</v>
      </c>
      <c r="S308" s="26" t="s">
        <v>2597</v>
      </c>
      <c r="T308" s="26" t="s">
        <v>167</v>
      </c>
      <c r="U308" s="26">
        <v>126</v>
      </c>
      <c r="V308" s="26">
        <v>126</v>
      </c>
      <c r="W308" s="26"/>
      <c r="X308" s="26"/>
      <c r="Y308" s="26"/>
      <c r="Z308" s="26">
        <v>1352</v>
      </c>
      <c r="AA308" s="26">
        <v>463</v>
      </c>
      <c r="AB308" s="26" t="s">
        <v>103</v>
      </c>
      <c r="AC308" s="26" t="s">
        <v>103</v>
      </c>
      <c r="AD308" s="26" t="s">
        <v>104</v>
      </c>
      <c r="AE308" s="26" t="s">
        <v>104</v>
      </c>
      <c r="AF308" s="26" t="s">
        <v>2598</v>
      </c>
      <c r="AG308" s="26" t="s">
        <v>104</v>
      </c>
      <c r="AH308" s="26" t="s">
        <v>2598</v>
      </c>
    </row>
    <row r="309" ht="236.25" spans="1:34">
      <c r="A309" s="24">
        <v>292</v>
      </c>
      <c r="B309" s="25"/>
      <c r="C309" s="26" t="s">
        <v>2599</v>
      </c>
      <c r="D309" s="26" t="s">
        <v>2600</v>
      </c>
      <c r="E309" s="26" t="s">
        <v>89</v>
      </c>
      <c r="F309" s="26" t="s">
        <v>916</v>
      </c>
      <c r="G309" s="26" t="s">
        <v>2601</v>
      </c>
      <c r="H309" s="26" t="s">
        <v>918</v>
      </c>
      <c r="I309" s="26" t="s">
        <v>2602</v>
      </c>
      <c r="J309" s="26" t="s">
        <v>2603</v>
      </c>
      <c r="K309" s="26" t="s">
        <v>135</v>
      </c>
      <c r="L309" s="26" t="s">
        <v>114</v>
      </c>
      <c r="M309" s="26" t="s">
        <v>941</v>
      </c>
      <c r="N309" s="26" t="s">
        <v>682</v>
      </c>
      <c r="O309" s="26" t="s">
        <v>2604</v>
      </c>
      <c r="P309" s="26" t="s">
        <v>922</v>
      </c>
      <c r="Q309" s="26" t="s">
        <v>190</v>
      </c>
      <c r="R309" s="26" t="s">
        <v>101</v>
      </c>
      <c r="S309" s="26" t="s">
        <v>183</v>
      </c>
      <c r="T309" s="26" t="s">
        <v>191</v>
      </c>
      <c r="U309" s="26">
        <v>60</v>
      </c>
      <c r="V309" s="26">
        <f>U309</f>
        <v>60</v>
      </c>
      <c r="W309" s="26"/>
      <c r="X309" s="26"/>
      <c r="Y309" s="26"/>
      <c r="Z309" s="26">
        <v>1033</v>
      </c>
      <c r="AA309" s="26">
        <v>383</v>
      </c>
      <c r="AB309" s="26" t="s">
        <v>103</v>
      </c>
      <c r="AC309" s="26" t="s">
        <v>103</v>
      </c>
      <c r="AD309" s="26" t="s">
        <v>103</v>
      </c>
      <c r="AE309" s="26" t="s">
        <v>103</v>
      </c>
      <c r="AF309" s="26" t="s">
        <v>103</v>
      </c>
      <c r="AG309" s="26" t="s">
        <v>104</v>
      </c>
      <c r="AH309" s="26" t="s">
        <v>923</v>
      </c>
    </row>
    <row r="310" ht="315" spans="1:34">
      <c r="A310" s="24">
        <v>293</v>
      </c>
      <c r="B310" s="25"/>
      <c r="C310" s="26" t="s">
        <v>2605</v>
      </c>
      <c r="D310" s="26" t="s">
        <v>2606</v>
      </c>
      <c r="E310" s="26" t="s">
        <v>89</v>
      </c>
      <c r="F310" s="26" t="s">
        <v>2607</v>
      </c>
      <c r="G310" s="26" t="s">
        <v>2608</v>
      </c>
      <c r="H310" s="26" t="s">
        <v>618</v>
      </c>
      <c r="I310" s="26" t="s">
        <v>2609</v>
      </c>
      <c r="J310" s="26" t="s">
        <v>2610</v>
      </c>
      <c r="K310" s="26" t="s">
        <v>135</v>
      </c>
      <c r="L310" s="26" t="s">
        <v>114</v>
      </c>
      <c r="M310" s="26" t="s">
        <v>96</v>
      </c>
      <c r="N310" s="26" t="s">
        <v>2611</v>
      </c>
      <c r="O310" s="26" t="s">
        <v>2612</v>
      </c>
      <c r="P310" s="26" t="s">
        <v>118</v>
      </c>
      <c r="Q310" s="26" t="s">
        <v>190</v>
      </c>
      <c r="R310" s="26" t="s">
        <v>101</v>
      </c>
      <c r="S310" s="26" t="s">
        <v>183</v>
      </c>
      <c r="T310" s="26" t="s">
        <v>191</v>
      </c>
      <c r="U310" s="26">
        <v>35</v>
      </c>
      <c r="V310" s="26">
        <f>U310</f>
        <v>35</v>
      </c>
      <c r="W310" s="26"/>
      <c r="X310" s="26"/>
      <c r="Y310" s="26"/>
      <c r="Z310" s="27">
        <v>452</v>
      </c>
      <c r="AA310" s="27">
        <v>452</v>
      </c>
      <c r="AB310" s="26" t="s">
        <v>103</v>
      </c>
      <c r="AC310" s="26" t="s">
        <v>103</v>
      </c>
      <c r="AD310" s="26" t="s">
        <v>104</v>
      </c>
      <c r="AE310" s="26" t="s">
        <v>103</v>
      </c>
      <c r="AF310" s="26" t="s">
        <v>103</v>
      </c>
      <c r="AG310" s="26" t="s">
        <v>104</v>
      </c>
      <c r="AH310" s="26" t="s">
        <v>923</v>
      </c>
    </row>
    <row r="311" ht="168.75" spans="1:34">
      <c r="A311" s="24">
        <v>294</v>
      </c>
      <c r="B311" s="25"/>
      <c r="C311" s="26" t="s">
        <v>2613</v>
      </c>
      <c r="D311" s="26" t="s">
        <v>2614</v>
      </c>
      <c r="E311" s="26" t="s">
        <v>89</v>
      </c>
      <c r="F311" s="26" t="s">
        <v>2615</v>
      </c>
      <c r="G311" s="26" t="s">
        <v>2616</v>
      </c>
      <c r="H311" s="26" t="s">
        <v>618</v>
      </c>
      <c r="I311" s="26" t="s">
        <v>2617</v>
      </c>
      <c r="J311" s="26" t="s">
        <v>2614</v>
      </c>
      <c r="K311" s="26" t="s">
        <v>135</v>
      </c>
      <c r="L311" s="26" t="s">
        <v>114</v>
      </c>
      <c r="M311" s="26" t="s">
        <v>2618</v>
      </c>
      <c r="N311" s="26"/>
      <c r="O311" s="26" t="s">
        <v>2619</v>
      </c>
      <c r="P311" s="26" t="s">
        <v>2620</v>
      </c>
      <c r="Q311" s="26" t="s">
        <v>212</v>
      </c>
      <c r="R311" s="26" t="s">
        <v>484</v>
      </c>
      <c r="S311" s="26" t="s">
        <v>213</v>
      </c>
      <c r="T311" s="26" t="s">
        <v>988</v>
      </c>
      <c r="U311" s="26">
        <v>90</v>
      </c>
      <c r="V311" s="26">
        <f>U311</f>
        <v>90</v>
      </c>
      <c r="W311" s="26"/>
      <c r="X311" s="26"/>
      <c r="Y311" s="26"/>
      <c r="Z311" s="26">
        <v>560</v>
      </c>
      <c r="AA311" s="26">
        <v>94</v>
      </c>
      <c r="AB311" s="26" t="s">
        <v>103</v>
      </c>
      <c r="AC311" s="26" t="s">
        <v>103</v>
      </c>
      <c r="AD311" s="26" t="s">
        <v>103</v>
      </c>
      <c r="AE311" s="26" t="s">
        <v>103</v>
      </c>
      <c r="AF311" s="26"/>
      <c r="AG311" s="26" t="s">
        <v>104</v>
      </c>
      <c r="AH311" s="26" t="s">
        <v>785</v>
      </c>
    </row>
    <row r="312" ht="157.5" spans="1:34">
      <c r="A312" s="24">
        <v>295</v>
      </c>
      <c r="B312" s="25"/>
      <c r="C312" s="26" t="s">
        <v>2621</v>
      </c>
      <c r="D312" s="26" t="s">
        <v>2622</v>
      </c>
      <c r="E312" s="26" t="s">
        <v>89</v>
      </c>
      <c r="F312" s="26" t="s">
        <v>2623</v>
      </c>
      <c r="G312" s="26" t="s">
        <v>2624</v>
      </c>
      <c r="H312" s="26" t="s">
        <v>618</v>
      </c>
      <c r="I312" s="26" t="s">
        <v>2622</v>
      </c>
      <c r="J312" s="26" t="s">
        <v>2622</v>
      </c>
      <c r="K312" s="26" t="s">
        <v>135</v>
      </c>
      <c r="L312" s="26" t="s">
        <v>114</v>
      </c>
      <c r="M312" s="26" t="s">
        <v>2625</v>
      </c>
      <c r="N312" s="26"/>
      <c r="O312" s="26" t="s">
        <v>2626</v>
      </c>
      <c r="P312" s="26" t="s">
        <v>2620</v>
      </c>
      <c r="Q312" s="26" t="s">
        <v>212</v>
      </c>
      <c r="R312" s="26" t="s">
        <v>484</v>
      </c>
      <c r="S312" s="26" t="s">
        <v>213</v>
      </c>
      <c r="T312" s="26" t="s">
        <v>988</v>
      </c>
      <c r="U312" s="26">
        <v>47</v>
      </c>
      <c r="V312" s="26">
        <f>U312</f>
        <v>47</v>
      </c>
      <c r="W312" s="26"/>
      <c r="X312" s="26"/>
      <c r="Y312" s="26"/>
      <c r="Z312" s="26">
        <v>2863</v>
      </c>
      <c r="AA312" s="26">
        <v>294</v>
      </c>
      <c r="AB312" s="26" t="s">
        <v>103</v>
      </c>
      <c r="AC312" s="26" t="s">
        <v>103</v>
      </c>
      <c r="AD312" s="26" t="s">
        <v>103</v>
      </c>
      <c r="AE312" s="26" t="s">
        <v>103</v>
      </c>
      <c r="AF312" s="26"/>
      <c r="AG312" s="26" t="s">
        <v>104</v>
      </c>
      <c r="AH312" s="26" t="s">
        <v>785</v>
      </c>
    </row>
    <row r="313" ht="146.25" spans="1:34">
      <c r="A313" s="24">
        <v>296</v>
      </c>
      <c r="B313" s="25"/>
      <c r="C313" s="26" t="s">
        <v>2627</v>
      </c>
      <c r="D313" s="26" t="s">
        <v>2628</v>
      </c>
      <c r="E313" s="26" t="s">
        <v>107</v>
      </c>
      <c r="F313" s="26" t="s">
        <v>2629</v>
      </c>
      <c r="G313" s="26" t="s">
        <v>2630</v>
      </c>
      <c r="H313" s="26" t="s">
        <v>2631</v>
      </c>
      <c r="I313" s="26" t="s">
        <v>2628</v>
      </c>
      <c r="J313" s="26" t="s">
        <v>2632</v>
      </c>
      <c r="K313" s="26" t="s">
        <v>113</v>
      </c>
      <c r="L313" s="26" t="s">
        <v>148</v>
      </c>
      <c r="M313" s="26" t="s">
        <v>2633</v>
      </c>
      <c r="N313" s="26" t="s">
        <v>2634</v>
      </c>
      <c r="O313" s="26" t="s">
        <v>2635</v>
      </c>
      <c r="P313" s="26"/>
      <c r="Q313" s="26" t="s">
        <v>179</v>
      </c>
      <c r="R313" s="26" t="s">
        <v>101</v>
      </c>
      <c r="S313" s="26" t="s">
        <v>217</v>
      </c>
      <c r="T313" s="26" t="s">
        <v>102</v>
      </c>
      <c r="U313" s="26">
        <v>104</v>
      </c>
      <c r="V313" s="26">
        <v>104</v>
      </c>
      <c r="W313" s="26"/>
      <c r="X313" s="26"/>
      <c r="Y313" s="26"/>
      <c r="Z313" s="26">
        <v>128</v>
      </c>
      <c r="AA313" s="26">
        <v>40</v>
      </c>
      <c r="AB313" s="26"/>
      <c r="AC313" s="26" t="s">
        <v>103</v>
      </c>
      <c r="AD313" s="26" t="s">
        <v>104</v>
      </c>
      <c r="AE313" s="26" t="s">
        <v>103</v>
      </c>
      <c r="AF313" s="26"/>
      <c r="AG313" s="26" t="s">
        <v>104</v>
      </c>
      <c r="AH313" s="26" t="s">
        <v>2636</v>
      </c>
    </row>
    <row r="314" ht="157.5" spans="1:34">
      <c r="A314" s="24">
        <v>297</v>
      </c>
      <c r="B314" s="25"/>
      <c r="C314" s="26" t="s">
        <v>2637</v>
      </c>
      <c r="D314" s="26" t="s">
        <v>2638</v>
      </c>
      <c r="E314" s="26" t="s">
        <v>89</v>
      </c>
      <c r="F314" s="26" t="s">
        <v>2639</v>
      </c>
      <c r="G314" s="26" t="s">
        <v>2640</v>
      </c>
      <c r="H314" s="26" t="s">
        <v>2631</v>
      </c>
      <c r="I314" s="26" t="s">
        <v>2641</v>
      </c>
      <c r="J314" s="26" t="s">
        <v>2642</v>
      </c>
      <c r="K314" s="26" t="s">
        <v>113</v>
      </c>
      <c r="L314" s="26" t="s">
        <v>148</v>
      </c>
      <c r="M314" s="26" t="s">
        <v>2643</v>
      </c>
      <c r="N314" s="26" t="s">
        <v>2634</v>
      </c>
      <c r="O314" s="26" t="s">
        <v>2644</v>
      </c>
      <c r="P314" s="26"/>
      <c r="Q314" s="26" t="s">
        <v>179</v>
      </c>
      <c r="R314" s="26" t="s">
        <v>101</v>
      </c>
      <c r="S314" s="26" t="s">
        <v>217</v>
      </c>
      <c r="T314" s="26" t="s">
        <v>102</v>
      </c>
      <c r="U314" s="26">
        <v>365</v>
      </c>
      <c r="V314" s="26">
        <v>365</v>
      </c>
      <c r="W314" s="26"/>
      <c r="X314" s="26"/>
      <c r="Y314" s="26"/>
      <c r="Z314" s="26">
        <v>390</v>
      </c>
      <c r="AA314" s="26">
        <v>120</v>
      </c>
      <c r="AB314" s="26"/>
      <c r="AC314" s="26" t="s">
        <v>103</v>
      </c>
      <c r="AD314" s="26" t="s">
        <v>104</v>
      </c>
      <c r="AE314" s="26" t="s">
        <v>103</v>
      </c>
      <c r="AF314" s="26"/>
      <c r="AG314" s="26" t="s">
        <v>104</v>
      </c>
      <c r="AH314" s="26" t="s">
        <v>2636</v>
      </c>
    </row>
    <row r="315" ht="225" spans="1:34">
      <c r="A315" s="24">
        <v>298</v>
      </c>
      <c r="B315" s="25"/>
      <c r="C315" s="26" t="s">
        <v>2645</v>
      </c>
      <c r="D315" s="26" t="s">
        <v>2646</v>
      </c>
      <c r="E315" s="26" t="s">
        <v>89</v>
      </c>
      <c r="F315" s="26" t="s">
        <v>2141</v>
      </c>
      <c r="G315" s="26" t="s">
        <v>2647</v>
      </c>
      <c r="H315" s="26" t="s">
        <v>2648</v>
      </c>
      <c r="I315" s="26" t="s">
        <v>2646</v>
      </c>
      <c r="J315" s="26" t="s">
        <v>2649</v>
      </c>
      <c r="K315" s="26" t="s">
        <v>113</v>
      </c>
      <c r="L315" s="26" t="s">
        <v>148</v>
      </c>
      <c r="M315" s="26" t="s">
        <v>2175</v>
      </c>
      <c r="N315" s="26" t="s">
        <v>2650</v>
      </c>
      <c r="O315" s="26" t="s">
        <v>2147</v>
      </c>
      <c r="P315" s="26"/>
      <c r="Q315" s="26" t="s">
        <v>179</v>
      </c>
      <c r="R315" s="26" t="s">
        <v>101</v>
      </c>
      <c r="S315" s="26" t="s">
        <v>217</v>
      </c>
      <c r="T315" s="26" t="s">
        <v>102</v>
      </c>
      <c r="U315" s="26">
        <v>240</v>
      </c>
      <c r="V315" s="26">
        <v>240</v>
      </c>
      <c r="W315" s="26"/>
      <c r="X315" s="26"/>
      <c r="Y315" s="26"/>
      <c r="Z315" s="26">
        <v>360</v>
      </c>
      <c r="AA315" s="26">
        <v>111</v>
      </c>
      <c r="AB315" s="26" t="s">
        <v>103</v>
      </c>
      <c r="AC315" s="26" t="s">
        <v>103</v>
      </c>
      <c r="AD315" s="26" t="s">
        <v>103</v>
      </c>
      <c r="AE315" s="26" t="s">
        <v>104</v>
      </c>
      <c r="AF315" s="26" t="s">
        <v>1052</v>
      </c>
      <c r="AG315" s="26" t="s">
        <v>104</v>
      </c>
      <c r="AH315" s="26" t="s">
        <v>1052</v>
      </c>
    </row>
    <row r="316" ht="168.75" spans="1:34">
      <c r="A316" s="24">
        <v>299</v>
      </c>
      <c r="B316" s="25"/>
      <c r="C316" s="26" t="s">
        <v>2651</v>
      </c>
      <c r="D316" s="26" t="s">
        <v>2652</v>
      </c>
      <c r="E316" s="26" t="s">
        <v>89</v>
      </c>
      <c r="F316" s="26" t="s">
        <v>2653</v>
      </c>
      <c r="G316" s="26" t="s">
        <v>2654</v>
      </c>
      <c r="H316" s="26" t="s">
        <v>2655</v>
      </c>
      <c r="I316" s="26" t="s">
        <v>2656</v>
      </c>
      <c r="J316" s="26" t="s">
        <v>2657</v>
      </c>
      <c r="K316" s="26" t="s">
        <v>2658</v>
      </c>
      <c r="L316" s="26" t="s">
        <v>2659</v>
      </c>
      <c r="M316" s="26" t="s">
        <v>2660</v>
      </c>
      <c r="N316" s="26" t="s">
        <v>2661</v>
      </c>
      <c r="O316" s="26" t="s">
        <v>2662</v>
      </c>
      <c r="P316" s="26" t="s">
        <v>312</v>
      </c>
      <c r="Q316" s="26" t="s">
        <v>179</v>
      </c>
      <c r="R316" s="26" t="s">
        <v>101</v>
      </c>
      <c r="S316" s="26" t="s">
        <v>225</v>
      </c>
      <c r="T316" s="26"/>
      <c r="U316" s="26">
        <v>30</v>
      </c>
      <c r="V316" s="26">
        <v>30</v>
      </c>
      <c r="W316" s="26"/>
      <c r="X316" s="26"/>
      <c r="Y316" s="26"/>
      <c r="Z316" s="26">
        <v>162</v>
      </c>
      <c r="AA316" s="26">
        <v>108</v>
      </c>
      <c r="AB316" s="26" t="s">
        <v>103</v>
      </c>
      <c r="AC316" s="26" t="s">
        <v>103</v>
      </c>
      <c r="AD316" s="26" t="s">
        <v>103</v>
      </c>
      <c r="AE316" s="26" t="s">
        <v>104</v>
      </c>
      <c r="AF316" s="26" t="s">
        <v>2663</v>
      </c>
      <c r="AG316" s="26" t="s">
        <v>104</v>
      </c>
      <c r="AH316" s="26" t="s">
        <v>2664</v>
      </c>
    </row>
    <row r="317" ht="168.75" spans="1:34">
      <c r="A317" s="24">
        <v>300</v>
      </c>
      <c r="B317" s="25"/>
      <c r="C317" s="26" t="s">
        <v>2665</v>
      </c>
      <c r="D317" s="26" t="s">
        <v>2666</v>
      </c>
      <c r="E317" s="26" t="s">
        <v>89</v>
      </c>
      <c r="F317" s="26" t="s">
        <v>2667</v>
      </c>
      <c r="G317" s="26" t="s">
        <v>2668</v>
      </c>
      <c r="H317" s="26" t="s">
        <v>2669</v>
      </c>
      <c r="I317" s="26" t="s">
        <v>2666</v>
      </c>
      <c r="J317" s="26" t="s">
        <v>2670</v>
      </c>
      <c r="K317" s="26" t="s">
        <v>2658</v>
      </c>
      <c r="L317" s="26" t="s">
        <v>2659</v>
      </c>
      <c r="M317" s="26" t="s">
        <v>2660</v>
      </c>
      <c r="N317" s="26" t="s">
        <v>2661</v>
      </c>
      <c r="O317" s="26" t="s">
        <v>2671</v>
      </c>
      <c r="P317" s="26" t="s">
        <v>312</v>
      </c>
      <c r="Q317" s="26" t="s">
        <v>179</v>
      </c>
      <c r="R317" s="26" t="s">
        <v>101</v>
      </c>
      <c r="S317" s="26" t="s">
        <v>2672</v>
      </c>
      <c r="T317" s="26"/>
      <c r="U317" s="26">
        <v>50</v>
      </c>
      <c r="V317" s="26">
        <v>50</v>
      </c>
      <c r="W317" s="26"/>
      <c r="X317" s="26"/>
      <c r="Y317" s="26"/>
      <c r="Z317" s="26">
        <v>120</v>
      </c>
      <c r="AA317" s="26">
        <v>46</v>
      </c>
      <c r="AB317" s="26" t="s">
        <v>103</v>
      </c>
      <c r="AC317" s="26" t="s">
        <v>103</v>
      </c>
      <c r="AD317" s="26" t="s">
        <v>103</v>
      </c>
      <c r="AE317" s="26" t="s">
        <v>103</v>
      </c>
      <c r="AF317" s="26" t="s">
        <v>2673</v>
      </c>
      <c r="AG317" s="26"/>
      <c r="AH317" s="26" t="s">
        <v>2664</v>
      </c>
    </row>
    <row r="318" ht="168.75" spans="1:34">
      <c r="A318" s="24">
        <v>301</v>
      </c>
      <c r="B318" s="25"/>
      <c r="C318" s="26" t="s">
        <v>2674</v>
      </c>
      <c r="D318" s="26" t="s">
        <v>2675</v>
      </c>
      <c r="E318" s="26" t="s">
        <v>89</v>
      </c>
      <c r="F318" s="26" t="s">
        <v>1738</v>
      </c>
      <c r="G318" s="26" t="s">
        <v>2676</v>
      </c>
      <c r="H318" s="26" t="s">
        <v>2655</v>
      </c>
      <c r="I318" s="26" t="s">
        <v>2675</v>
      </c>
      <c r="J318" s="26" t="s">
        <v>2657</v>
      </c>
      <c r="K318" s="26" t="s">
        <v>2658</v>
      </c>
      <c r="L318" s="26" t="s">
        <v>2659</v>
      </c>
      <c r="M318" s="26" t="s">
        <v>2677</v>
      </c>
      <c r="N318" s="26" t="s">
        <v>2678</v>
      </c>
      <c r="O318" s="26" t="s">
        <v>2679</v>
      </c>
      <c r="P318" s="26" t="s">
        <v>312</v>
      </c>
      <c r="Q318" s="26" t="s">
        <v>179</v>
      </c>
      <c r="R318" s="26" t="s">
        <v>101</v>
      </c>
      <c r="S318" s="26" t="s">
        <v>225</v>
      </c>
      <c r="T318" s="26"/>
      <c r="U318" s="26">
        <v>50</v>
      </c>
      <c r="V318" s="26">
        <v>50</v>
      </c>
      <c r="W318" s="26"/>
      <c r="X318" s="26"/>
      <c r="Y318" s="26"/>
      <c r="Z318" s="26">
        <v>120</v>
      </c>
      <c r="AA318" s="26">
        <v>50</v>
      </c>
      <c r="AB318" s="26"/>
      <c r="AC318" s="26"/>
      <c r="AD318" s="26"/>
      <c r="AE318" s="26"/>
      <c r="AF318" s="26" t="s">
        <v>2663</v>
      </c>
      <c r="AG318" s="26"/>
      <c r="AH318" s="26" t="s">
        <v>2664</v>
      </c>
    </row>
    <row r="319" ht="168.75" spans="1:34">
      <c r="A319" s="24">
        <v>302</v>
      </c>
      <c r="B319" s="25"/>
      <c r="C319" s="26" t="s">
        <v>2680</v>
      </c>
      <c r="D319" s="26" t="s">
        <v>2675</v>
      </c>
      <c r="E319" s="26" t="s">
        <v>89</v>
      </c>
      <c r="F319" s="26" t="s">
        <v>2681</v>
      </c>
      <c r="G319" s="26" t="s">
        <v>2682</v>
      </c>
      <c r="H319" s="26" t="s">
        <v>2655</v>
      </c>
      <c r="I319" s="26" t="s">
        <v>2656</v>
      </c>
      <c r="J319" s="26" t="s">
        <v>2657</v>
      </c>
      <c r="K319" s="26" t="s">
        <v>2658</v>
      </c>
      <c r="L319" s="26" t="s">
        <v>2659</v>
      </c>
      <c r="M319" s="26" t="s">
        <v>2677</v>
      </c>
      <c r="N319" s="26" t="s">
        <v>2678</v>
      </c>
      <c r="O319" s="26" t="s">
        <v>2683</v>
      </c>
      <c r="P319" s="26" t="s">
        <v>312</v>
      </c>
      <c r="Q319" s="26" t="s">
        <v>179</v>
      </c>
      <c r="R319" s="26" t="s">
        <v>101</v>
      </c>
      <c r="S319" s="26" t="s">
        <v>225</v>
      </c>
      <c r="T319" s="26"/>
      <c r="U319" s="26">
        <v>50</v>
      </c>
      <c r="V319" s="26">
        <v>50</v>
      </c>
      <c r="W319" s="26"/>
      <c r="X319" s="26"/>
      <c r="Y319" s="26"/>
      <c r="Z319" s="26">
        <v>100</v>
      </c>
      <c r="AA319" s="26">
        <v>18</v>
      </c>
      <c r="AB319" s="26"/>
      <c r="AC319" s="26"/>
      <c r="AD319" s="26"/>
      <c r="AE319" s="26"/>
      <c r="AF319" s="26" t="s">
        <v>2684</v>
      </c>
      <c r="AG319" s="26"/>
      <c r="AH319" s="26" t="s">
        <v>2664</v>
      </c>
    </row>
    <row r="320" ht="168.75" spans="1:34">
      <c r="A320" s="24">
        <v>303</v>
      </c>
      <c r="B320" s="25"/>
      <c r="C320" s="26" t="s">
        <v>2685</v>
      </c>
      <c r="D320" s="26" t="s">
        <v>2686</v>
      </c>
      <c r="E320" s="26" t="s">
        <v>89</v>
      </c>
      <c r="F320" s="26" t="s">
        <v>2653</v>
      </c>
      <c r="G320" s="26" t="s">
        <v>2687</v>
      </c>
      <c r="H320" s="26" t="s">
        <v>2655</v>
      </c>
      <c r="I320" s="26" t="s">
        <v>2656</v>
      </c>
      <c r="J320" s="26" t="s">
        <v>2657</v>
      </c>
      <c r="K320" s="26" t="s">
        <v>2658</v>
      </c>
      <c r="L320" s="26" t="s">
        <v>2659</v>
      </c>
      <c r="M320" s="26" t="s">
        <v>2688</v>
      </c>
      <c r="N320" s="26" t="s">
        <v>2661</v>
      </c>
      <c r="O320" s="26" t="s">
        <v>2689</v>
      </c>
      <c r="P320" s="26" t="s">
        <v>312</v>
      </c>
      <c r="Q320" s="26" t="s">
        <v>179</v>
      </c>
      <c r="R320" s="26" t="s">
        <v>101</v>
      </c>
      <c r="S320" s="26" t="s">
        <v>225</v>
      </c>
      <c r="T320" s="26"/>
      <c r="U320" s="26">
        <v>28</v>
      </c>
      <c r="V320" s="26">
        <v>28</v>
      </c>
      <c r="W320" s="26"/>
      <c r="X320" s="26"/>
      <c r="Y320" s="26"/>
      <c r="Z320" s="26">
        <v>90</v>
      </c>
      <c r="AA320" s="26">
        <v>28</v>
      </c>
      <c r="AB320" s="26"/>
      <c r="AC320" s="26"/>
      <c r="AD320" s="26"/>
      <c r="AE320" s="26"/>
      <c r="AF320" s="26" t="s">
        <v>2690</v>
      </c>
      <c r="AG320" s="26"/>
      <c r="AH320" s="26" t="s">
        <v>2664</v>
      </c>
    </row>
    <row r="321" ht="168.75" spans="1:34">
      <c r="A321" s="24">
        <v>304</v>
      </c>
      <c r="B321" s="25"/>
      <c r="C321" s="26" t="s">
        <v>2691</v>
      </c>
      <c r="D321" s="26" t="s">
        <v>2675</v>
      </c>
      <c r="E321" s="26" t="s">
        <v>89</v>
      </c>
      <c r="F321" s="26" t="s">
        <v>2692</v>
      </c>
      <c r="G321" s="26" t="s">
        <v>2687</v>
      </c>
      <c r="H321" s="26" t="s">
        <v>2655</v>
      </c>
      <c r="I321" s="26" t="s">
        <v>2675</v>
      </c>
      <c r="J321" s="26" t="s">
        <v>2657</v>
      </c>
      <c r="K321" s="26" t="s">
        <v>2658</v>
      </c>
      <c r="L321" s="26" t="s">
        <v>2659</v>
      </c>
      <c r="M321" s="26" t="s">
        <v>2677</v>
      </c>
      <c r="N321" s="26" t="s">
        <v>2678</v>
      </c>
      <c r="O321" s="26" t="s">
        <v>2693</v>
      </c>
      <c r="P321" s="26" t="s">
        <v>312</v>
      </c>
      <c r="Q321" s="26" t="s">
        <v>179</v>
      </c>
      <c r="R321" s="26" t="s">
        <v>101</v>
      </c>
      <c r="S321" s="26" t="s">
        <v>225</v>
      </c>
      <c r="T321" s="26">
        <v>2024</v>
      </c>
      <c r="U321" s="26">
        <v>50</v>
      </c>
      <c r="V321" s="26">
        <f>U321</f>
        <v>50</v>
      </c>
      <c r="W321" s="26"/>
      <c r="X321" s="26"/>
      <c r="Y321" s="26"/>
      <c r="Z321" s="26">
        <v>1710</v>
      </c>
      <c r="AA321" s="26">
        <v>430</v>
      </c>
      <c r="AB321" s="26"/>
      <c r="AC321" s="26" t="s">
        <v>103</v>
      </c>
      <c r="AD321" s="26" t="s">
        <v>103</v>
      </c>
      <c r="AE321" s="26"/>
      <c r="AF321" s="26" t="s">
        <v>2694</v>
      </c>
      <c r="AG321" s="26" t="s">
        <v>104</v>
      </c>
      <c r="AH321" s="26" t="s">
        <v>2664</v>
      </c>
    </row>
    <row r="322" ht="168.75" spans="1:34">
      <c r="A322" s="24">
        <v>305</v>
      </c>
      <c r="B322" s="25"/>
      <c r="C322" s="26" t="s">
        <v>2695</v>
      </c>
      <c r="D322" s="26" t="s">
        <v>2696</v>
      </c>
      <c r="E322" s="26" t="s">
        <v>89</v>
      </c>
      <c r="F322" s="26" t="s">
        <v>1998</v>
      </c>
      <c r="G322" s="26" t="s">
        <v>2697</v>
      </c>
      <c r="H322" s="26" t="s">
        <v>2655</v>
      </c>
      <c r="I322" s="26" t="s">
        <v>2675</v>
      </c>
      <c r="J322" s="26" t="s">
        <v>2657</v>
      </c>
      <c r="K322" s="26" t="s">
        <v>2658</v>
      </c>
      <c r="L322" s="26" t="s">
        <v>2659</v>
      </c>
      <c r="M322" s="26" t="s">
        <v>2698</v>
      </c>
      <c r="N322" s="26" t="s">
        <v>2678</v>
      </c>
      <c r="O322" s="26" t="s">
        <v>2693</v>
      </c>
      <c r="P322" s="26" t="s">
        <v>312</v>
      </c>
      <c r="Q322" s="26" t="s">
        <v>179</v>
      </c>
      <c r="R322" s="26" t="s">
        <v>101</v>
      </c>
      <c r="S322" s="26" t="s">
        <v>225</v>
      </c>
      <c r="T322" s="26">
        <v>2024</v>
      </c>
      <c r="U322" s="26">
        <v>59</v>
      </c>
      <c r="V322" s="26">
        <f>U322</f>
        <v>59</v>
      </c>
      <c r="W322" s="26"/>
      <c r="X322" s="26"/>
      <c r="Y322" s="26"/>
      <c r="Z322" s="26">
        <v>1710</v>
      </c>
      <c r="AA322" s="26">
        <v>430</v>
      </c>
      <c r="AB322" s="26"/>
      <c r="AC322" s="26" t="s">
        <v>103</v>
      </c>
      <c r="AD322" s="26" t="s">
        <v>103</v>
      </c>
      <c r="AE322" s="26"/>
      <c r="AF322" s="26" t="s">
        <v>2699</v>
      </c>
      <c r="AG322" s="26" t="s">
        <v>104</v>
      </c>
      <c r="AH322" s="26" t="s">
        <v>2664</v>
      </c>
    </row>
    <row r="323" ht="168.75" spans="1:34">
      <c r="A323" s="24">
        <v>306</v>
      </c>
      <c r="B323" s="25"/>
      <c r="C323" s="26" t="s">
        <v>2700</v>
      </c>
      <c r="D323" s="26" t="s">
        <v>2701</v>
      </c>
      <c r="E323" s="26" t="s">
        <v>89</v>
      </c>
      <c r="F323" s="26"/>
      <c r="G323" s="26" t="s">
        <v>2702</v>
      </c>
      <c r="H323" s="26" t="s">
        <v>2655</v>
      </c>
      <c r="I323" s="26" t="s">
        <v>2675</v>
      </c>
      <c r="J323" s="26" t="s">
        <v>2657</v>
      </c>
      <c r="K323" s="26" t="s">
        <v>2658</v>
      </c>
      <c r="L323" s="26" t="s">
        <v>2659</v>
      </c>
      <c r="M323" s="26" t="s">
        <v>2677</v>
      </c>
      <c r="N323" s="26" t="s">
        <v>2678</v>
      </c>
      <c r="O323" s="26" t="s">
        <v>2693</v>
      </c>
      <c r="P323" s="26" t="s">
        <v>312</v>
      </c>
      <c r="Q323" s="26" t="s">
        <v>179</v>
      </c>
      <c r="R323" s="26" t="s">
        <v>101</v>
      </c>
      <c r="S323" s="26" t="s">
        <v>225</v>
      </c>
      <c r="T323" s="26">
        <v>2024</v>
      </c>
      <c r="U323" s="26">
        <v>50</v>
      </c>
      <c r="V323" s="26">
        <v>50</v>
      </c>
      <c r="W323" s="26"/>
      <c r="X323" s="26"/>
      <c r="Y323" s="26"/>
      <c r="Z323" s="26">
        <v>1710</v>
      </c>
      <c r="AA323" s="26">
        <v>430</v>
      </c>
      <c r="AB323" s="26"/>
      <c r="AC323" s="26" t="s">
        <v>103</v>
      </c>
      <c r="AD323" s="26" t="s">
        <v>103</v>
      </c>
      <c r="AE323" s="26"/>
      <c r="AF323" s="26" t="s">
        <v>2703</v>
      </c>
      <c r="AG323" s="26" t="s">
        <v>104</v>
      </c>
      <c r="AH323" s="26" t="s">
        <v>2664</v>
      </c>
    </row>
    <row r="324" ht="180" spans="1:34">
      <c r="A324" s="24">
        <v>307</v>
      </c>
      <c r="B324" s="25"/>
      <c r="C324" s="26" t="s">
        <v>2704</v>
      </c>
      <c r="D324" s="26" t="s">
        <v>2705</v>
      </c>
      <c r="E324" s="26" t="s">
        <v>89</v>
      </c>
      <c r="F324" s="26" t="s">
        <v>2706</v>
      </c>
      <c r="G324" s="26" t="s">
        <v>2707</v>
      </c>
      <c r="H324" s="26" t="s">
        <v>2708</v>
      </c>
      <c r="I324" s="26" t="s">
        <v>2709</v>
      </c>
      <c r="J324" s="26" t="s">
        <v>2710</v>
      </c>
      <c r="K324" s="26" t="s">
        <v>230</v>
      </c>
      <c r="L324" s="26" t="s">
        <v>231</v>
      </c>
      <c r="M324" s="26" t="s">
        <v>382</v>
      </c>
      <c r="N324" s="26" t="s">
        <v>2711</v>
      </c>
      <c r="O324" s="26" t="s">
        <v>2712</v>
      </c>
      <c r="P324" s="26" t="s">
        <v>312</v>
      </c>
      <c r="Q324" s="26" t="s">
        <v>179</v>
      </c>
      <c r="R324" s="26" t="s">
        <v>101</v>
      </c>
      <c r="S324" s="26" t="s">
        <v>225</v>
      </c>
      <c r="T324" s="26">
        <v>15009161366</v>
      </c>
      <c r="U324" s="26">
        <v>260</v>
      </c>
      <c r="V324" s="26">
        <v>260</v>
      </c>
      <c r="W324" s="26"/>
      <c r="X324" s="26"/>
      <c r="Y324" s="26"/>
      <c r="Z324" s="26">
        <v>130</v>
      </c>
      <c r="AA324" s="26">
        <v>40</v>
      </c>
      <c r="AB324" s="26"/>
      <c r="AC324" s="26"/>
      <c r="AD324" s="26"/>
      <c r="AE324" s="26"/>
      <c r="AF324" s="26" t="s">
        <v>2713</v>
      </c>
      <c r="AG324" s="26"/>
      <c r="AH324" s="26" t="s">
        <v>2664</v>
      </c>
    </row>
    <row r="325" ht="168.75" spans="1:34">
      <c r="A325" s="24">
        <v>308</v>
      </c>
      <c r="B325" s="25"/>
      <c r="C325" s="26" t="s">
        <v>2714</v>
      </c>
      <c r="D325" s="26" t="s">
        <v>2715</v>
      </c>
      <c r="E325" s="26" t="s">
        <v>89</v>
      </c>
      <c r="F325" s="26" t="s">
        <v>1738</v>
      </c>
      <c r="G325" s="26" t="s">
        <v>2716</v>
      </c>
      <c r="H325" s="26" t="s">
        <v>2655</v>
      </c>
      <c r="I325" s="26" t="s">
        <v>2715</v>
      </c>
      <c r="J325" s="26" t="s">
        <v>2717</v>
      </c>
      <c r="K325" s="26" t="s">
        <v>2658</v>
      </c>
      <c r="L325" s="26" t="s">
        <v>2659</v>
      </c>
      <c r="M325" s="26" t="s">
        <v>2718</v>
      </c>
      <c r="N325" s="26" t="s">
        <v>2678</v>
      </c>
      <c r="O325" s="26" t="s">
        <v>2679</v>
      </c>
      <c r="P325" s="26" t="s">
        <v>312</v>
      </c>
      <c r="Q325" s="26" t="s">
        <v>179</v>
      </c>
      <c r="R325" s="26" t="s">
        <v>101</v>
      </c>
      <c r="S325" s="26" t="s">
        <v>225</v>
      </c>
      <c r="T325" s="26"/>
      <c r="U325" s="26">
        <v>40</v>
      </c>
      <c r="V325" s="26">
        <v>40</v>
      </c>
      <c r="W325" s="26"/>
      <c r="X325" s="26"/>
      <c r="Y325" s="26"/>
      <c r="Z325" s="26">
        <v>120</v>
      </c>
      <c r="AA325" s="26">
        <v>40</v>
      </c>
      <c r="AB325" s="26"/>
      <c r="AC325" s="26"/>
      <c r="AD325" s="26"/>
      <c r="AE325" s="26"/>
      <c r="AF325" s="26" t="s">
        <v>2663</v>
      </c>
      <c r="AG325" s="26"/>
      <c r="AH325" s="26" t="s">
        <v>2664</v>
      </c>
    </row>
    <row r="326" ht="168.75" spans="1:34">
      <c r="A326" s="24">
        <v>309</v>
      </c>
      <c r="B326" s="25"/>
      <c r="C326" s="26" t="s">
        <v>2719</v>
      </c>
      <c r="D326" s="26" t="s">
        <v>2720</v>
      </c>
      <c r="E326" s="26" t="s">
        <v>89</v>
      </c>
      <c r="F326" s="26" t="s">
        <v>2721</v>
      </c>
      <c r="G326" s="26" t="s">
        <v>2722</v>
      </c>
      <c r="H326" s="26" t="s">
        <v>2655</v>
      </c>
      <c r="I326" s="26" t="s">
        <v>2720</v>
      </c>
      <c r="J326" s="26" t="s">
        <v>2657</v>
      </c>
      <c r="K326" s="26" t="s">
        <v>2658</v>
      </c>
      <c r="L326" s="26" t="s">
        <v>2659</v>
      </c>
      <c r="M326" s="26" t="s">
        <v>2677</v>
      </c>
      <c r="N326" s="26" t="s">
        <v>2678</v>
      </c>
      <c r="O326" s="26" t="s">
        <v>2723</v>
      </c>
      <c r="P326" s="26" t="s">
        <v>312</v>
      </c>
      <c r="Q326" s="26" t="s">
        <v>179</v>
      </c>
      <c r="R326" s="26" t="s">
        <v>101</v>
      </c>
      <c r="S326" s="26" t="s">
        <v>225</v>
      </c>
      <c r="T326" s="26">
        <v>2024</v>
      </c>
      <c r="U326" s="26">
        <v>60</v>
      </c>
      <c r="V326" s="26">
        <v>60</v>
      </c>
      <c r="W326" s="26"/>
      <c r="X326" s="26"/>
      <c r="Y326" s="26"/>
      <c r="Z326" s="26">
        <v>1710</v>
      </c>
      <c r="AA326" s="26">
        <v>430</v>
      </c>
      <c r="AB326" s="26"/>
      <c r="AC326" s="26" t="s">
        <v>103</v>
      </c>
      <c r="AD326" s="26" t="s">
        <v>103</v>
      </c>
      <c r="AE326" s="26"/>
      <c r="AF326" s="26" t="s">
        <v>2724</v>
      </c>
      <c r="AG326" s="26" t="s">
        <v>104</v>
      </c>
      <c r="AH326" s="26" t="s">
        <v>2664</v>
      </c>
    </row>
    <row r="327" ht="168.75" spans="1:34">
      <c r="A327" s="24">
        <v>310</v>
      </c>
      <c r="B327" s="25"/>
      <c r="C327" s="26" t="s">
        <v>2725</v>
      </c>
      <c r="D327" s="26" t="s">
        <v>2726</v>
      </c>
      <c r="E327" s="26" t="s">
        <v>89</v>
      </c>
      <c r="F327" s="26" t="s">
        <v>2727</v>
      </c>
      <c r="G327" s="26" t="s">
        <v>2728</v>
      </c>
      <c r="H327" s="26" t="s">
        <v>2655</v>
      </c>
      <c r="I327" s="26" t="s">
        <v>2726</v>
      </c>
      <c r="J327" s="26" t="s">
        <v>2729</v>
      </c>
      <c r="K327" s="26" t="s">
        <v>2658</v>
      </c>
      <c r="L327" s="26" t="s">
        <v>2659</v>
      </c>
      <c r="M327" s="26" t="s">
        <v>2677</v>
      </c>
      <c r="N327" s="26" t="s">
        <v>2678</v>
      </c>
      <c r="O327" s="26" t="s">
        <v>2723</v>
      </c>
      <c r="P327" s="26" t="s">
        <v>312</v>
      </c>
      <c r="Q327" s="26" t="s">
        <v>179</v>
      </c>
      <c r="R327" s="26" t="s">
        <v>484</v>
      </c>
      <c r="S327" s="26" t="s">
        <v>225</v>
      </c>
      <c r="T327" s="26"/>
      <c r="U327" s="26">
        <v>20</v>
      </c>
      <c r="V327" s="26">
        <v>20</v>
      </c>
      <c r="W327" s="26"/>
      <c r="X327" s="26"/>
      <c r="Y327" s="26"/>
      <c r="Z327" s="26">
        <v>3026</v>
      </c>
      <c r="AA327" s="26">
        <v>249</v>
      </c>
      <c r="AB327" s="26"/>
      <c r="AC327" s="26" t="s">
        <v>103</v>
      </c>
      <c r="AD327" s="26" t="s">
        <v>103</v>
      </c>
      <c r="AE327" s="26"/>
      <c r="AF327" s="26" t="s">
        <v>2730</v>
      </c>
      <c r="AG327" s="26" t="s">
        <v>104</v>
      </c>
      <c r="AH327" s="26" t="s">
        <v>2664</v>
      </c>
    </row>
    <row r="328" ht="258.75" spans="1:34">
      <c r="A328" s="24">
        <v>311</v>
      </c>
      <c r="B328" s="25"/>
      <c r="C328" s="26" t="s">
        <v>2731</v>
      </c>
      <c r="D328" s="26" t="s">
        <v>2732</v>
      </c>
      <c r="E328" s="26" t="s">
        <v>89</v>
      </c>
      <c r="F328" s="26" t="s">
        <v>2733</v>
      </c>
      <c r="G328" s="26" t="s">
        <v>2734</v>
      </c>
      <c r="H328" s="26" t="s">
        <v>618</v>
      </c>
      <c r="I328" s="26" t="s">
        <v>2735</v>
      </c>
      <c r="J328" s="26" t="s">
        <v>2736</v>
      </c>
      <c r="K328" s="26" t="s">
        <v>242</v>
      </c>
      <c r="L328" s="26" t="s">
        <v>243</v>
      </c>
      <c r="M328" s="26" t="s">
        <v>2356</v>
      </c>
      <c r="N328" s="26" t="s">
        <v>586</v>
      </c>
      <c r="O328" s="26" t="s">
        <v>2737</v>
      </c>
      <c r="P328" s="26" t="s">
        <v>118</v>
      </c>
      <c r="Q328" s="26" t="s">
        <v>179</v>
      </c>
      <c r="R328" s="26" t="s">
        <v>101</v>
      </c>
      <c r="S328" s="26" t="s">
        <v>237</v>
      </c>
      <c r="T328" s="26"/>
      <c r="U328" s="26">
        <v>55</v>
      </c>
      <c r="V328" s="26">
        <v>55</v>
      </c>
      <c r="W328" s="26"/>
      <c r="X328" s="26"/>
      <c r="Y328" s="26"/>
      <c r="Z328" s="26">
        <v>165</v>
      </c>
      <c r="AA328" s="26">
        <v>102</v>
      </c>
      <c r="AB328" s="26" t="s">
        <v>103</v>
      </c>
      <c r="AC328" s="26" t="s">
        <v>103</v>
      </c>
      <c r="AD328" s="26" t="s">
        <v>103</v>
      </c>
      <c r="AE328" s="26" t="s">
        <v>104</v>
      </c>
      <c r="AF328" s="26" t="s">
        <v>2192</v>
      </c>
      <c r="AG328" s="26" t="s">
        <v>104</v>
      </c>
      <c r="AH328" s="26" t="s">
        <v>2193</v>
      </c>
    </row>
    <row r="329" s="5" customFormat="1" ht="281.25" spans="1:34">
      <c r="A329" s="24">
        <v>312</v>
      </c>
      <c r="B329" s="33"/>
      <c r="C329" s="30" t="s">
        <v>2738</v>
      </c>
      <c r="D329" s="30" t="s">
        <v>2739</v>
      </c>
      <c r="E329" s="30" t="s">
        <v>89</v>
      </c>
      <c r="F329" s="30" t="s">
        <v>2740</v>
      </c>
      <c r="G329" s="30" t="s">
        <v>2741</v>
      </c>
      <c r="H329" s="30" t="s">
        <v>2742</v>
      </c>
      <c r="I329" s="30" t="s">
        <v>2741</v>
      </c>
      <c r="J329" s="36" t="s">
        <v>2743</v>
      </c>
      <c r="K329" s="36" t="s">
        <v>135</v>
      </c>
      <c r="L329" s="36" t="s">
        <v>114</v>
      </c>
      <c r="M329" s="36" t="s">
        <v>2744</v>
      </c>
      <c r="N329" s="36" t="s">
        <v>2745</v>
      </c>
      <c r="O329" s="36" t="s">
        <v>2746</v>
      </c>
      <c r="P329" s="46" t="s">
        <v>2747</v>
      </c>
      <c r="Q329" s="36" t="s">
        <v>100</v>
      </c>
      <c r="R329" s="30" t="s">
        <v>101</v>
      </c>
      <c r="S329" s="30" t="s">
        <v>249</v>
      </c>
      <c r="T329" s="30" t="s">
        <v>191</v>
      </c>
      <c r="U329" s="30">
        <v>72</v>
      </c>
      <c r="V329" s="30">
        <v>72</v>
      </c>
      <c r="W329" s="30"/>
      <c r="X329" s="30"/>
      <c r="Y329" s="30"/>
      <c r="Z329" s="30">
        <v>336</v>
      </c>
      <c r="AA329" s="30">
        <v>228</v>
      </c>
      <c r="AB329" s="30" t="s">
        <v>103</v>
      </c>
      <c r="AC329" s="30" t="s">
        <v>103</v>
      </c>
      <c r="AD329" s="30" t="s">
        <v>104</v>
      </c>
      <c r="AE329" s="30" t="s">
        <v>103</v>
      </c>
      <c r="AF329" s="30"/>
      <c r="AG329" s="30" t="s">
        <v>104</v>
      </c>
      <c r="AH329" s="30" t="s">
        <v>2748</v>
      </c>
    </row>
    <row r="330" ht="258.75" spans="1:34">
      <c r="A330" s="24">
        <v>313</v>
      </c>
      <c r="B330" s="25"/>
      <c r="C330" s="26" t="s">
        <v>2749</v>
      </c>
      <c r="D330" s="26" t="s">
        <v>2750</v>
      </c>
      <c r="E330" s="26" t="s">
        <v>89</v>
      </c>
      <c r="F330" s="26" t="s">
        <v>2751</v>
      </c>
      <c r="G330" s="26" t="s">
        <v>2752</v>
      </c>
      <c r="H330" s="26" t="s">
        <v>2753</v>
      </c>
      <c r="I330" s="26" t="s">
        <v>2754</v>
      </c>
      <c r="J330" s="26" t="s">
        <v>2755</v>
      </c>
      <c r="K330" s="26" t="s">
        <v>135</v>
      </c>
      <c r="L330" s="26" t="s">
        <v>114</v>
      </c>
      <c r="M330" s="26" t="s">
        <v>1889</v>
      </c>
      <c r="N330" s="26" t="s">
        <v>1132</v>
      </c>
      <c r="O330" s="26" t="s">
        <v>2756</v>
      </c>
      <c r="P330" s="26" t="s">
        <v>99</v>
      </c>
      <c r="Q330" s="26" t="s">
        <v>100</v>
      </c>
      <c r="R330" s="26" t="s">
        <v>101</v>
      </c>
      <c r="S330" s="26" t="s">
        <v>2757</v>
      </c>
      <c r="T330" s="26" t="s">
        <v>191</v>
      </c>
      <c r="U330" s="26">
        <v>100</v>
      </c>
      <c r="V330" s="26"/>
      <c r="W330" s="26">
        <v>49.5</v>
      </c>
      <c r="X330" s="26"/>
      <c r="Y330" s="26">
        <v>50.5</v>
      </c>
      <c r="Z330" s="26">
        <v>120</v>
      </c>
      <c r="AA330" s="26">
        <v>25</v>
      </c>
      <c r="AB330" s="26"/>
      <c r="AC330" s="26"/>
      <c r="AD330" s="26"/>
      <c r="AE330" s="26"/>
      <c r="AF330" s="26"/>
      <c r="AG330" s="26"/>
      <c r="AH330" s="26"/>
    </row>
    <row r="331" ht="382.5" spans="1:34">
      <c r="A331" s="24">
        <v>314</v>
      </c>
      <c r="B331" s="25"/>
      <c r="C331" s="26" t="s">
        <v>2758</v>
      </c>
      <c r="D331" s="26" t="s">
        <v>2759</v>
      </c>
      <c r="E331" s="26" t="s">
        <v>89</v>
      </c>
      <c r="F331" s="26" t="s">
        <v>2760</v>
      </c>
      <c r="G331" s="26" t="s">
        <v>2761</v>
      </c>
      <c r="H331" s="26" t="s">
        <v>2761</v>
      </c>
      <c r="I331" s="26" t="s">
        <v>2762</v>
      </c>
      <c r="J331" s="26" t="s">
        <v>2763</v>
      </c>
      <c r="K331" s="26" t="s">
        <v>135</v>
      </c>
      <c r="L331" s="26" t="s">
        <v>114</v>
      </c>
      <c r="M331" s="26" t="s">
        <v>1131</v>
      </c>
      <c r="N331" s="26" t="s">
        <v>1132</v>
      </c>
      <c r="O331" s="26" t="s">
        <v>1133</v>
      </c>
      <c r="P331" s="26" t="s">
        <v>99</v>
      </c>
      <c r="Q331" s="26" t="s">
        <v>100</v>
      </c>
      <c r="R331" s="26" t="s">
        <v>101</v>
      </c>
      <c r="S331" s="26" t="s">
        <v>2764</v>
      </c>
      <c r="T331" s="26" t="s">
        <v>191</v>
      </c>
      <c r="U331" s="26">
        <v>518</v>
      </c>
      <c r="V331" s="26"/>
      <c r="W331" s="26">
        <v>100</v>
      </c>
      <c r="X331" s="26"/>
      <c r="Y331" s="26">
        <v>418</v>
      </c>
      <c r="Z331" s="26">
        <v>150</v>
      </c>
      <c r="AA331" s="26">
        <v>50</v>
      </c>
      <c r="AB331" s="26"/>
      <c r="AC331" s="26"/>
      <c r="AD331" s="26"/>
      <c r="AE331" s="26"/>
      <c r="AF331" s="26"/>
      <c r="AG331" s="26"/>
      <c r="AH331" s="26"/>
    </row>
    <row r="332" ht="409.5" spans="1:34">
      <c r="A332" s="24">
        <v>315</v>
      </c>
      <c r="B332" s="25"/>
      <c r="C332" s="26" t="s">
        <v>2765</v>
      </c>
      <c r="D332" s="26" t="s">
        <v>2766</v>
      </c>
      <c r="E332" s="26" t="s">
        <v>89</v>
      </c>
      <c r="F332" s="26" t="s">
        <v>2767</v>
      </c>
      <c r="G332" s="26" t="s">
        <v>2768</v>
      </c>
      <c r="H332" s="26" t="s">
        <v>2768</v>
      </c>
      <c r="I332" s="26" t="s">
        <v>2769</v>
      </c>
      <c r="J332" s="26"/>
      <c r="K332" s="26" t="s">
        <v>135</v>
      </c>
      <c r="L332" s="26" t="s">
        <v>114</v>
      </c>
      <c r="M332" s="26" t="s">
        <v>1131</v>
      </c>
      <c r="N332" s="26" t="s">
        <v>1132</v>
      </c>
      <c r="O332" s="26" t="s">
        <v>1177</v>
      </c>
      <c r="P332" s="26" t="s">
        <v>99</v>
      </c>
      <c r="Q332" s="26" t="s">
        <v>100</v>
      </c>
      <c r="R332" s="26" t="s">
        <v>101</v>
      </c>
      <c r="S332" s="26" t="s">
        <v>2770</v>
      </c>
      <c r="T332" s="26" t="s">
        <v>191</v>
      </c>
      <c r="U332" s="26">
        <v>580</v>
      </c>
      <c r="V332" s="26"/>
      <c r="W332" s="26">
        <v>100</v>
      </c>
      <c r="X332" s="26"/>
      <c r="Y332" s="26">
        <v>480</v>
      </c>
      <c r="Z332" s="26">
        <v>230</v>
      </c>
      <c r="AA332" s="26">
        <v>50</v>
      </c>
      <c r="AB332" s="26"/>
      <c r="AC332" s="26"/>
      <c r="AD332" s="26"/>
      <c r="AE332" s="26"/>
      <c r="AF332" s="26"/>
      <c r="AG332" s="26"/>
      <c r="AH332" s="26"/>
    </row>
    <row r="333" ht="202.5" spans="1:34">
      <c r="A333" s="24">
        <v>316</v>
      </c>
      <c r="B333" s="25"/>
      <c r="C333" s="26" t="s">
        <v>2771</v>
      </c>
      <c r="D333" s="26" t="s">
        <v>2772</v>
      </c>
      <c r="E333" s="26" t="s">
        <v>89</v>
      </c>
      <c r="F333" s="26" t="s">
        <v>2081</v>
      </c>
      <c r="G333" s="26" t="s">
        <v>2773</v>
      </c>
      <c r="H333" s="26" t="s">
        <v>2774</v>
      </c>
      <c r="I333" s="26" t="s">
        <v>2775</v>
      </c>
      <c r="J333" s="26" t="s">
        <v>2776</v>
      </c>
      <c r="K333" s="26" t="s">
        <v>135</v>
      </c>
      <c r="L333" s="26" t="s">
        <v>114</v>
      </c>
      <c r="M333" s="26" t="s">
        <v>1141</v>
      </c>
      <c r="N333" s="26" t="s">
        <v>1132</v>
      </c>
      <c r="O333" s="26" t="s">
        <v>2777</v>
      </c>
      <c r="P333" s="26" t="s">
        <v>99</v>
      </c>
      <c r="Q333" s="26" t="s">
        <v>100</v>
      </c>
      <c r="R333" s="26" t="s">
        <v>101</v>
      </c>
      <c r="S333" s="26" t="s">
        <v>2778</v>
      </c>
      <c r="T333" s="26" t="s">
        <v>191</v>
      </c>
      <c r="U333" s="26">
        <v>110</v>
      </c>
      <c r="V333" s="26"/>
      <c r="W333" s="26">
        <v>50</v>
      </c>
      <c r="X333" s="26"/>
      <c r="Y333" s="26">
        <v>60</v>
      </c>
      <c r="Z333" s="26">
        <v>116</v>
      </c>
      <c r="AA333" s="26">
        <v>30</v>
      </c>
      <c r="AB333" s="26"/>
      <c r="AC333" s="26"/>
      <c r="AD333" s="26"/>
      <c r="AE333" s="26"/>
      <c r="AF333" s="26"/>
      <c r="AG333" s="26"/>
      <c r="AH333" s="26"/>
    </row>
    <row r="334" ht="135" spans="1:34">
      <c r="A334" s="24">
        <v>317</v>
      </c>
      <c r="B334" s="25"/>
      <c r="C334" s="26" t="s">
        <v>2779</v>
      </c>
      <c r="D334" s="26" t="s">
        <v>2780</v>
      </c>
      <c r="E334" s="26" t="s">
        <v>89</v>
      </c>
      <c r="F334" s="26" t="s">
        <v>2781</v>
      </c>
      <c r="G334" s="26" t="s">
        <v>2782</v>
      </c>
      <c r="H334" s="26" t="s">
        <v>2783</v>
      </c>
      <c r="I334" s="26" t="s">
        <v>2784</v>
      </c>
      <c r="J334" s="26" t="s">
        <v>2785</v>
      </c>
      <c r="K334" s="26" t="s">
        <v>135</v>
      </c>
      <c r="L334" s="26" t="s">
        <v>114</v>
      </c>
      <c r="M334" s="26" t="s">
        <v>2786</v>
      </c>
      <c r="N334" s="26" t="s">
        <v>1132</v>
      </c>
      <c r="O334" s="26" t="s">
        <v>1491</v>
      </c>
      <c r="P334" s="26" t="s">
        <v>99</v>
      </c>
      <c r="Q334" s="26" t="s">
        <v>100</v>
      </c>
      <c r="R334" s="26" t="s">
        <v>101</v>
      </c>
      <c r="S334" s="26" t="s">
        <v>2787</v>
      </c>
      <c r="T334" s="26" t="s">
        <v>191</v>
      </c>
      <c r="U334" s="26">
        <v>100</v>
      </c>
      <c r="V334" s="26"/>
      <c r="W334" s="26">
        <v>49.8</v>
      </c>
      <c r="X334" s="26"/>
      <c r="Y334" s="26">
        <v>50.2</v>
      </c>
      <c r="Z334" s="26">
        <v>76</v>
      </c>
      <c r="AA334" s="26">
        <v>25</v>
      </c>
      <c r="AB334" s="26"/>
      <c r="AC334" s="26"/>
      <c r="AD334" s="26"/>
      <c r="AE334" s="26"/>
      <c r="AF334" s="26"/>
      <c r="AG334" s="26"/>
      <c r="AH334" s="26"/>
    </row>
    <row r="335" ht="157.5" spans="1:34">
      <c r="A335" s="24">
        <v>318</v>
      </c>
      <c r="B335" s="25"/>
      <c r="C335" s="26" t="s">
        <v>2788</v>
      </c>
      <c r="D335" s="26" t="s">
        <v>2789</v>
      </c>
      <c r="E335" s="26" t="s">
        <v>89</v>
      </c>
      <c r="F335" s="26" t="s">
        <v>2790</v>
      </c>
      <c r="G335" s="26" t="s">
        <v>2791</v>
      </c>
      <c r="H335" s="26" t="s">
        <v>2792</v>
      </c>
      <c r="I335" s="26" t="s">
        <v>2793</v>
      </c>
      <c r="J335" s="26" t="s">
        <v>2794</v>
      </c>
      <c r="K335" s="26" t="s">
        <v>135</v>
      </c>
      <c r="L335" s="26" t="s">
        <v>114</v>
      </c>
      <c r="M335" s="26" t="s">
        <v>1141</v>
      </c>
      <c r="N335" s="26" t="s">
        <v>1132</v>
      </c>
      <c r="O335" s="26" t="s">
        <v>2795</v>
      </c>
      <c r="P335" s="26" t="s">
        <v>99</v>
      </c>
      <c r="Q335" s="26" t="s">
        <v>100</v>
      </c>
      <c r="R335" s="26" t="s">
        <v>101</v>
      </c>
      <c r="S335" s="26" t="s">
        <v>2796</v>
      </c>
      <c r="T335" s="26" t="s">
        <v>191</v>
      </c>
      <c r="U335" s="26">
        <v>100</v>
      </c>
      <c r="V335" s="26"/>
      <c r="W335" s="26">
        <v>50</v>
      </c>
      <c r="X335" s="26"/>
      <c r="Y335" s="26">
        <v>50</v>
      </c>
      <c r="Z335" s="26">
        <v>486</v>
      </c>
      <c r="AA335" s="26">
        <v>165</v>
      </c>
      <c r="AB335" s="26"/>
      <c r="AC335" s="26"/>
      <c r="AD335" s="26"/>
      <c r="AE335" s="26"/>
      <c r="AF335" s="26"/>
      <c r="AG335" s="26"/>
      <c r="AH335" s="26"/>
    </row>
    <row r="336" ht="213.75" spans="1:34">
      <c r="A336" s="24">
        <v>319</v>
      </c>
      <c r="B336" s="25"/>
      <c r="C336" s="26" t="s">
        <v>2797</v>
      </c>
      <c r="D336" s="26" t="s">
        <v>2798</v>
      </c>
      <c r="E336" s="26" t="s">
        <v>89</v>
      </c>
      <c r="F336" s="26" t="s">
        <v>2799</v>
      </c>
      <c r="G336" s="26" t="s">
        <v>2800</v>
      </c>
      <c r="H336" s="26" t="s">
        <v>2801</v>
      </c>
      <c r="I336" s="26" t="s">
        <v>2802</v>
      </c>
      <c r="J336" s="26" t="s">
        <v>2803</v>
      </c>
      <c r="K336" s="26" t="s">
        <v>135</v>
      </c>
      <c r="L336" s="26" t="s">
        <v>114</v>
      </c>
      <c r="M336" s="26" t="s">
        <v>1205</v>
      </c>
      <c r="N336" s="26" t="s">
        <v>1132</v>
      </c>
      <c r="O336" s="26" t="s">
        <v>2804</v>
      </c>
      <c r="P336" s="26" t="s">
        <v>99</v>
      </c>
      <c r="Q336" s="26" t="s">
        <v>100</v>
      </c>
      <c r="R336" s="26" t="s">
        <v>101</v>
      </c>
      <c r="S336" s="26" t="s">
        <v>1207</v>
      </c>
      <c r="T336" s="26" t="s">
        <v>191</v>
      </c>
      <c r="U336" s="26">
        <v>203</v>
      </c>
      <c r="V336" s="26"/>
      <c r="W336" s="26">
        <v>98</v>
      </c>
      <c r="X336" s="26"/>
      <c r="Y336" s="26">
        <v>105</v>
      </c>
      <c r="Z336" s="26">
        <v>203</v>
      </c>
      <c r="AA336" s="26">
        <v>102</v>
      </c>
      <c r="AB336" s="26"/>
      <c r="AC336" s="26"/>
      <c r="AD336" s="26"/>
      <c r="AE336" s="26"/>
      <c r="AF336" s="26"/>
      <c r="AG336" s="26"/>
      <c r="AH336" s="26"/>
    </row>
    <row r="337" ht="168.75" spans="1:34">
      <c r="A337" s="24">
        <v>320</v>
      </c>
      <c r="B337" s="25"/>
      <c r="C337" s="26" t="s">
        <v>2805</v>
      </c>
      <c r="D337" s="26" t="s">
        <v>2806</v>
      </c>
      <c r="E337" s="26" t="s">
        <v>89</v>
      </c>
      <c r="F337" s="26" t="s">
        <v>2807</v>
      </c>
      <c r="G337" s="26" t="s">
        <v>2808</v>
      </c>
      <c r="H337" s="26" t="s">
        <v>2809</v>
      </c>
      <c r="I337" s="26" t="s">
        <v>2810</v>
      </c>
      <c r="J337" s="26" t="s">
        <v>2811</v>
      </c>
      <c r="K337" s="26" t="s">
        <v>135</v>
      </c>
      <c r="L337" s="26" t="s">
        <v>114</v>
      </c>
      <c r="M337" s="26" t="s">
        <v>1141</v>
      </c>
      <c r="N337" s="26" t="s">
        <v>1132</v>
      </c>
      <c r="O337" s="26" t="s">
        <v>1491</v>
      </c>
      <c r="P337" s="26" t="s">
        <v>99</v>
      </c>
      <c r="Q337" s="26" t="s">
        <v>100</v>
      </c>
      <c r="R337" s="26" t="s">
        <v>101</v>
      </c>
      <c r="S337" s="26" t="s">
        <v>2812</v>
      </c>
      <c r="T337" s="26" t="s">
        <v>191</v>
      </c>
      <c r="U337" s="26">
        <v>100</v>
      </c>
      <c r="V337" s="26"/>
      <c r="W337" s="26">
        <v>50</v>
      </c>
      <c r="X337" s="26"/>
      <c r="Y337" s="26">
        <v>50</v>
      </c>
      <c r="Z337" s="26">
        <v>76</v>
      </c>
      <c r="AA337" s="26">
        <v>25</v>
      </c>
      <c r="AB337" s="26"/>
      <c r="AC337" s="26"/>
      <c r="AD337" s="26"/>
      <c r="AE337" s="26"/>
      <c r="AF337" s="26"/>
      <c r="AG337" s="26"/>
      <c r="AH337" s="26"/>
    </row>
    <row r="338" ht="135" spans="1:34">
      <c r="A338" s="24">
        <v>321</v>
      </c>
      <c r="B338" s="25"/>
      <c r="C338" s="26" t="s">
        <v>2813</v>
      </c>
      <c r="D338" s="26" t="s">
        <v>2814</v>
      </c>
      <c r="E338" s="26" t="s">
        <v>89</v>
      </c>
      <c r="F338" s="26" t="s">
        <v>1487</v>
      </c>
      <c r="G338" s="26" t="s">
        <v>2815</v>
      </c>
      <c r="H338" s="26" t="s">
        <v>2816</v>
      </c>
      <c r="I338" s="26" t="s">
        <v>2817</v>
      </c>
      <c r="J338" s="26" t="s">
        <v>2818</v>
      </c>
      <c r="K338" s="26" t="s">
        <v>135</v>
      </c>
      <c r="L338" s="26" t="s">
        <v>114</v>
      </c>
      <c r="M338" s="26" t="s">
        <v>1131</v>
      </c>
      <c r="N338" s="26" t="s">
        <v>1132</v>
      </c>
      <c r="O338" s="26" t="s">
        <v>2819</v>
      </c>
      <c r="P338" s="26" t="s">
        <v>99</v>
      </c>
      <c r="Q338" s="26" t="s">
        <v>100</v>
      </c>
      <c r="R338" s="26" t="s">
        <v>101</v>
      </c>
      <c r="S338" s="26" t="s">
        <v>2820</v>
      </c>
      <c r="T338" s="26" t="s">
        <v>191</v>
      </c>
      <c r="U338" s="26">
        <v>202</v>
      </c>
      <c r="V338" s="26"/>
      <c r="W338" s="26">
        <v>100</v>
      </c>
      <c r="X338" s="26"/>
      <c r="Y338" s="26">
        <v>102</v>
      </c>
      <c r="Z338" s="26">
        <v>200</v>
      </c>
      <c r="AA338" s="26">
        <v>60</v>
      </c>
      <c r="AB338" s="26"/>
      <c r="AC338" s="26"/>
      <c r="AD338" s="26"/>
      <c r="AE338" s="26"/>
      <c r="AF338" s="26"/>
      <c r="AG338" s="26"/>
      <c r="AH338" s="26"/>
    </row>
    <row r="339" ht="213.75" spans="1:34">
      <c r="A339" s="24">
        <v>322</v>
      </c>
      <c r="B339" s="25"/>
      <c r="C339" s="26" t="s">
        <v>2821</v>
      </c>
      <c r="D339" s="26" t="s">
        <v>2822</v>
      </c>
      <c r="E339" s="26" t="s">
        <v>89</v>
      </c>
      <c r="F339" s="26" t="s">
        <v>2823</v>
      </c>
      <c r="G339" s="26" t="s">
        <v>2824</v>
      </c>
      <c r="H339" s="26" t="s">
        <v>2825</v>
      </c>
      <c r="I339" s="26" t="s">
        <v>2826</v>
      </c>
      <c r="J339" s="26" t="s">
        <v>2827</v>
      </c>
      <c r="K339" s="26" t="s">
        <v>135</v>
      </c>
      <c r="L339" s="26" t="s">
        <v>114</v>
      </c>
      <c r="M339" s="26" t="s">
        <v>1225</v>
      </c>
      <c r="N339" s="26" t="s">
        <v>1132</v>
      </c>
      <c r="O339" s="26" t="s">
        <v>2828</v>
      </c>
      <c r="P339" s="26" t="s">
        <v>99</v>
      </c>
      <c r="Q339" s="26" t="s">
        <v>100</v>
      </c>
      <c r="R339" s="26" t="s">
        <v>101</v>
      </c>
      <c r="S339" s="26" t="s">
        <v>2829</v>
      </c>
      <c r="T339" s="26" t="s">
        <v>191</v>
      </c>
      <c r="U339" s="26">
        <v>99</v>
      </c>
      <c r="V339" s="26"/>
      <c r="W339" s="26">
        <v>49</v>
      </c>
      <c r="X339" s="26"/>
      <c r="Y339" s="26">
        <v>50</v>
      </c>
      <c r="Z339" s="26">
        <v>260</v>
      </c>
      <c r="AA339" s="26">
        <v>26</v>
      </c>
      <c r="AB339" s="26"/>
      <c r="AC339" s="26"/>
      <c r="AD339" s="26"/>
      <c r="AE339" s="26"/>
      <c r="AF339" s="26"/>
      <c r="AG339" s="26"/>
      <c r="AH339" s="26"/>
    </row>
    <row r="340" ht="180" spans="1:34">
      <c r="A340" s="24">
        <v>323</v>
      </c>
      <c r="B340" s="25"/>
      <c r="C340" s="26" t="s">
        <v>2830</v>
      </c>
      <c r="D340" s="26" t="s">
        <v>2831</v>
      </c>
      <c r="E340" s="26" t="s">
        <v>89</v>
      </c>
      <c r="F340" s="26" t="s">
        <v>2832</v>
      </c>
      <c r="G340" s="26" t="s">
        <v>2833</v>
      </c>
      <c r="H340" s="26" t="s">
        <v>2834</v>
      </c>
      <c r="I340" s="26" t="s">
        <v>2835</v>
      </c>
      <c r="J340" s="26" t="s">
        <v>2836</v>
      </c>
      <c r="K340" s="26" t="s">
        <v>135</v>
      </c>
      <c r="L340" s="26" t="s">
        <v>114</v>
      </c>
      <c r="M340" s="26" t="s">
        <v>2837</v>
      </c>
      <c r="N340" s="26" t="s">
        <v>1132</v>
      </c>
      <c r="O340" s="26" t="s">
        <v>2838</v>
      </c>
      <c r="P340" s="26" t="s">
        <v>99</v>
      </c>
      <c r="Q340" s="26" t="s">
        <v>100</v>
      </c>
      <c r="R340" s="26" t="s">
        <v>101</v>
      </c>
      <c r="S340" s="26" t="s">
        <v>2839</v>
      </c>
      <c r="T340" s="26" t="s">
        <v>191</v>
      </c>
      <c r="U340" s="26">
        <v>42</v>
      </c>
      <c r="V340" s="26"/>
      <c r="W340" s="26">
        <v>20</v>
      </c>
      <c r="X340" s="26"/>
      <c r="Y340" s="26">
        <v>22</v>
      </c>
      <c r="Z340" s="26">
        <v>32</v>
      </c>
      <c r="AA340" s="26">
        <v>10</v>
      </c>
      <c r="AB340" s="26"/>
      <c r="AC340" s="26"/>
      <c r="AD340" s="26"/>
      <c r="AE340" s="26"/>
      <c r="AF340" s="26"/>
      <c r="AG340" s="26"/>
      <c r="AH340" s="26"/>
    </row>
    <row r="341" ht="135" spans="1:34">
      <c r="A341" s="24">
        <v>324</v>
      </c>
      <c r="B341" s="25"/>
      <c r="C341" s="26" t="s">
        <v>2840</v>
      </c>
      <c r="D341" s="26" t="s">
        <v>2841</v>
      </c>
      <c r="E341" s="26" t="s">
        <v>89</v>
      </c>
      <c r="F341" s="26" t="s">
        <v>1801</v>
      </c>
      <c r="G341" s="26" t="s">
        <v>2815</v>
      </c>
      <c r="H341" s="26" t="s">
        <v>2816</v>
      </c>
      <c r="I341" s="26" t="s">
        <v>2817</v>
      </c>
      <c r="J341" s="26" t="s">
        <v>2818</v>
      </c>
      <c r="K341" s="26" t="s">
        <v>135</v>
      </c>
      <c r="L341" s="26" t="s">
        <v>114</v>
      </c>
      <c r="M341" s="26" t="s">
        <v>1131</v>
      </c>
      <c r="N341" s="26" t="s">
        <v>1132</v>
      </c>
      <c r="O341" s="26" t="s">
        <v>2819</v>
      </c>
      <c r="P341" s="26" t="s">
        <v>99</v>
      </c>
      <c r="Q341" s="26" t="s">
        <v>100</v>
      </c>
      <c r="R341" s="26" t="s">
        <v>101</v>
      </c>
      <c r="S341" s="26" t="s">
        <v>2820</v>
      </c>
      <c r="T341" s="26" t="s">
        <v>191</v>
      </c>
      <c r="U341" s="26">
        <v>207</v>
      </c>
      <c r="V341" s="26"/>
      <c r="W341" s="26">
        <v>100</v>
      </c>
      <c r="X341" s="26"/>
      <c r="Y341" s="26">
        <v>107</v>
      </c>
      <c r="Z341" s="26">
        <v>200</v>
      </c>
      <c r="AA341" s="26">
        <v>60</v>
      </c>
      <c r="AB341" s="26"/>
      <c r="AC341" s="26"/>
      <c r="AD341" s="26"/>
      <c r="AE341" s="26"/>
      <c r="AF341" s="26"/>
      <c r="AG341" s="26"/>
      <c r="AH341" s="26"/>
    </row>
    <row r="342" s="4" customFormat="1" ht="123.75" spans="1:34">
      <c r="A342" s="24">
        <v>325</v>
      </c>
      <c r="B342" s="25"/>
      <c r="C342" s="26" t="s">
        <v>2842</v>
      </c>
      <c r="D342" s="26" t="s">
        <v>2843</v>
      </c>
      <c r="E342" s="26" t="s">
        <v>89</v>
      </c>
      <c r="F342" s="28" t="s">
        <v>2844</v>
      </c>
      <c r="G342" s="26" t="s">
        <v>2845</v>
      </c>
      <c r="H342" s="26" t="s">
        <v>359</v>
      </c>
      <c r="I342" s="26" t="s">
        <v>2846</v>
      </c>
      <c r="J342" s="26" t="s">
        <v>2847</v>
      </c>
      <c r="K342" s="26" t="s">
        <v>198</v>
      </c>
      <c r="L342" s="26" t="s">
        <v>161</v>
      </c>
      <c r="M342" s="26" t="s">
        <v>2848</v>
      </c>
      <c r="N342" s="26" t="s">
        <v>200</v>
      </c>
      <c r="O342" s="26" t="s">
        <v>2849</v>
      </c>
      <c r="P342" s="26" t="s">
        <v>959</v>
      </c>
      <c r="Q342" s="26" t="s">
        <v>2850</v>
      </c>
      <c r="R342" s="26" t="s">
        <v>101</v>
      </c>
      <c r="S342" s="26" t="s">
        <v>2851</v>
      </c>
      <c r="T342" s="26" t="s">
        <v>202</v>
      </c>
      <c r="U342" s="26">
        <v>460</v>
      </c>
      <c r="V342" s="26">
        <v>460</v>
      </c>
      <c r="W342" s="26"/>
      <c r="X342" s="26"/>
      <c r="Y342" s="26"/>
      <c r="Z342" s="26">
        <v>853</v>
      </c>
      <c r="AA342" s="26">
        <v>285</v>
      </c>
      <c r="AB342" s="26" t="s">
        <v>103</v>
      </c>
      <c r="AC342" s="26" t="s">
        <v>103</v>
      </c>
      <c r="AD342" s="26" t="s">
        <v>103</v>
      </c>
      <c r="AE342" s="26" t="s">
        <v>103</v>
      </c>
      <c r="AF342" s="26"/>
      <c r="AG342" s="26" t="s">
        <v>104</v>
      </c>
      <c r="AH342" s="26" t="s">
        <v>2852</v>
      </c>
    </row>
    <row r="343" ht="236.25" spans="1:34">
      <c r="A343" s="24">
        <v>326</v>
      </c>
      <c r="B343" s="25"/>
      <c r="C343" s="26" t="s">
        <v>2853</v>
      </c>
      <c r="D343" s="26" t="s">
        <v>2854</v>
      </c>
      <c r="E343" s="26" t="s">
        <v>89</v>
      </c>
      <c r="F343" s="26" t="s">
        <v>2855</v>
      </c>
      <c r="G343" s="26" t="s">
        <v>2856</v>
      </c>
      <c r="H343" s="26" t="s">
        <v>2857</v>
      </c>
      <c r="I343" s="26" t="s">
        <v>2858</v>
      </c>
      <c r="J343" s="26" t="s">
        <v>2859</v>
      </c>
      <c r="K343" s="26" t="s">
        <v>135</v>
      </c>
      <c r="L343" s="26" t="s">
        <v>114</v>
      </c>
      <c r="M343" s="26" t="s">
        <v>1141</v>
      </c>
      <c r="N343" s="26" t="s">
        <v>1132</v>
      </c>
      <c r="O343" s="26" t="s">
        <v>1700</v>
      </c>
      <c r="P343" s="26" t="s">
        <v>99</v>
      </c>
      <c r="Q343" s="26" t="s">
        <v>100</v>
      </c>
      <c r="R343" s="26" t="s">
        <v>101</v>
      </c>
      <c r="S343" s="26" t="s">
        <v>2860</v>
      </c>
      <c r="T343" s="26" t="s">
        <v>191</v>
      </c>
      <c r="U343" s="26">
        <v>105.25</v>
      </c>
      <c r="V343" s="26"/>
      <c r="W343" s="26">
        <v>50</v>
      </c>
      <c r="X343" s="26"/>
      <c r="Y343" s="26">
        <v>55.25</v>
      </c>
      <c r="Z343" s="26">
        <v>78</v>
      </c>
      <c r="AA343" s="26">
        <v>25</v>
      </c>
      <c r="AB343" s="26"/>
      <c r="AC343" s="26"/>
      <c r="AD343" s="26"/>
      <c r="AE343" s="26"/>
      <c r="AF343" s="26"/>
      <c r="AG343" s="26"/>
      <c r="AH343" s="26"/>
    </row>
    <row r="344" ht="22.5" spans="1:34">
      <c r="A344" s="24"/>
      <c r="B344" s="25" t="s">
        <v>2861</v>
      </c>
      <c r="C344" s="26">
        <f>COUNTA(C345:C346)</f>
        <v>2</v>
      </c>
      <c r="D344" s="26"/>
      <c r="E344" s="26"/>
      <c r="F344" s="26"/>
      <c r="G344" s="26"/>
      <c r="H344" s="26"/>
      <c r="I344" s="26"/>
      <c r="J344" s="26"/>
      <c r="K344" s="26"/>
      <c r="L344" s="26"/>
      <c r="M344" s="26"/>
      <c r="N344" s="26"/>
      <c r="O344" s="26"/>
      <c r="P344" s="26"/>
      <c r="Q344" s="26"/>
      <c r="R344" s="26"/>
      <c r="S344" s="26"/>
      <c r="T344" s="26"/>
      <c r="U344" s="26">
        <f>SUM(U345:U346)</f>
        <v>432</v>
      </c>
      <c r="V344" s="26">
        <f>SUM(V345:V346)</f>
        <v>432</v>
      </c>
      <c r="W344" s="26">
        <f>SUM(W345:W346)</f>
        <v>0</v>
      </c>
      <c r="X344" s="26">
        <f>SUM(X345:X346)</f>
        <v>0</v>
      </c>
      <c r="Y344" s="26">
        <f>SUM(Y345:Y346)</f>
        <v>0</v>
      </c>
      <c r="Z344" s="26"/>
      <c r="AA344" s="26"/>
      <c r="AB344" s="26"/>
      <c r="AC344" s="26"/>
      <c r="AD344" s="26"/>
      <c r="AE344" s="26"/>
      <c r="AF344" s="26"/>
      <c r="AG344" s="26"/>
      <c r="AH344" s="26"/>
    </row>
    <row r="345" ht="258.75" spans="1:34">
      <c r="A345" s="24">
        <v>327</v>
      </c>
      <c r="B345" s="25"/>
      <c r="C345" s="26" t="s">
        <v>2862</v>
      </c>
      <c r="D345" s="26" t="s">
        <v>2863</v>
      </c>
      <c r="E345" s="26" t="s">
        <v>89</v>
      </c>
      <c r="F345" s="26" t="s">
        <v>2468</v>
      </c>
      <c r="G345" s="30" t="s">
        <v>2864</v>
      </c>
      <c r="H345" s="26" t="s">
        <v>2865</v>
      </c>
      <c r="I345" s="26" t="s">
        <v>2866</v>
      </c>
      <c r="J345" s="26" t="s">
        <v>2867</v>
      </c>
      <c r="K345" s="26" t="s">
        <v>135</v>
      </c>
      <c r="L345" s="26" t="s">
        <v>114</v>
      </c>
      <c r="M345" s="26" t="s">
        <v>2868</v>
      </c>
      <c r="N345" s="26" t="s">
        <v>2869</v>
      </c>
      <c r="O345" s="26" t="s">
        <v>2088</v>
      </c>
      <c r="P345" s="26" t="s">
        <v>118</v>
      </c>
      <c r="Q345" s="26" t="s">
        <v>179</v>
      </c>
      <c r="R345" s="26" t="s">
        <v>101</v>
      </c>
      <c r="S345" s="26" t="s">
        <v>290</v>
      </c>
      <c r="T345" s="26" t="s">
        <v>291</v>
      </c>
      <c r="U345" s="26">
        <v>425</v>
      </c>
      <c r="V345" s="26">
        <f>U345</f>
        <v>425</v>
      </c>
      <c r="W345" s="26"/>
      <c r="X345" s="26"/>
      <c r="Y345" s="26"/>
      <c r="Z345" s="26">
        <v>639</v>
      </c>
      <c r="AA345" s="26">
        <v>377</v>
      </c>
      <c r="AB345" s="26" t="s">
        <v>103</v>
      </c>
      <c r="AC345" s="26" t="s">
        <v>103</v>
      </c>
      <c r="AD345" s="26" t="s">
        <v>103</v>
      </c>
      <c r="AE345" s="26" t="s">
        <v>104</v>
      </c>
      <c r="AF345" s="26" t="s">
        <v>2870</v>
      </c>
      <c r="AG345" s="26" t="s">
        <v>104</v>
      </c>
      <c r="AH345" s="26" t="s">
        <v>2871</v>
      </c>
    </row>
    <row r="346" ht="213.75" spans="1:34">
      <c r="A346" s="24">
        <v>328</v>
      </c>
      <c r="B346" s="25"/>
      <c r="C346" s="26" t="s">
        <v>2872</v>
      </c>
      <c r="D346" s="26" t="s">
        <v>2873</v>
      </c>
      <c r="E346" s="26" t="s">
        <v>89</v>
      </c>
      <c r="F346" s="26" t="s">
        <v>2502</v>
      </c>
      <c r="G346" s="26" t="s">
        <v>2874</v>
      </c>
      <c r="H346" s="26" t="s">
        <v>393</v>
      </c>
      <c r="I346" s="26" t="s">
        <v>2875</v>
      </c>
      <c r="J346" s="26" t="s">
        <v>2876</v>
      </c>
      <c r="K346" s="26" t="s">
        <v>413</v>
      </c>
      <c r="L346" s="26" t="s">
        <v>231</v>
      </c>
      <c r="M346" s="26" t="s">
        <v>2877</v>
      </c>
      <c r="N346" s="26" t="s">
        <v>435</v>
      </c>
      <c r="O346" s="26" t="s">
        <v>2878</v>
      </c>
      <c r="P346" s="26" t="s">
        <v>302</v>
      </c>
      <c r="Q346" s="26" t="s">
        <v>100</v>
      </c>
      <c r="R346" s="26" t="s">
        <v>484</v>
      </c>
      <c r="S346" s="26" t="s">
        <v>294</v>
      </c>
      <c r="T346" s="26" t="s">
        <v>400</v>
      </c>
      <c r="U346" s="26">
        <v>7</v>
      </c>
      <c r="V346" s="26">
        <v>7</v>
      </c>
      <c r="W346" s="26"/>
      <c r="X346" s="26"/>
      <c r="Y346" s="26"/>
      <c r="Z346" s="26">
        <v>13</v>
      </c>
      <c r="AA346" s="26">
        <v>5</v>
      </c>
      <c r="AB346" s="26" t="s">
        <v>103</v>
      </c>
      <c r="AC346" s="26" t="s">
        <v>103</v>
      </c>
      <c r="AD346" s="26" t="s">
        <v>103</v>
      </c>
      <c r="AE346" s="26" t="s">
        <v>103</v>
      </c>
      <c r="AF346" s="26"/>
      <c r="AG346" s="26" t="s">
        <v>104</v>
      </c>
      <c r="AH346" s="26" t="s">
        <v>401</v>
      </c>
    </row>
    <row r="347" spans="1:34">
      <c r="A347" s="24"/>
      <c r="B347" s="25"/>
      <c r="C347" s="26"/>
      <c r="D347" s="26"/>
      <c r="E347" s="26"/>
      <c r="F347" s="26"/>
      <c r="G347" s="26"/>
      <c r="H347" s="26"/>
      <c r="I347" s="26"/>
      <c r="J347" s="26"/>
      <c r="K347" s="26"/>
      <c r="L347" s="26"/>
      <c r="M347" s="26"/>
      <c r="N347" s="26"/>
      <c r="O347" s="26"/>
      <c r="P347" s="26"/>
      <c r="Q347" s="26"/>
      <c r="R347" s="26"/>
      <c r="S347" s="26"/>
      <c r="T347" s="26"/>
      <c r="U347" s="26"/>
      <c r="V347" s="26">
        <f>U347</f>
        <v>0</v>
      </c>
      <c r="W347" s="26"/>
      <c r="X347" s="26"/>
      <c r="Y347" s="26"/>
      <c r="Z347" s="26"/>
      <c r="AA347" s="26"/>
      <c r="AB347" s="26"/>
      <c r="AC347" s="26"/>
      <c r="AD347" s="26"/>
      <c r="AE347" s="26"/>
      <c r="AF347" s="26"/>
      <c r="AG347" s="26"/>
      <c r="AH347" s="26"/>
    </row>
    <row r="348" ht="22.5" spans="1:34">
      <c r="A348" s="24"/>
      <c r="B348" s="25" t="s">
        <v>2879</v>
      </c>
      <c r="C348" s="26">
        <f>COUNTA(C349)</f>
        <v>1</v>
      </c>
      <c r="D348" s="26"/>
      <c r="E348" s="26"/>
      <c r="F348" s="26"/>
      <c r="G348" s="26"/>
      <c r="H348" s="26"/>
      <c r="I348" s="26"/>
      <c r="J348" s="26"/>
      <c r="K348" s="26"/>
      <c r="L348" s="26"/>
      <c r="M348" s="26"/>
      <c r="N348" s="26"/>
      <c r="O348" s="26"/>
      <c r="P348" s="26"/>
      <c r="Q348" s="26"/>
      <c r="R348" s="26"/>
      <c r="S348" s="26"/>
      <c r="T348" s="26"/>
      <c r="U348" s="26">
        <f>SUM(U349)</f>
        <v>50</v>
      </c>
      <c r="V348" s="26">
        <f>SUM(V349)</f>
        <v>0</v>
      </c>
      <c r="W348" s="26">
        <f>SUM(W349)</f>
        <v>50</v>
      </c>
      <c r="X348" s="26">
        <f>SUM(X349)</f>
        <v>0</v>
      </c>
      <c r="Y348" s="26">
        <f>SUM(Y349)</f>
        <v>0</v>
      </c>
      <c r="Z348" s="26"/>
      <c r="AA348" s="26"/>
      <c r="AB348" s="26"/>
      <c r="AC348" s="26"/>
      <c r="AD348" s="26"/>
      <c r="AE348" s="26"/>
      <c r="AF348" s="26"/>
      <c r="AG348" s="26"/>
      <c r="AH348" s="26"/>
    </row>
    <row r="349" ht="123.75" spans="1:34">
      <c r="A349" s="24">
        <v>329</v>
      </c>
      <c r="B349" s="25"/>
      <c r="C349" s="26" t="s">
        <v>2880</v>
      </c>
      <c r="D349" s="26" t="s">
        <v>2881</v>
      </c>
      <c r="E349" s="26" t="s">
        <v>89</v>
      </c>
      <c r="F349" s="26" t="s">
        <v>2882</v>
      </c>
      <c r="G349" s="26" t="s">
        <v>2883</v>
      </c>
      <c r="H349" s="26" t="s">
        <v>2884</v>
      </c>
      <c r="I349" s="26" t="s">
        <v>2885</v>
      </c>
      <c r="J349" s="26" t="s">
        <v>2886</v>
      </c>
      <c r="K349" s="26" t="s">
        <v>135</v>
      </c>
      <c r="L349" s="26" t="s">
        <v>114</v>
      </c>
      <c r="M349" s="26" t="s">
        <v>1141</v>
      </c>
      <c r="N349" s="26" t="s">
        <v>1132</v>
      </c>
      <c r="O349" s="26"/>
      <c r="P349" s="26" t="s">
        <v>99</v>
      </c>
      <c r="Q349" s="26" t="s">
        <v>100</v>
      </c>
      <c r="R349" s="26" t="s">
        <v>101</v>
      </c>
      <c r="S349" s="26" t="s">
        <v>2887</v>
      </c>
      <c r="T349" s="26" t="s">
        <v>191</v>
      </c>
      <c r="U349" s="26">
        <v>50</v>
      </c>
      <c r="V349" s="26"/>
      <c r="W349" s="26">
        <v>50</v>
      </c>
      <c r="X349" s="26"/>
      <c r="Y349" s="26"/>
      <c r="Z349" s="26">
        <v>200</v>
      </c>
      <c r="AA349" s="26">
        <v>80</v>
      </c>
      <c r="AB349" s="26"/>
      <c r="AC349" s="26"/>
      <c r="AD349" s="26"/>
      <c r="AE349" s="26"/>
      <c r="AF349" s="26"/>
      <c r="AG349" s="26"/>
      <c r="AH349" s="26"/>
    </row>
    <row r="350" ht="22.5" spans="1:34">
      <c r="A350" s="24"/>
      <c r="B350" s="25" t="s">
        <v>15</v>
      </c>
      <c r="C350" s="26">
        <f>C351+C564</f>
        <v>307</v>
      </c>
      <c r="D350" s="26"/>
      <c r="E350" s="26"/>
      <c r="F350" s="26"/>
      <c r="G350" s="26"/>
      <c r="H350" s="26"/>
      <c r="I350" s="26"/>
      <c r="J350" s="26"/>
      <c r="K350" s="26"/>
      <c r="L350" s="26"/>
      <c r="M350" s="26"/>
      <c r="N350" s="26"/>
      <c r="O350" s="26"/>
      <c r="P350" s="26"/>
      <c r="Q350" s="26"/>
      <c r="R350" s="26"/>
      <c r="S350" s="26"/>
      <c r="T350" s="26"/>
      <c r="U350" s="26">
        <f>U351+U564</f>
        <v>17132.115</v>
      </c>
      <c r="V350" s="26">
        <f>V351+V564</f>
        <v>12715.515</v>
      </c>
      <c r="W350" s="26">
        <f>W351+W564</f>
        <v>4386.6</v>
      </c>
      <c r="X350" s="26">
        <f>X351+X564</f>
        <v>30</v>
      </c>
      <c r="Y350" s="26">
        <f>Y351+Y564</f>
        <v>0</v>
      </c>
      <c r="Z350" s="26"/>
      <c r="AA350" s="26"/>
      <c r="AB350" s="26"/>
      <c r="AC350" s="26"/>
      <c r="AD350" s="26"/>
      <c r="AE350" s="26"/>
      <c r="AF350" s="26"/>
      <c r="AG350" s="26"/>
      <c r="AH350" s="26"/>
    </row>
    <row r="351" ht="22.5" spans="1:34">
      <c r="A351" s="24"/>
      <c r="B351" s="25" t="s">
        <v>2888</v>
      </c>
      <c r="C351" s="26">
        <f>COUNTA(C352:C563)</f>
        <v>212</v>
      </c>
      <c r="D351" s="26"/>
      <c r="E351" s="26"/>
      <c r="F351" s="26"/>
      <c r="G351" s="26"/>
      <c r="H351" s="26"/>
      <c r="I351" s="26"/>
      <c r="J351" s="26"/>
      <c r="K351" s="26"/>
      <c r="L351" s="26"/>
      <c r="M351" s="26"/>
      <c r="N351" s="26"/>
      <c r="O351" s="26"/>
      <c r="P351" s="26"/>
      <c r="Q351" s="26"/>
      <c r="R351" s="26"/>
      <c r="S351" s="26"/>
      <c r="T351" s="26"/>
      <c r="U351" s="26">
        <f>SUM(U352:U563)</f>
        <v>10601.59</v>
      </c>
      <c r="V351" s="26">
        <f>SUM(V352:V563)</f>
        <v>6567.49</v>
      </c>
      <c r="W351" s="26">
        <f>SUM(W352:W563)</f>
        <v>4004.1</v>
      </c>
      <c r="X351" s="26">
        <f>SUM(X352:X563)</f>
        <v>30</v>
      </c>
      <c r="Y351" s="26">
        <f>SUM(Y352:Y563)</f>
        <v>0</v>
      </c>
      <c r="Z351" s="26"/>
      <c r="AA351" s="26"/>
      <c r="AB351" s="26"/>
      <c r="AC351" s="26"/>
      <c r="AD351" s="26"/>
      <c r="AE351" s="26"/>
      <c r="AF351" s="26"/>
      <c r="AG351" s="26"/>
      <c r="AH351" s="26"/>
    </row>
    <row r="352" s="4" customFormat="1" ht="67.5" spans="1:34">
      <c r="A352" s="24">
        <v>330</v>
      </c>
      <c r="B352" s="25"/>
      <c r="C352" s="26" t="s">
        <v>2889</v>
      </c>
      <c r="D352" s="26" t="s">
        <v>2890</v>
      </c>
      <c r="E352" s="26" t="s">
        <v>89</v>
      </c>
      <c r="F352" s="28" t="s">
        <v>305</v>
      </c>
      <c r="G352" s="26" t="s">
        <v>2891</v>
      </c>
      <c r="H352" s="26" t="s">
        <v>2892</v>
      </c>
      <c r="I352" s="26" t="s">
        <v>2890</v>
      </c>
      <c r="J352" s="26" t="s">
        <v>2893</v>
      </c>
      <c r="K352" s="26" t="s">
        <v>94</v>
      </c>
      <c r="L352" s="26" t="s">
        <v>95</v>
      </c>
      <c r="M352" s="26" t="s">
        <v>199</v>
      </c>
      <c r="N352" s="26" t="s">
        <v>137</v>
      </c>
      <c r="O352" s="26" t="s">
        <v>2894</v>
      </c>
      <c r="P352" s="26" t="s">
        <v>312</v>
      </c>
      <c r="Q352" s="26" t="s">
        <v>179</v>
      </c>
      <c r="R352" s="26" t="s">
        <v>101</v>
      </c>
      <c r="S352" s="26" t="s">
        <v>313</v>
      </c>
      <c r="T352" s="26">
        <v>2024</v>
      </c>
      <c r="U352" s="26">
        <v>80</v>
      </c>
      <c r="V352" s="26">
        <v>80</v>
      </c>
      <c r="W352" s="26"/>
      <c r="X352" s="26"/>
      <c r="Y352" s="26"/>
      <c r="Z352" s="26">
        <v>161</v>
      </c>
      <c r="AA352" s="26">
        <v>112</v>
      </c>
      <c r="AB352" s="26" t="s">
        <v>103</v>
      </c>
      <c r="AC352" s="26" t="s">
        <v>103</v>
      </c>
      <c r="AD352" s="26" t="s">
        <v>104</v>
      </c>
      <c r="AE352" s="26" t="s">
        <v>103</v>
      </c>
      <c r="AF352" s="26"/>
      <c r="AG352" s="26" t="s">
        <v>103</v>
      </c>
      <c r="AH352" s="26"/>
    </row>
    <row r="353" s="6" customFormat="1" ht="67.5" spans="1:34">
      <c r="A353" s="24">
        <v>331</v>
      </c>
      <c r="B353" s="25"/>
      <c r="C353" s="26" t="s">
        <v>2895</v>
      </c>
      <c r="D353" s="26" t="s">
        <v>2896</v>
      </c>
      <c r="E353" s="26" t="s">
        <v>89</v>
      </c>
      <c r="F353" s="26" t="s">
        <v>1756</v>
      </c>
      <c r="G353" s="26" t="s">
        <v>2897</v>
      </c>
      <c r="H353" s="26" t="s">
        <v>2892</v>
      </c>
      <c r="I353" s="26" t="s">
        <v>2896</v>
      </c>
      <c r="J353" s="26" t="s">
        <v>2898</v>
      </c>
      <c r="K353" s="26" t="s">
        <v>94</v>
      </c>
      <c r="L353" s="26" t="s">
        <v>95</v>
      </c>
      <c r="M353" s="26" t="s">
        <v>538</v>
      </c>
      <c r="N353" s="26" t="s">
        <v>137</v>
      </c>
      <c r="O353" s="26" t="s">
        <v>2899</v>
      </c>
      <c r="P353" s="26" t="s">
        <v>312</v>
      </c>
      <c r="Q353" s="26" t="s">
        <v>179</v>
      </c>
      <c r="R353" s="26" t="s">
        <v>101</v>
      </c>
      <c r="S353" s="26" t="s">
        <v>2900</v>
      </c>
      <c r="T353" s="26">
        <v>2024</v>
      </c>
      <c r="U353" s="26">
        <v>20</v>
      </c>
      <c r="V353" s="26">
        <v>20</v>
      </c>
      <c r="W353" s="26"/>
      <c r="X353" s="26"/>
      <c r="Y353" s="26"/>
      <c r="Z353" s="26">
        <v>60</v>
      </c>
      <c r="AA353" s="26">
        <v>22</v>
      </c>
      <c r="AB353" s="26" t="s">
        <v>103</v>
      </c>
      <c r="AC353" s="26" t="s">
        <v>103</v>
      </c>
      <c r="AD353" s="26" t="s">
        <v>104</v>
      </c>
      <c r="AE353" s="26" t="s">
        <v>103</v>
      </c>
      <c r="AF353" s="26"/>
      <c r="AG353" s="26" t="s">
        <v>103</v>
      </c>
      <c r="AH353" s="26"/>
    </row>
    <row r="354" s="6" customFormat="1" ht="67.5" spans="1:34">
      <c r="A354" s="24">
        <v>332</v>
      </c>
      <c r="B354" s="25"/>
      <c r="C354" s="26" t="s">
        <v>2901</v>
      </c>
      <c r="D354" s="26" t="s">
        <v>2902</v>
      </c>
      <c r="E354" s="26" t="s">
        <v>107</v>
      </c>
      <c r="F354" s="26" t="s">
        <v>1756</v>
      </c>
      <c r="G354" s="26" t="s">
        <v>2903</v>
      </c>
      <c r="H354" s="26" t="s">
        <v>2892</v>
      </c>
      <c r="I354" s="26" t="s">
        <v>2902</v>
      </c>
      <c r="J354" s="26" t="s">
        <v>2904</v>
      </c>
      <c r="K354" s="26" t="s">
        <v>94</v>
      </c>
      <c r="L354" s="26" t="s">
        <v>95</v>
      </c>
      <c r="M354" s="26" t="s">
        <v>1032</v>
      </c>
      <c r="N354" s="26" t="s">
        <v>137</v>
      </c>
      <c r="O354" s="26" t="s">
        <v>2905</v>
      </c>
      <c r="P354" s="26" t="s">
        <v>312</v>
      </c>
      <c r="Q354" s="26" t="s">
        <v>179</v>
      </c>
      <c r="R354" s="26" t="s">
        <v>101</v>
      </c>
      <c r="S354" s="26" t="s">
        <v>2900</v>
      </c>
      <c r="T354" s="26">
        <v>2024</v>
      </c>
      <c r="U354" s="26">
        <v>15</v>
      </c>
      <c r="V354" s="26">
        <v>15</v>
      </c>
      <c r="W354" s="26"/>
      <c r="X354" s="26"/>
      <c r="Y354" s="26"/>
      <c r="Z354" s="26">
        <v>103</v>
      </c>
      <c r="AA354" s="26">
        <v>26</v>
      </c>
      <c r="AB354" s="26" t="s">
        <v>103</v>
      </c>
      <c r="AC354" s="26" t="s">
        <v>103</v>
      </c>
      <c r="AD354" s="26" t="s">
        <v>104</v>
      </c>
      <c r="AE354" s="26" t="s">
        <v>103</v>
      </c>
      <c r="AF354" s="26"/>
      <c r="AG354" s="26" t="s">
        <v>103</v>
      </c>
      <c r="AH354" s="26"/>
    </row>
    <row r="355" s="6" customFormat="1" ht="67.5" spans="1:34">
      <c r="A355" s="24">
        <v>333</v>
      </c>
      <c r="B355" s="25"/>
      <c r="C355" s="26" t="s">
        <v>2906</v>
      </c>
      <c r="D355" s="26" t="s">
        <v>2907</v>
      </c>
      <c r="E355" s="26" t="s">
        <v>107</v>
      </c>
      <c r="F355" s="26" t="s">
        <v>1756</v>
      </c>
      <c r="G355" s="26" t="s">
        <v>2908</v>
      </c>
      <c r="H355" s="26" t="s">
        <v>2892</v>
      </c>
      <c r="I355" s="26" t="s">
        <v>2907</v>
      </c>
      <c r="J355" s="26" t="s">
        <v>2909</v>
      </c>
      <c r="K355" s="26" t="s">
        <v>94</v>
      </c>
      <c r="L355" s="26" t="s">
        <v>95</v>
      </c>
      <c r="M355" s="26" t="s">
        <v>546</v>
      </c>
      <c r="N355" s="26" t="s">
        <v>137</v>
      </c>
      <c r="O355" s="26" t="s">
        <v>2905</v>
      </c>
      <c r="P355" s="26" t="s">
        <v>312</v>
      </c>
      <c r="Q355" s="26" t="s">
        <v>179</v>
      </c>
      <c r="R355" s="26" t="s">
        <v>101</v>
      </c>
      <c r="S355" s="26" t="s">
        <v>2900</v>
      </c>
      <c r="T355" s="26">
        <v>2024</v>
      </c>
      <c r="U355" s="26">
        <v>28</v>
      </c>
      <c r="V355" s="26">
        <v>28</v>
      </c>
      <c r="W355" s="26"/>
      <c r="X355" s="26"/>
      <c r="Y355" s="26"/>
      <c r="Z355" s="26">
        <v>103</v>
      </c>
      <c r="AA355" s="26">
        <v>26</v>
      </c>
      <c r="AB355" s="26" t="s">
        <v>103</v>
      </c>
      <c r="AC355" s="26" t="s">
        <v>103</v>
      </c>
      <c r="AD355" s="26" t="s">
        <v>104</v>
      </c>
      <c r="AE355" s="26" t="s">
        <v>103</v>
      </c>
      <c r="AF355" s="26"/>
      <c r="AG355" s="26" t="s">
        <v>103</v>
      </c>
      <c r="AH355" s="26"/>
    </row>
    <row r="356" ht="67.5" spans="1:34">
      <c r="A356" s="24">
        <v>334</v>
      </c>
      <c r="B356" s="25"/>
      <c r="C356" s="26" t="s">
        <v>2910</v>
      </c>
      <c r="D356" s="26" t="s">
        <v>2911</v>
      </c>
      <c r="E356" s="26" t="s">
        <v>89</v>
      </c>
      <c r="F356" s="26" t="s">
        <v>1756</v>
      </c>
      <c r="G356" s="26" t="s">
        <v>2912</v>
      </c>
      <c r="H356" s="26" t="s">
        <v>918</v>
      </c>
      <c r="I356" s="26" t="s">
        <v>2911</v>
      </c>
      <c r="J356" s="26" t="s">
        <v>2913</v>
      </c>
      <c r="K356" s="26" t="s">
        <v>94</v>
      </c>
      <c r="L356" s="26" t="s">
        <v>95</v>
      </c>
      <c r="M356" s="26" t="s">
        <v>546</v>
      </c>
      <c r="N356" s="26" t="s">
        <v>682</v>
      </c>
      <c r="O356" s="26" t="s">
        <v>2914</v>
      </c>
      <c r="P356" s="26" t="s">
        <v>312</v>
      </c>
      <c r="Q356" s="26" t="s">
        <v>179</v>
      </c>
      <c r="R356" s="26" t="s">
        <v>2915</v>
      </c>
      <c r="S356" s="26" t="s">
        <v>2900</v>
      </c>
      <c r="T356" s="26">
        <v>2024</v>
      </c>
      <c r="U356" s="26">
        <v>30</v>
      </c>
      <c r="V356" s="26">
        <v>30</v>
      </c>
      <c r="W356" s="26"/>
      <c r="X356" s="26"/>
      <c r="Y356" s="26"/>
      <c r="Z356" s="26">
        <v>225</v>
      </c>
      <c r="AA356" s="26">
        <v>58</v>
      </c>
      <c r="AB356" s="26" t="s">
        <v>103</v>
      </c>
      <c r="AC356" s="26" t="s">
        <v>103</v>
      </c>
      <c r="AD356" s="26" t="s">
        <v>104</v>
      </c>
      <c r="AE356" s="26" t="s">
        <v>103</v>
      </c>
      <c r="AF356" s="26"/>
      <c r="AG356" s="26" t="s">
        <v>103</v>
      </c>
      <c r="AH356" s="26"/>
    </row>
    <row r="357" s="4" customFormat="1" ht="67.5" spans="1:34">
      <c r="A357" s="24">
        <v>335</v>
      </c>
      <c r="B357" s="25"/>
      <c r="C357" s="26" t="s">
        <v>2916</v>
      </c>
      <c r="D357" s="26" t="s">
        <v>2917</v>
      </c>
      <c r="E357" s="26" t="s">
        <v>89</v>
      </c>
      <c r="F357" s="26" t="s">
        <v>2918</v>
      </c>
      <c r="G357" s="26" t="s">
        <v>2919</v>
      </c>
      <c r="H357" s="26" t="s">
        <v>2892</v>
      </c>
      <c r="I357" s="26" t="s">
        <v>2917</v>
      </c>
      <c r="J357" s="26" t="s">
        <v>2920</v>
      </c>
      <c r="K357" s="26" t="s">
        <v>94</v>
      </c>
      <c r="L357" s="26" t="s">
        <v>95</v>
      </c>
      <c r="M357" s="26" t="s">
        <v>1032</v>
      </c>
      <c r="N357" s="26" t="s">
        <v>2921</v>
      </c>
      <c r="O357" s="26" t="s">
        <v>2922</v>
      </c>
      <c r="P357" s="26" t="s">
        <v>312</v>
      </c>
      <c r="Q357" s="26" t="s">
        <v>179</v>
      </c>
      <c r="R357" s="26" t="s">
        <v>101</v>
      </c>
      <c r="S357" s="26" t="s">
        <v>2923</v>
      </c>
      <c r="T357" s="26">
        <v>2024</v>
      </c>
      <c r="U357" s="26">
        <v>15</v>
      </c>
      <c r="V357" s="26">
        <v>15</v>
      </c>
      <c r="W357" s="26"/>
      <c r="X357" s="26"/>
      <c r="Y357" s="26"/>
      <c r="Z357" s="26">
        <v>157</v>
      </c>
      <c r="AA357" s="26">
        <v>37</v>
      </c>
      <c r="AB357" s="26" t="s">
        <v>103</v>
      </c>
      <c r="AC357" s="26" t="s">
        <v>103</v>
      </c>
      <c r="AD357" s="26" t="s">
        <v>104</v>
      </c>
      <c r="AE357" s="26" t="s">
        <v>103</v>
      </c>
      <c r="AF357" s="26"/>
      <c r="AG357" s="26" t="s">
        <v>103</v>
      </c>
      <c r="AH357" s="26"/>
    </row>
    <row r="358" s="4" customFormat="1" ht="67.5" spans="1:34">
      <c r="A358" s="24">
        <v>336</v>
      </c>
      <c r="B358" s="25"/>
      <c r="C358" s="26" t="s">
        <v>2924</v>
      </c>
      <c r="D358" s="26" t="s">
        <v>2925</v>
      </c>
      <c r="E358" s="26" t="s">
        <v>89</v>
      </c>
      <c r="F358" s="26" t="s">
        <v>2918</v>
      </c>
      <c r="G358" s="26" t="s">
        <v>2926</v>
      </c>
      <c r="H358" s="26" t="s">
        <v>2892</v>
      </c>
      <c r="I358" s="26" t="s">
        <v>2925</v>
      </c>
      <c r="J358" s="26" t="s">
        <v>2927</v>
      </c>
      <c r="K358" s="26" t="s">
        <v>94</v>
      </c>
      <c r="L358" s="26" t="s">
        <v>95</v>
      </c>
      <c r="M358" s="26" t="s">
        <v>720</v>
      </c>
      <c r="N358" s="26" t="s">
        <v>682</v>
      </c>
      <c r="O358" s="26" t="s">
        <v>2922</v>
      </c>
      <c r="P358" s="26" t="s">
        <v>312</v>
      </c>
      <c r="Q358" s="26" t="s">
        <v>179</v>
      </c>
      <c r="R358" s="26" t="s">
        <v>101</v>
      </c>
      <c r="S358" s="26" t="s">
        <v>2923</v>
      </c>
      <c r="T358" s="26">
        <v>2024</v>
      </c>
      <c r="U358" s="26">
        <v>25</v>
      </c>
      <c r="V358" s="26">
        <v>25</v>
      </c>
      <c r="W358" s="26"/>
      <c r="X358" s="26"/>
      <c r="Y358" s="26"/>
      <c r="Z358" s="26">
        <v>153</v>
      </c>
      <c r="AA358" s="26">
        <v>37</v>
      </c>
      <c r="AB358" s="26" t="s">
        <v>103</v>
      </c>
      <c r="AC358" s="26" t="s">
        <v>103</v>
      </c>
      <c r="AD358" s="26" t="s">
        <v>104</v>
      </c>
      <c r="AE358" s="26" t="s">
        <v>103</v>
      </c>
      <c r="AF358" s="26"/>
      <c r="AG358" s="26" t="s">
        <v>103</v>
      </c>
      <c r="AH358" s="26"/>
    </row>
    <row r="359" s="4" customFormat="1" ht="67.5" spans="1:34">
      <c r="A359" s="24">
        <v>337</v>
      </c>
      <c r="B359" s="25"/>
      <c r="C359" s="26" t="s">
        <v>2928</v>
      </c>
      <c r="D359" s="26" t="s">
        <v>2929</v>
      </c>
      <c r="E359" s="26" t="s">
        <v>89</v>
      </c>
      <c r="F359" s="26" t="s">
        <v>318</v>
      </c>
      <c r="G359" s="26" t="s">
        <v>2930</v>
      </c>
      <c r="H359" s="26" t="s">
        <v>639</v>
      </c>
      <c r="I359" s="26" t="s">
        <v>2929</v>
      </c>
      <c r="J359" s="26" t="s">
        <v>2929</v>
      </c>
      <c r="K359" s="26" t="s">
        <v>113</v>
      </c>
      <c r="L359" s="26" t="s">
        <v>114</v>
      </c>
      <c r="M359" s="26" t="s">
        <v>758</v>
      </c>
      <c r="N359" s="26" t="s">
        <v>2931</v>
      </c>
      <c r="O359" s="26" t="s">
        <v>2932</v>
      </c>
      <c r="P359" s="26" t="s">
        <v>351</v>
      </c>
      <c r="Q359" s="26">
        <v>0.93</v>
      </c>
      <c r="R359" s="26" t="s">
        <v>2915</v>
      </c>
      <c r="S359" s="26" t="s">
        <v>318</v>
      </c>
      <c r="T359" s="26"/>
      <c r="U359" s="26">
        <v>35</v>
      </c>
      <c r="V359" s="26">
        <v>35</v>
      </c>
      <c r="W359" s="26"/>
      <c r="X359" s="26"/>
      <c r="Y359" s="26"/>
      <c r="Z359" s="26">
        <v>1395</v>
      </c>
      <c r="AA359" s="26">
        <v>423</v>
      </c>
      <c r="AB359" s="26" t="s">
        <v>103</v>
      </c>
      <c r="AC359" s="26" t="s">
        <v>103</v>
      </c>
      <c r="AD359" s="26" t="s">
        <v>103</v>
      </c>
      <c r="AE359" s="26" t="s">
        <v>103</v>
      </c>
      <c r="AF359" s="26" t="s">
        <v>103</v>
      </c>
      <c r="AG359" s="26" t="s">
        <v>103</v>
      </c>
      <c r="AH359" s="26"/>
    </row>
    <row r="360" s="4" customFormat="1" ht="90" spans="1:34">
      <c r="A360" s="24">
        <v>338</v>
      </c>
      <c r="B360" s="25"/>
      <c r="C360" s="26" t="s">
        <v>2933</v>
      </c>
      <c r="D360" s="26" t="s">
        <v>2934</v>
      </c>
      <c r="E360" s="26" t="s">
        <v>89</v>
      </c>
      <c r="F360" s="26" t="s">
        <v>377</v>
      </c>
      <c r="G360" s="26" t="s">
        <v>2935</v>
      </c>
      <c r="H360" s="26" t="s">
        <v>639</v>
      </c>
      <c r="I360" s="26" t="s">
        <v>2934</v>
      </c>
      <c r="J360" s="26" t="s">
        <v>2936</v>
      </c>
      <c r="K360" s="26" t="s">
        <v>113</v>
      </c>
      <c r="L360" s="26" t="s">
        <v>114</v>
      </c>
      <c r="M360" s="26" t="s">
        <v>2937</v>
      </c>
      <c r="N360" s="26" t="s">
        <v>2938</v>
      </c>
      <c r="O360" s="26" t="s">
        <v>2932</v>
      </c>
      <c r="P360" s="26" t="s">
        <v>351</v>
      </c>
      <c r="Q360" s="26">
        <v>0.93</v>
      </c>
      <c r="R360" s="26" t="s">
        <v>2915</v>
      </c>
      <c r="S360" s="26" t="s">
        <v>377</v>
      </c>
      <c r="T360" s="26"/>
      <c r="U360" s="26">
        <v>65</v>
      </c>
      <c r="V360" s="26">
        <v>65</v>
      </c>
      <c r="W360" s="26"/>
      <c r="X360" s="26"/>
      <c r="Y360" s="26"/>
      <c r="Z360" s="26">
        <v>275</v>
      </c>
      <c r="AA360" s="26">
        <v>72</v>
      </c>
      <c r="AB360" s="26" t="s">
        <v>103</v>
      </c>
      <c r="AC360" s="26" t="s">
        <v>103</v>
      </c>
      <c r="AD360" s="26" t="s">
        <v>103</v>
      </c>
      <c r="AE360" s="26" t="s">
        <v>103</v>
      </c>
      <c r="AF360" s="26"/>
      <c r="AG360" s="26" t="s">
        <v>103</v>
      </c>
      <c r="AH360" s="26"/>
    </row>
    <row r="361" s="4" customFormat="1" ht="101.25" spans="1:34">
      <c r="A361" s="24">
        <v>339</v>
      </c>
      <c r="B361" s="25"/>
      <c r="C361" s="26" t="s">
        <v>2939</v>
      </c>
      <c r="D361" s="26" t="s">
        <v>2940</v>
      </c>
      <c r="E361" s="26" t="s">
        <v>89</v>
      </c>
      <c r="F361" s="26" t="s">
        <v>326</v>
      </c>
      <c r="G361" s="26" t="s">
        <v>2941</v>
      </c>
      <c r="H361" s="26" t="s">
        <v>639</v>
      </c>
      <c r="I361" s="26" t="s">
        <v>2942</v>
      </c>
      <c r="J361" s="26" t="s">
        <v>2940</v>
      </c>
      <c r="K361" s="26" t="s">
        <v>113</v>
      </c>
      <c r="L361" s="26" t="s">
        <v>114</v>
      </c>
      <c r="M361" s="26" t="s">
        <v>2943</v>
      </c>
      <c r="N361" s="26" t="s">
        <v>2944</v>
      </c>
      <c r="O361" s="26" t="s">
        <v>2932</v>
      </c>
      <c r="P361" s="26" t="s">
        <v>351</v>
      </c>
      <c r="Q361" s="26">
        <v>0.95</v>
      </c>
      <c r="R361" s="26" t="s">
        <v>2915</v>
      </c>
      <c r="S361" s="26" t="s">
        <v>326</v>
      </c>
      <c r="T361" s="26"/>
      <c r="U361" s="26">
        <v>62</v>
      </c>
      <c r="V361" s="26">
        <v>62</v>
      </c>
      <c r="W361" s="26"/>
      <c r="X361" s="26"/>
      <c r="Y361" s="26"/>
      <c r="Z361" s="26">
        <v>601</v>
      </c>
      <c r="AA361" s="26">
        <v>203</v>
      </c>
      <c r="AB361" s="26" t="s">
        <v>103</v>
      </c>
      <c r="AC361" s="26" t="s">
        <v>103</v>
      </c>
      <c r="AD361" s="26" t="s">
        <v>103</v>
      </c>
      <c r="AE361" s="26" t="s">
        <v>103</v>
      </c>
      <c r="AF361" s="26"/>
      <c r="AG361" s="26" t="s">
        <v>103</v>
      </c>
      <c r="AH361" s="26"/>
    </row>
    <row r="362" s="4" customFormat="1" ht="101.25" spans="1:34">
      <c r="A362" s="24">
        <v>340</v>
      </c>
      <c r="B362" s="25"/>
      <c r="C362" s="26" t="s">
        <v>2945</v>
      </c>
      <c r="D362" s="26" t="s">
        <v>2946</v>
      </c>
      <c r="E362" s="26" t="s">
        <v>89</v>
      </c>
      <c r="F362" s="26" t="s">
        <v>326</v>
      </c>
      <c r="G362" s="26" t="s">
        <v>2941</v>
      </c>
      <c r="H362" s="26" t="s">
        <v>639</v>
      </c>
      <c r="I362" s="26" t="s">
        <v>2947</v>
      </c>
      <c r="J362" s="26" t="s">
        <v>2948</v>
      </c>
      <c r="K362" s="26" t="s">
        <v>113</v>
      </c>
      <c r="L362" s="26" t="s">
        <v>114</v>
      </c>
      <c r="M362" s="26" t="s">
        <v>771</v>
      </c>
      <c r="N362" s="26" t="s">
        <v>2944</v>
      </c>
      <c r="O362" s="26" t="s">
        <v>2932</v>
      </c>
      <c r="P362" s="26" t="s">
        <v>351</v>
      </c>
      <c r="Q362" s="26">
        <v>0.95</v>
      </c>
      <c r="R362" s="26" t="s">
        <v>2915</v>
      </c>
      <c r="S362" s="26" t="s">
        <v>326</v>
      </c>
      <c r="T362" s="26"/>
      <c r="U362" s="26">
        <v>27</v>
      </c>
      <c r="V362" s="26">
        <v>27</v>
      </c>
      <c r="W362" s="26"/>
      <c r="X362" s="26"/>
      <c r="Y362" s="26"/>
      <c r="Z362" s="26">
        <v>601</v>
      </c>
      <c r="AA362" s="26">
        <v>203</v>
      </c>
      <c r="AB362" s="26" t="s">
        <v>103</v>
      </c>
      <c r="AC362" s="26" t="s">
        <v>103</v>
      </c>
      <c r="AD362" s="26" t="s">
        <v>103</v>
      </c>
      <c r="AE362" s="26" t="s">
        <v>103</v>
      </c>
      <c r="AF362" s="26"/>
      <c r="AG362" s="26" t="s">
        <v>103</v>
      </c>
      <c r="AH362" s="26"/>
    </row>
    <row r="363" s="4" customFormat="1" ht="101.25" spans="1:34">
      <c r="A363" s="24">
        <v>341</v>
      </c>
      <c r="B363" s="25"/>
      <c r="C363" s="26" t="s">
        <v>2949</v>
      </c>
      <c r="D363" s="26" t="s">
        <v>2950</v>
      </c>
      <c r="E363" s="26" t="s">
        <v>89</v>
      </c>
      <c r="F363" s="26" t="s">
        <v>2951</v>
      </c>
      <c r="G363" s="26" t="s">
        <v>2952</v>
      </c>
      <c r="H363" s="26" t="s">
        <v>639</v>
      </c>
      <c r="I363" s="26" t="s">
        <v>2953</v>
      </c>
      <c r="J363" s="26" t="s">
        <v>2953</v>
      </c>
      <c r="K363" s="26" t="s">
        <v>113</v>
      </c>
      <c r="L363" s="26" t="s">
        <v>114</v>
      </c>
      <c r="M363" s="26" t="s">
        <v>691</v>
      </c>
      <c r="N363" s="26" t="s">
        <v>2954</v>
      </c>
      <c r="O363" s="26" t="s">
        <v>2955</v>
      </c>
      <c r="P363" s="26" t="s">
        <v>351</v>
      </c>
      <c r="Q363" s="26">
        <v>0.95</v>
      </c>
      <c r="R363" s="26" t="s">
        <v>2915</v>
      </c>
      <c r="S363" s="26" t="s">
        <v>2956</v>
      </c>
      <c r="T363" s="26"/>
      <c r="U363" s="26">
        <v>10</v>
      </c>
      <c r="V363" s="26">
        <v>10</v>
      </c>
      <c r="W363" s="26"/>
      <c r="X363" s="26"/>
      <c r="Y363" s="26"/>
      <c r="Z363" s="26">
        <v>161</v>
      </c>
      <c r="AA363" s="26">
        <v>62</v>
      </c>
      <c r="AB363" s="26" t="s">
        <v>103</v>
      </c>
      <c r="AC363" s="26" t="s">
        <v>103</v>
      </c>
      <c r="AD363" s="26" t="s">
        <v>104</v>
      </c>
      <c r="AE363" s="26" t="s">
        <v>103</v>
      </c>
      <c r="AF363" s="26"/>
      <c r="AG363" s="26" t="s">
        <v>104</v>
      </c>
      <c r="AH363" s="26"/>
    </row>
    <row r="364" s="4" customFormat="1" ht="101.25" spans="1:34">
      <c r="A364" s="24">
        <v>342</v>
      </c>
      <c r="B364" s="25"/>
      <c r="C364" s="26" t="s">
        <v>2957</v>
      </c>
      <c r="D364" s="26" t="s">
        <v>2958</v>
      </c>
      <c r="E364" s="26" t="s">
        <v>89</v>
      </c>
      <c r="F364" s="26" t="s">
        <v>2959</v>
      </c>
      <c r="G364" s="26" t="s">
        <v>2960</v>
      </c>
      <c r="H364" s="26" t="s">
        <v>639</v>
      </c>
      <c r="I364" s="26" t="s">
        <v>2961</v>
      </c>
      <c r="J364" s="26" t="s">
        <v>2961</v>
      </c>
      <c r="K364" s="26" t="s">
        <v>113</v>
      </c>
      <c r="L364" s="26" t="s">
        <v>114</v>
      </c>
      <c r="M364" s="26" t="s">
        <v>387</v>
      </c>
      <c r="N364" s="26" t="s">
        <v>2962</v>
      </c>
      <c r="O364" s="26" t="s">
        <v>2955</v>
      </c>
      <c r="P364" s="26" t="s">
        <v>351</v>
      </c>
      <c r="Q364" s="26">
        <v>0.95</v>
      </c>
      <c r="R364" s="26" t="s">
        <v>2915</v>
      </c>
      <c r="S364" s="26" t="s">
        <v>2956</v>
      </c>
      <c r="T364" s="26"/>
      <c r="U364" s="26">
        <v>45</v>
      </c>
      <c r="V364" s="26">
        <v>45</v>
      </c>
      <c r="W364" s="26"/>
      <c r="X364" s="26"/>
      <c r="Y364" s="26"/>
      <c r="Z364" s="26">
        <v>186</v>
      </c>
      <c r="AA364" s="26">
        <v>60</v>
      </c>
      <c r="AB364" s="26" t="s">
        <v>103</v>
      </c>
      <c r="AC364" s="26" t="s">
        <v>103</v>
      </c>
      <c r="AD364" s="26" t="s">
        <v>104</v>
      </c>
      <c r="AE364" s="26" t="s">
        <v>103</v>
      </c>
      <c r="AF364" s="26"/>
      <c r="AG364" s="26" t="s">
        <v>104</v>
      </c>
      <c r="AH364" s="26"/>
    </row>
    <row r="365" s="4" customFormat="1" ht="101.25" spans="1:34">
      <c r="A365" s="24">
        <v>343</v>
      </c>
      <c r="B365" s="25"/>
      <c r="C365" s="26" t="s">
        <v>2963</v>
      </c>
      <c r="D365" s="26" t="s">
        <v>2964</v>
      </c>
      <c r="E365" s="26" t="s">
        <v>89</v>
      </c>
      <c r="F365" s="26" t="s">
        <v>2959</v>
      </c>
      <c r="G365" s="26" t="s">
        <v>2965</v>
      </c>
      <c r="H365" s="26" t="s">
        <v>639</v>
      </c>
      <c r="I365" s="26" t="s">
        <v>2964</v>
      </c>
      <c r="J365" s="26" t="s">
        <v>2964</v>
      </c>
      <c r="K365" s="26" t="s">
        <v>113</v>
      </c>
      <c r="L365" s="26" t="s">
        <v>114</v>
      </c>
      <c r="M365" s="26" t="s">
        <v>2966</v>
      </c>
      <c r="N365" s="26" t="s">
        <v>2954</v>
      </c>
      <c r="O365" s="26" t="s">
        <v>2955</v>
      </c>
      <c r="P365" s="26" t="s">
        <v>351</v>
      </c>
      <c r="Q365" s="26">
        <v>0.95</v>
      </c>
      <c r="R365" s="26" t="s">
        <v>2915</v>
      </c>
      <c r="S365" s="26" t="s">
        <v>2956</v>
      </c>
      <c r="T365" s="26"/>
      <c r="U365" s="26">
        <v>55</v>
      </c>
      <c r="V365" s="26">
        <v>55</v>
      </c>
      <c r="W365" s="26"/>
      <c r="X365" s="26"/>
      <c r="Y365" s="26"/>
      <c r="Z365" s="26">
        <v>105</v>
      </c>
      <c r="AA365" s="26">
        <v>19</v>
      </c>
      <c r="AB365" s="26" t="s">
        <v>103</v>
      </c>
      <c r="AC365" s="26" t="s">
        <v>103</v>
      </c>
      <c r="AD365" s="26" t="s">
        <v>104</v>
      </c>
      <c r="AE365" s="26" t="s">
        <v>103</v>
      </c>
      <c r="AF365" s="26"/>
      <c r="AG365" s="26" t="s">
        <v>104</v>
      </c>
      <c r="AH365" s="26"/>
    </row>
    <row r="366" s="4" customFormat="1" ht="168.75" spans="1:34">
      <c r="A366" s="24">
        <v>344</v>
      </c>
      <c r="B366" s="25"/>
      <c r="C366" s="26" t="s">
        <v>2967</v>
      </c>
      <c r="D366" s="26" t="s">
        <v>2968</v>
      </c>
      <c r="E366" s="26" t="s">
        <v>89</v>
      </c>
      <c r="F366" s="26" t="s">
        <v>2454</v>
      </c>
      <c r="G366" s="26" t="s">
        <v>2969</v>
      </c>
      <c r="H366" s="26" t="s">
        <v>2253</v>
      </c>
      <c r="I366" s="26" t="s">
        <v>2970</v>
      </c>
      <c r="J366" s="26" t="s">
        <v>2968</v>
      </c>
      <c r="K366" s="26" t="s">
        <v>113</v>
      </c>
      <c r="L366" s="26" t="s">
        <v>114</v>
      </c>
      <c r="M366" s="26" t="s">
        <v>1561</v>
      </c>
      <c r="N366" s="26" t="s">
        <v>2457</v>
      </c>
      <c r="O366" s="26" t="s">
        <v>2932</v>
      </c>
      <c r="P366" s="26" t="s">
        <v>351</v>
      </c>
      <c r="Q366" s="26">
        <v>0.95</v>
      </c>
      <c r="R366" s="26" t="s">
        <v>2915</v>
      </c>
      <c r="S366" s="26" t="s">
        <v>2458</v>
      </c>
      <c r="T366" s="26"/>
      <c r="U366" s="26">
        <v>20</v>
      </c>
      <c r="V366" s="26"/>
      <c r="W366" s="26">
        <v>20</v>
      </c>
      <c r="X366" s="26"/>
      <c r="Y366" s="26"/>
      <c r="Z366" s="26">
        <v>65</v>
      </c>
      <c r="AA366" s="26">
        <v>23</v>
      </c>
      <c r="AB366" s="26" t="s">
        <v>104</v>
      </c>
      <c r="AC366" s="26" t="s">
        <v>103</v>
      </c>
      <c r="AD366" s="26" t="s">
        <v>104</v>
      </c>
      <c r="AE366" s="26" t="s">
        <v>103</v>
      </c>
      <c r="AF366" s="26"/>
      <c r="AG366" s="26" t="s">
        <v>103</v>
      </c>
      <c r="AH366" s="26"/>
    </row>
    <row r="367" s="4" customFormat="1" ht="101.25" spans="1:34">
      <c r="A367" s="24">
        <v>345</v>
      </c>
      <c r="B367" s="25"/>
      <c r="C367" s="26" t="s">
        <v>2971</v>
      </c>
      <c r="D367" s="26" t="s">
        <v>2972</v>
      </c>
      <c r="E367" s="26" t="s">
        <v>89</v>
      </c>
      <c r="F367" s="26" t="s">
        <v>2973</v>
      </c>
      <c r="G367" s="26" t="s">
        <v>2974</v>
      </c>
      <c r="H367" s="26" t="s">
        <v>124</v>
      </c>
      <c r="I367" s="26" t="s">
        <v>2975</v>
      </c>
      <c r="J367" s="26" t="s">
        <v>2976</v>
      </c>
      <c r="K367" s="26" t="s">
        <v>198</v>
      </c>
      <c r="L367" s="26" t="s">
        <v>161</v>
      </c>
      <c r="M367" s="26" t="s">
        <v>2977</v>
      </c>
      <c r="N367" s="26" t="s">
        <v>2978</v>
      </c>
      <c r="O367" s="26" t="s">
        <v>2979</v>
      </c>
      <c r="P367" s="26" t="s">
        <v>2980</v>
      </c>
      <c r="Q367" s="26" t="s">
        <v>179</v>
      </c>
      <c r="R367" s="26" t="s">
        <v>1938</v>
      </c>
      <c r="S367" s="26" t="s">
        <v>290</v>
      </c>
      <c r="T367" s="26" t="s">
        <v>291</v>
      </c>
      <c r="U367" s="26">
        <v>15</v>
      </c>
      <c r="V367" s="26">
        <f>U367</f>
        <v>15</v>
      </c>
      <c r="W367" s="26"/>
      <c r="X367" s="26"/>
      <c r="Y367" s="26"/>
      <c r="Z367" s="26">
        <v>143</v>
      </c>
      <c r="AA367" s="26">
        <v>62</v>
      </c>
      <c r="AB367" s="26" t="s">
        <v>103</v>
      </c>
      <c r="AC367" s="26" t="s">
        <v>103</v>
      </c>
      <c r="AD367" s="26" t="s">
        <v>104</v>
      </c>
      <c r="AE367" s="26" t="s">
        <v>103</v>
      </c>
      <c r="AF367" s="26"/>
      <c r="AG367" s="26" t="s">
        <v>103</v>
      </c>
      <c r="AH367" s="26"/>
    </row>
    <row r="368" s="4" customFormat="1" ht="101.25" spans="1:34">
      <c r="A368" s="24">
        <v>346</v>
      </c>
      <c r="B368" s="25"/>
      <c r="C368" s="26" t="s">
        <v>2981</v>
      </c>
      <c r="D368" s="26" t="s">
        <v>2982</v>
      </c>
      <c r="E368" s="26" t="s">
        <v>370</v>
      </c>
      <c r="F368" s="26" t="s">
        <v>2468</v>
      </c>
      <c r="G368" s="26" t="s">
        <v>2983</v>
      </c>
      <c r="H368" s="26" t="s">
        <v>124</v>
      </c>
      <c r="I368" s="26" t="s">
        <v>2984</v>
      </c>
      <c r="J368" s="26" t="s">
        <v>2985</v>
      </c>
      <c r="K368" s="26" t="s">
        <v>198</v>
      </c>
      <c r="L368" s="26" t="s">
        <v>161</v>
      </c>
      <c r="M368" s="26" t="s">
        <v>2986</v>
      </c>
      <c r="N368" s="26"/>
      <c r="O368" s="26" t="s">
        <v>2987</v>
      </c>
      <c r="P368" s="26" t="s">
        <v>483</v>
      </c>
      <c r="Q368" s="26" t="s">
        <v>179</v>
      </c>
      <c r="R368" s="26" t="s">
        <v>2915</v>
      </c>
      <c r="S368" s="26" t="s">
        <v>290</v>
      </c>
      <c r="T368" s="26" t="s">
        <v>153</v>
      </c>
      <c r="U368" s="26">
        <v>40</v>
      </c>
      <c r="V368" s="26">
        <f>U368</f>
        <v>40</v>
      </c>
      <c r="W368" s="26"/>
      <c r="X368" s="26"/>
      <c r="Y368" s="26"/>
      <c r="Z368" s="26">
        <v>263</v>
      </c>
      <c r="AA368" s="26">
        <v>185</v>
      </c>
      <c r="AB368" s="26" t="s">
        <v>103</v>
      </c>
      <c r="AC368" s="26" t="s">
        <v>103</v>
      </c>
      <c r="AD368" s="26" t="s">
        <v>103</v>
      </c>
      <c r="AE368" s="26" t="s">
        <v>103</v>
      </c>
      <c r="AF368" s="26"/>
      <c r="AG368" s="26" t="s">
        <v>103</v>
      </c>
      <c r="AH368" s="26"/>
    </row>
    <row r="369" s="4" customFormat="1" ht="112.5" spans="1:34">
      <c r="A369" s="24">
        <v>347</v>
      </c>
      <c r="B369" s="25"/>
      <c r="C369" s="26" t="s">
        <v>2988</v>
      </c>
      <c r="D369" s="26" t="s">
        <v>2989</v>
      </c>
      <c r="E369" s="26" t="s">
        <v>370</v>
      </c>
      <c r="F369" s="26" t="s">
        <v>2479</v>
      </c>
      <c r="G369" s="26" t="s">
        <v>2990</v>
      </c>
      <c r="H369" s="26" t="s">
        <v>639</v>
      </c>
      <c r="I369" s="26" t="s">
        <v>2991</v>
      </c>
      <c r="J369" s="26" t="s">
        <v>2992</v>
      </c>
      <c r="K369" s="26" t="s">
        <v>413</v>
      </c>
      <c r="L369" s="26" t="s">
        <v>231</v>
      </c>
      <c r="M369" s="26" t="s">
        <v>1934</v>
      </c>
      <c r="N369" s="26" t="s">
        <v>300</v>
      </c>
      <c r="O369" s="26" t="s">
        <v>2993</v>
      </c>
      <c r="P369" s="26" t="s">
        <v>2994</v>
      </c>
      <c r="Q369" s="26" t="s">
        <v>100</v>
      </c>
      <c r="R369" s="26" t="s">
        <v>101</v>
      </c>
      <c r="S369" s="26" t="s">
        <v>294</v>
      </c>
      <c r="T369" s="26" t="s">
        <v>167</v>
      </c>
      <c r="U369" s="26">
        <v>15</v>
      </c>
      <c r="V369" s="26">
        <v>15</v>
      </c>
      <c r="W369" s="26"/>
      <c r="X369" s="26"/>
      <c r="Y369" s="26"/>
      <c r="Z369" s="26">
        <v>375</v>
      </c>
      <c r="AA369" s="26">
        <v>228</v>
      </c>
      <c r="AB369" s="26" t="s">
        <v>103</v>
      </c>
      <c r="AC369" s="26" t="s">
        <v>103</v>
      </c>
      <c r="AD369" s="26" t="s">
        <v>104</v>
      </c>
      <c r="AE369" s="26" t="s">
        <v>103</v>
      </c>
      <c r="AF369" s="26"/>
      <c r="AG369" s="26" t="s">
        <v>103</v>
      </c>
      <c r="AH369" s="26"/>
    </row>
    <row r="370" s="4" customFormat="1" ht="191.25" spans="1:34">
      <c r="A370" s="24">
        <v>348</v>
      </c>
      <c r="B370" s="25"/>
      <c r="C370" s="26" t="s">
        <v>2995</v>
      </c>
      <c r="D370" s="26" t="s">
        <v>2996</v>
      </c>
      <c r="E370" s="26" t="s">
        <v>107</v>
      </c>
      <c r="F370" s="26" t="s">
        <v>2997</v>
      </c>
      <c r="G370" s="26" t="s">
        <v>2998</v>
      </c>
      <c r="H370" s="26" t="s">
        <v>639</v>
      </c>
      <c r="I370" s="26" t="s">
        <v>2999</v>
      </c>
      <c r="J370" s="26" t="s">
        <v>3000</v>
      </c>
      <c r="K370" s="26" t="s">
        <v>413</v>
      </c>
      <c r="L370" s="26" t="s">
        <v>231</v>
      </c>
      <c r="M370" s="26" t="s">
        <v>3001</v>
      </c>
      <c r="N370" s="26" t="s">
        <v>3002</v>
      </c>
      <c r="O370" s="26" t="s">
        <v>3003</v>
      </c>
      <c r="P370" s="26" t="s">
        <v>2994</v>
      </c>
      <c r="Q370" s="26" t="s">
        <v>100</v>
      </c>
      <c r="R370" s="26" t="s">
        <v>101</v>
      </c>
      <c r="S370" s="26" t="s">
        <v>294</v>
      </c>
      <c r="T370" s="26" t="s">
        <v>167</v>
      </c>
      <c r="U370" s="26">
        <v>6</v>
      </c>
      <c r="V370" s="26">
        <v>6</v>
      </c>
      <c r="W370" s="26"/>
      <c r="X370" s="26"/>
      <c r="Y370" s="26"/>
      <c r="Z370" s="26">
        <v>290</v>
      </c>
      <c r="AA370" s="26">
        <v>170</v>
      </c>
      <c r="AB370" s="26" t="s">
        <v>104</v>
      </c>
      <c r="AC370" s="26" t="s">
        <v>104</v>
      </c>
      <c r="AD370" s="26" t="s">
        <v>104</v>
      </c>
      <c r="AE370" s="26" t="s">
        <v>103</v>
      </c>
      <c r="AF370" s="26"/>
      <c r="AG370" s="26" t="s">
        <v>103</v>
      </c>
      <c r="AH370" s="26"/>
    </row>
    <row r="371" s="4" customFormat="1" ht="112.5" spans="1:34">
      <c r="A371" s="24">
        <v>349</v>
      </c>
      <c r="B371" s="25"/>
      <c r="C371" s="26" t="s">
        <v>3004</v>
      </c>
      <c r="D371" s="26" t="s">
        <v>3005</v>
      </c>
      <c r="E371" s="26" t="s">
        <v>89</v>
      </c>
      <c r="F371" s="26" t="s">
        <v>404</v>
      </c>
      <c r="G371" s="26" t="s">
        <v>3006</v>
      </c>
      <c r="H371" s="26" t="s">
        <v>639</v>
      </c>
      <c r="I371" s="26" t="s">
        <v>3007</v>
      </c>
      <c r="J371" s="26" t="s">
        <v>3008</v>
      </c>
      <c r="K371" s="26" t="s">
        <v>413</v>
      </c>
      <c r="L371" s="26" t="s">
        <v>231</v>
      </c>
      <c r="M371" s="26" t="s">
        <v>1541</v>
      </c>
      <c r="N371" s="26" t="s">
        <v>300</v>
      </c>
      <c r="O371" s="26" t="s">
        <v>3009</v>
      </c>
      <c r="P371" s="26" t="s">
        <v>2994</v>
      </c>
      <c r="Q371" s="26" t="s">
        <v>100</v>
      </c>
      <c r="R371" s="26" t="s">
        <v>101</v>
      </c>
      <c r="S371" s="26" t="s">
        <v>294</v>
      </c>
      <c r="T371" s="26" t="s">
        <v>167</v>
      </c>
      <c r="U371" s="26">
        <v>25</v>
      </c>
      <c r="V371" s="26">
        <v>25</v>
      </c>
      <c r="W371" s="26"/>
      <c r="X371" s="26"/>
      <c r="Y371" s="26"/>
      <c r="Z371" s="26">
        <v>86</v>
      </c>
      <c r="AA371" s="26">
        <v>66</v>
      </c>
      <c r="AB371" s="26" t="s">
        <v>103</v>
      </c>
      <c r="AC371" s="26" t="s">
        <v>103</v>
      </c>
      <c r="AD371" s="26" t="s">
        <v>104</v>
      </c>
      <c r="AE371" s="26" t="s">
        <v>103</v>
      </c>
      <c r="AF371" s="26"/>
      <c r="AG371" s="26" t="s">
        <v>103</v>
      </c>
      <c r="AH371" s="26"/>
    </row>
    <row r="372" s="4" customFormat="1" ht="90" spans="1:34">
      <c r="A372" s="24">
        <v>350</v>
      </c>
      <c r="B372" s="25"/>
      <c r="C372" s="26" t="s">
        <v>3010</v>
      </c>
      <c r="D372" s="26" t="s">
        <v>3011</v>
      </c>
      <c r="E372" s="26" t="s">
        <v>89</v>
      </c>
      <c r="F372" s="26" t="s">
        <v>1951</v>
      </c>
      <c r="G372" s="26" t="s">
        <v>3012</v>
      </c>
      <c r="H372" s="26" t="s">
        <v>639</v>
      </c>
      <c r="I372" s="26" t="s">
        <v>3013</v>
      </c>
      <c r="J372" s="26" t="s">
        <v>3014</v>
      </c>
      <c r="K372" s="26" t="s">
        <v>413</v>
      </c>
      <c r="L372" s="26" t="s">
        <v>231</v>
      </c>
      <c r="M372" s="26" t="s">
        <v>3015</v>
      </c>
      <c r="N372" s="26" t="s">
        <v>300</v>
      </c>
      <c r="O372" s="26" t="s">
        <v>2993</v>
      </c>
      <c r="P372" s="26" t="s">
        <v>2994</v>
      </c>
      <c r="Q372" s="26" t="s">
        <v>100</v>
      </c>
      <c r="R372" s="26" t="s">
        <v>484</v>
      </c>
      <c r="S372" s="26" t="s">
        <v>294</v>
      </c>
      <c r="T372" s="26" t="s">
        <v>167</v>
      </c>
      <c r="U372" s="26">
        <v>26</v>
      </c>
      <c r="V372" s="26">
        <v>26</v>
      </c>
      <c r="W372" s="26"/>
      <c r="X372" s="26"/>
      <c r="Y372" s="26"/>
      <c r="Z372" s="26">
        <v>375</v>
      </c>
      <c r="AA372" s="26">
        <v>228</v>
      </c>
      <c r="AB372" s="26" t="s">
        <v>103</v>
      </c>
      <c r="AC372" s="26" t="s">
        <v>103</v>
      </c>
      <c r="AD372" s="26" t="s">
        <v>104</v>
      </c>
      <c r="AE372" s="26" t="s">
        <v>103</v>
      </c>
      <c r="AF372" s="26"/>
      <c r="AG372" s="26" t="s">
        <v>103</v>
      </c>
      <c r="AH372" s="26"/>
    </row>
    <row r="373" s="4" customFormat="1" ht="78.75" spans="1:34">
      <c r="A373" s="24">
        <v>351</v>
      </c>
      <c r="B373" s="25"/>
      <c r="C373" s="26" t="s">
        <v>3016</v>
      </c>
      <c r="D373" s="26" t="s">
        <v>3017</v>
      </c>
      <c r="E373" s="26" t="s">
        <v>370</v>
      </c>
      <c r="F373" s="26" t="s">
        <v>1521</v>
      </c>
      <c r="G373" s="26" t="s">
        <v>3018</v>
      </c>
      <c r="H373" s="26" t="s">
        <v>639</v>
      </c>
      <c r="I373" s="26" t="s">
        <v>3019</v>
      </c>
      <c r="J373" s="26" t="s">
        <v>3020</v>
      </c>
      <c r="K373" s="26" t="s">
        <v>413</v>
      </c>
      <c r="L373" s="26" t="s">
        <v>231</v>
      </c>
      <c r="M373" s="26" t="s">
        <v>3021</v>
      </c>
      <c r="N373" s="26" t="s">
        <v>300</v>
      </c>
      <c r="O373" s="26" t="s">
        <v>1526</v>
      </c>
      <c r="P373" s="26" t="s">
        <v>2994</v>
      </c>
      <c r="Q373" s="26" t="s">
        <v>100</v>
      </c>
      <c r="R373" s="26" t="s">
        <v>101</v>
      </c>
      <c r="S373" s="26" t="s">
        <v>294</v>
      </c>
      <c r="T373" s="26" t="s">
        <v>167</v>
      </c>
      <c r="U373" s="26">
        <v>18</v>
      </c>
      <c r="V373" s="26">
        <v>18</v>
      </c>
      <c r="W373" s="26"/>
      <c r="X373" s="26"/>
      <c r="Y373" s="26"/>
      <c r="Z373" s="26">
        <v>802</v>
      </c>
      <c r="AA373" s="26">
        <v>341</v>
      </c>
      <c r="AB373" s="26" t="s">
        <v>103</v>
      </c>
      <c r="AC373" s="26" t="s">
        <v>103</v>
      </c>
      <c r="AD373" s="26" t="s">
        <v>103</v>
      </c>
      <c r="AE373" s="26" t="s">
        <v>103</v>
      </c>
      <c r="AF373" s="26"/>
      <c r="AG373" s="26" t="s">
        <v>103</v>
      </c>
      <c r="AH373" s="26"/>
    </row>
    <row r="374" s="4" customFormat="1" ht="90" spans="1:34">
      <c r="A374" s="24">
        <v>352</v>
      </c>
      <c r="B374" s="25"/>
      <c r="C374" s="26" t="s">
        <v>3022</v>
      </c>
      <c r="D374" s="26" t="s">
        <v>3023</v>
      </c>
      <c r="E374" s="26" t="s">
        <v>89</v>
      </c>
      <c r="F374" s="26" t="s">
        <v>423</v>
      </c>
      <c r="G374" s="26" t="s">
        <v>3024</v>
      </c>
      <c r="H374" s="26" t="s">
        <v>639</v>
      </c>
      <c r="I374" s="26" t="s">
        <v>3025</v>
      </c>
      <c r="J374" s="26" t="s">
        <v>3026</v>
      </c>
      <c r="K374" s="26" t="s">
        <v>413</v>
      </c>
      <c r="L374" s="26" t="s">
        <v>231</v>
      </c>
      <c r="M374" s="26" t="s">
        <v>456</v>
      </c>
      <c r="N374" s="26" t="s">
        <v>300</v>
      </c>
      <c r="O374" s="26" t="s">
        <v>3027</v>
      </c>
      <c r="P374" s="26" t="s">
        <v>2994</v>
      </c>
      <c r="Q374" s="26" t="s">
        <v>100</v>
      </c>
      <c r="R374" s="26" t="s">
        <v>101</v>
      </c>
      <c r="S374" s="26" t="s">
        <v>294</v>
      </c>
      <c r="T374" s="26" t="s">
        <v>167</v>
      </c>
      <c r="U374" s="26">
        <v>20</v>
      </c>
      <c r="V374" s="26">
        <v>20</v>
      </c>
      <c r="W374" s="26"/>
      <c r="X374" s="26"/>
      <c r="Y374" s="26"/>
      <c r="Z374" s="26">
        <v>623</v>
      </c>
      <c r="AA374" s="26">
        <v>227</v>
      </c>
      <c r="AB374" s="26" t="s">
        <v>103</v>
      </c>
      <c r="AC374" s="26" t="s">
        <v>103</v>
      </c>
      <c r="AD374" s="26" t="s">
        <v>104</v>
      </c>
      <c r="AE374" s="26" t="s">
        <v>103</v>
      </c>
      <c r="AF374" s="26"/>
      <c r="AG374" s="26" t="s">
        <v>103</v>
      </c>
      <c r="AH374" s="26"/>
    </row>
    <row r="375" s="4" customFormat="1" ht="101.25" spans="1:34">
      <c r="A375" s="24">
        <v>353</v>
      </c>
      <c r="B375" s="25"/>
      <c r="C375" s="26" t="s">
        <v>3028</v>
      </c>
      <c r="D375" s="26" t="s">
        <v>3029</v>
      </c>
      <c r="E375" s="26" t="s">
        <v>89</v>
      </c>
      <c r="F375" s="26" t="s">
        <v>2112</v>
      </c>
      <c r="G375" s="26" t="s">
        <v>3030</v>
      </c>
      <c r="H375" s="26" t="s">
        <v>639</v>
      </c>
      <c r="I375" s="26" t="s">
        <v>3031</v>
      </c>
      <c r="J375" s="26" t="s">
        <v>3032</v>
      </c>
      <c r="K375" s="26" t="s">
        <v>413</v>
      </c>
      <c r="L375" s="26" t="s">
        <v>231</v>
      </c>
      <c r="M375" s="26" t="s">
        <v>3033</v>
      </c>
      <c r="N375" s="26" t="s">
        <v>3034</v>
      </c>
      <c r="O375" s="26" t="s">
        <v>3035</v>
      </c>
      <c r="P375" s="26" t="s">
        <v>2994</v>
      </c>
      <c r="Q375" s="26" t="s">
        <v>100</v>
      </c>
      <c r="R375" s="26" t="s">
        <v>2915</v>
      </c>
      <c r="S375" s="26" t="s">
        <v>294</v>
      </c>
      <c r="T375" s="26" t="s">
        <v>167</v>
      </c>
      <c r="U375" s="26">
        <v>70</v>
      </c>
      <c r="V375" s="26">
        <v>70</v>
      </c>
      <c r="W375" s="26"/>
      <c r="X375" s="26"/>
      <c r="Y375" s="26"/>
      <c r="Z375" s="26">
        <v>342</v>
      </c>
      <c r="AA375" s="26">
        <v>204</v>
      </c>
      <c r="AB375" s="26" t="s">
        <v>104</v>
      </c>
      <c r="AC375" s="26" t="s">
        <v>103</v>
      </c>
      <c r="AD375" s="26" t="s">
        <v>104</v>
      </c>
      <c r="AE375" s="26" t="s">
        <v>103</v>
      </c>
      <c r="AF375" s="26"/>
      <c r="AG375" s="26"/>
      <c r="AH375" s="26"/>
    </row>
    <row r="376" s="4" customFormat="1" ht="90" spans="1:34">
      <c r="A376" s="24">
        <v>354</v>
      </c>
      <c r="B376" s="25"/>
      <c r="C376" s="26" t="s">
        <v>3028</v>
      </c>
      <c r="D376" s="26" t="s">
        <v>3036</v>
      </c>
      <c r="E376" s="26" t="s">
        <v>89</v>
      </c>
      <c r="F376" s="26" t="s">
        <v>2112</v>
      </c>
      <c r="G376" s="26" t="s">
        <v>3037</v>
      </c>
      <c r="H376" s="26" t="s">
        <v>639</v>
      </c>
      <c r="I376" s="26" t="s">
        <v>3038</v>
      </c>
      <c r="J376" s="26" t="s">
        <v>3039</v>
      </c>
      <c r="K376" s="26" t="s">
        <v>413</v>
      </c>
      <c r="L376" s="26" t="s">
        <v>231</v>
      </c>
      <c r="M376" s="26" t="s">
        <v>3040</v>
      </c>
      <c r="N376" s="26" t="s">
        <v>3041</v>
      </c>
      <c r="O376" s="26" t="s">
        <v>3042</v>
      </c>
      <c r="P376" s="26" t="s">
        <v>2994</v>
      </c>
      <c r="Q376" s="26" t="s">
        <v>100</v>
      </c>
      <c r="R376" s="26" t="s">
        <v>2915</v>
      </c>
      <c r="S376" s="26" t="s">
        <v>294</v>
      </c>
      <c r="T376" s="26" t="s">
        <v>167</v>
      </c>
      <c r="U376" s="26">
        <v>9.8</v>
      </c>
      <c r="V376" s="26">
        <v>9.8</v>
      </c>
      <c r="W376" s="26"/>
      <c r="X376" s="26"/>
      <c r="Y376" s="26"/>
      <c r="Z376" s="26">
        <v>223</v>
      </c>
      <c r="AA376" s="26">
        <v>153</v>
      </c>
      <c r="AB376" s="26" t="s">
        <v>104</v>
      </c>
      <c r="AC376" s="26" t="s">
        <v>103</v>
      </c>
      <c r="AD376" s="26" t="s">
        <v>104</v>
      </c>
      <c r="AE376" s="26" t="s">
        <v>103</v>
      </c>
      <c r="AF376" s="26"/>
      <c r="AG376" s="26"/>
      <c r="AH376" s="26"/>
    </row>
    <row r="377" s="4" customFormat="1" ht="135" spans="1:34">
      <c r="A377" s="24">
        <v>355</v>
      </c>
      <c r="B377" s="25"/>
      <c r="C377" s="26" t="s">
        <v>3043</v>
      </c>
      <c r="D377" s="26" t="s">
        <v>3044</v>
      </c>
      <c r="E377" s="26" t="s">
        <v>89</v>
      </c>
      <c r="F377" s="26" t="s">
        <v>2236</v>
      </c>
      <c r="G377" s="26" t="s">
        <v>3045</v>
      </c>
      <c r="H377" s="26" t="s">
        <v>639</v>
      </c>
      <c r="I377" s="26" t="s">
        <v>3046</v>
      </c>
      <c r="J377" s="26" t="s">
        <v>3047</v>
      </c>
      <c r="K377" s="26" t="s">
        <v>413</v>
      </c>
      <c r="L377" s="26" t="s">
        <v>231</v>
      </c>
      <c r="M377" s="26" t="s">
        <v>1962</v>
      </c>
      <c r="N377" s="26" t="s">
        <v>3048</v>
      </c>
      <c r="O377" s="26" t="s">
        <v>3049</v>
      </c>
      <c r="P377" s="26" t="s">
        <v>2994</v>
      </c>
      <c r="Q377" s="26" t="s">
        <v>100</v>
      </c>
      <c r="R377" s="26" t="s">
        <v>2915</v>
      </c>
      <c r="S377" s="26" t="s">
        <v>294</v>
      </c>
      <c r="T377" s="26" t="s">
        <v>167</v>
      </c>
      <c r="U377" s="26">
        <v>30</v>
      </c>
      <c r="V377" s="26">
        <v>30</v>
      </c>
      <c r="W377" s="26"/>
      <c r="X377" s="26"/>
      <c r="Y377" s="26"/>
      <c r="Z377" s="26">
        <v>620</v>
      </c>
      <c r="AA377" s="26">
        <v>125</v>
      </c>
      <c r="AB377" s="26" t="s">
        <v>103</v>
      </c>
      <c r="AC377" s="26" t="s">
        <v>103</v>
      </c>
      <c r="AD377" s="26" t="s">
        <v>103</v>
      </c>
      <c r="AE377" s="26" t="s">
        <v>103</v>
      </c>
      <c r="AF377" s="26"/>
      <c r="AG377" s="26" t="s">
        <v>103</v>
      </c>
      <c r="AH377" s="26"/>
    </row>
    <row r="378" s="4" customFormat="1" ht="78.75" spans="1:34">
      <c r="A378" s="24">
        <v>356</v>
      </c>
      <c r="B378" s="25"/>
      <c r="C378" s="26" t="s">
        <v>3050</v>
      </c>
      <c r="D378" s="26" t="s">
        <v>3051</v>
      </c>
      <c r="E378" s="26" t="s">
        <v>89</v>
      </c>
      <c r="F378" s="26" t="s">
        <v>446</v>
      </c>
      <c r="G378" s="26" t="s">
        <v>3052</v>
      </c>
      <c r="H378" s="26" t="s">
        <v>639</v>
      </c>
      <c r="I378" s="26" t="s">
        <v>3053</v>
      </c>
      <c r="J378" s="26" t="s">
        <v>3054</v>
      </c>
      <c r="K378" s="26" t="s">
        <v>413</v>
      </c>
      <c r="L378" s="26" t="s">
        <v>231</v>
      </c>
      <c r="M378" s="26" t="s">
        <v>397</v>
      </c>
      <c r="N378" s="26" t="s">
        <v>300</v>
      </c>
      <c r="O378" s="26" t="s">
        <v>3055</v>
      </c>
      <c r="P378" s="26" t="s">
        <v>2994</v>
      </c>
      <c r="Q378" s="26" t="s">
        <v>190</v>
      </c>
      <c r="R378" s="26" t="s">
        <v>101</v>
      </c>
      <c r="S378" s="26" t="s">
        <v>294</v>
      </c>
      <c r="T378" s="26" t="s">
        <v>167</v>
      </c>
      <c r="U378" s="26">
        <v>10</v>
      </c>
      <c r="V378" s="26">
        <v>10</v>
      </c>
      <c r="W378" s="26"/>
      <c r="X378" s="26"/>
      <c r="Y378" s="26"/>
      <c r="Z378" s="26">
        <v>134</v>
      </c>
      <c r="AA378" s="26">
        <v>82</v>
      </c>
      <c r="AB378" s="26" t="s">
        <v>103</v>
      </c>
      <c r="AC378" s="26" t="s">
        <v>103</v>
      </c>
      <c r="AD378" s="26" t="s">
        <v>119</v>
      </c>
      <c r="AE378" s="26" t="s">
        <v>103</v>
      </c>
      <c r="AF378" s="26" t="s">
        <v>103</v>
      </c>
      <c r="AG378" s="26" t="s">
        <v>103</v>
      </c>
      <c r="AH378" s="26"/>
    </row>
    <row r="379" s="4" customFormat="1" ht="135" spans="1:34">
      <c r="A379" s="24">
        <v>357</v>
      </c>
      <c r="B379" s="25"/>
      <c r="C379" s="26" t="s">
        <v>3056</v>
      </c>
      <c r="D379" s="26" t="s">
        <v>3057</v>
      </c>
      <c r="E379" s="26" t="s">
        <v>89</v>
      </c>
      <c r="F379" s="26" t="s">
        <v>3058</v>
      </c>
      <c r="G379" s="26" t="s">
        <v>3059</v>
      </c>
      <c r="H379" s="26" t="s">
        <v>639</v>
      </c>
      <c r="I379" s="26" t="s">
        <v>3060</v>
      </c>
      <c r="J379" s="26" t="s">
        <v>3057</v>
      </c>
      <c r="K379" s="26" t="s">
        <v>3061</v>
      </c>
      <c r="L379" s="26" t="s">
        <v>396</v>
      </c>
      <c r="M379" s="26" t="s">
        <v>3062</v>
      </c>
      <c r="N379" s="26" t="s">
        <v>3063</v>
      </c>
      <c r="O379" s="26" t="s">
        <v>3064</v>
      </c>
      <c r="P379" s="26" t="s">
        <v>2994</v>
      </c>
      <c r="Q379" s="26" t="s">
        <v>3065</v>
      </c>
      <c r="R379" s="26" t="s">
        <v>2915</v>
      </c>
      <c r="S379" s="26" t="s">
        <v>294</v>
      </c>
      <c r="T379" s="26" t="s">
        <v>167</v>
      </c>
      <c r="U379" s="26">
        <v>9.5</v>
      </c>
      <c r="V379" s="26">
        <v>9.5</v>
      </c>
      <c r="W379" s="26"/>
      <c r="X379" s="26"/>
      <c r="Y379" s="26"/>
      <c r="Z379" s="26">
        <v>173</v>
      </c>
      <c r="AA379" s="26">
        <v>39</v>
      </c>
      <c r="AB379" s="26" t="s">
        <v>103</v>
      </c>
      <c r="AC379" s="26" t="s">
        <v>103</v>
      </c>
      <c r="AD379" s="26"/>
      <c r="AE379" s="26" t="s">
        <v>103</v>
      </c>
      <c r="AF379" s="26"/>
      <c r="AG379" s="26" t="s">
        <v>103</v>
      </c>
      <c r="AH379" s="26"/>
    </row>
    <row r="380" s="4" customFormat="1" ht="78.75" spans="1:34">
      <c r="A380" s="24">
        <v>358</v>
      </c>
      <c r="B380" s="25"/>
      <c r="C380" s="26" t="s">
        <v>3066</v>
      </c>
      <c r="D380" s="26" t="s">
        <v>3067</v>
      </c>
      <c r="E380" s="26" t="s">
        <v>89</v>
      </c>
      <c r="F380" s="26" t="s">
        <v>1930</v>
      </c>
      <c r="G380" s="26" t="s">
        <v>3068</v>
      </c>
      <c r="H380" s="26" t="s">
        <v>639</v>
      </c>
      <c r="I380" s="26" t="s">
        <v>3069</v>
      </c>
      <c r="J380" s="26" t="s">
        <v>3070</v>
      </c>
      <c r="K380" s="26" t="s">
        <v>413</v>
      </c>
      <c r="L380" s="26" t="s">
        <v>231</v>
      </c>
      <c r="M380" s="26" t="s">
        <v>3071</v>
      </c>
      <c r="N380" s="26" t="s">
        <v>300</v>
      </c>
      <c r="O380" s="26" t="s">
        <v>3072</v>
      </c>
      <c r="P380" s="26" t="s">
        <v>959</v>
      </c>
      <c r="Q380" s="26" t="s">
        <v>100</v>
      </c>
      <c r="R380" s="26" t="s">
        <v>2915</v>
      </c>
      <c r="S380" s="26" t="s">
        <v>294</v>
      </c>
      <c r="T380" s="26" t="s">
        <v>167</v>
      </c>
      <c r="U380" s="26">
        <v>45.5</v>
      </c>
      <c r="V380" s="26">
        <v>45.5</v>
      </c>
      <c r="W380" s="26"/>
      <c r="X380" s="26"/>
      <c r="Y380" s="26"/>
      <c r="Z380" s="26" t="s">
        <v>3073</v>
      </c>
      <c r="AA380" s="26" t="s">
        <v>1940</v>
      </c>
      <c r="AB380" s="26" t="s">
        <v>103</v>
      </c>
      <c r="AC380" s="26" t="s">
        <v>103</v>
      </c>
      <c r="AD380" s="26" t="s">
        <v>103</v>
      </c>
      <c r="AE380" s="26" t="s">
        <v>103</v>
      </c>
      <c r="AF380" s="26"/>
      <c r="AG380" s="26" t="s">
        <v>103</v>
      </c>
      <c r="AH380" s="26"/>
    </row>
    <row r="381" s="4" customFormat="1" ht="56.25" spans="1:34">
      <c r="A381" s="24">
        <v>359</v>
      </c>
      <c r="B381" s="25"/>
      <c r="C381" s="26" t="s">
        <v>3074</v>
      </c>
      <c r="D381" s="26" t="s">
        <v>3075</v>
      </c>
      <c r="E381" s="26" t="s">
        <v>89</v>
      </c>
      <c r="F381" s="26" t="s">
        <v>3076</v>
      </c>
      <c r="G381" s="26" t="s">
        <v>3077</v>
      </c>
      <c r="H381" s="26" t="s">
        <v>639</v>
      </c>
      <c r="I381" s="26" t="s">
        <v>3078</v>
      </c>
      <c r="J381" s="26" t="s">
        <v>3079</v>
      </c>
      <c r="K381" s="26" t="s">
        <v>413</v>
      </c>
      <c r="L381" s="26" t="s">
        <v>231</v>
      </c>
      <c r="M381" s="26" t="s">
        <v>3080</v>
      </c>
      <c r="N381" s="26" t="s">
        <v>300</v>
      </c>
      <c r="O381" s="26" t="s">
        <v>3081</v>
      </c>
      <c r="P381" s="26" t="s">
        <v>959</v>
      </c>
      <c r="Q381" s="26" t="s">
        <v>100</v>
      </c>
      <c r="R381" s="26" t="s">
        <v>2915</v>
      </c>
      <c r="S381" s="26" t="s">
        <v>294</v>
      </c>
      <c r="T381" s="26" t="s">
        <v>167</v>
      </c>
      <c r="U381" s="26">
        <v>130</v>
      </c>
      <c r="V381" s="26">
        <v>130</v>
      </c>
      <c r="W381" s="26"/>
      <c r="X381" s="26"/>
      <c r="Y381" s="26"/>
      <c r="Z381" s="26">
        <v>585</v>
      </c>
      <c r="AA381" s="26">
        <v>105</v>
      </c>
      <c r="AB381" s="26" t="s">
        <v>103</v>
      </c>
      <c r="AC381" s="26" t="s">
        <v>103</v>
      </c>
      <c r="AD381" s="26" t="s">
        <v>103</v>
      </c>
      <c r="AE381" s="26" t="s">
        <v>103</v>
      </c>
      <c r="AF381" s="26"/>
      <c r="AG381" s="26" t="s">
        <v>103</v>
      </c>
      <c r="AH381" s="26"/>
    </row>
    <row r="382" s="4" customFormat="1" ht="202.5" spans="1:34">
      <c r="A382" s="24">
        <v>360</v>
      </c>
      <c r="B382" s="25"/>
      <c r="C382" s="26" t="s">
        <v>3082</v>
      </c>
      <c r="D382" s="26" t="s">
        <v>3083</v>
      </c>
      <c r="E382" s="26" t="s">
        <v>107</v>
      </c>
      <c r="F382" s="26" t="s">
        <v>3084</v>
      </c>
      <c r="G382" s="26" t="s">
        <v>3085</v>
      </c>
      <c r="H382" s="26" t="s">
        <v>639</v>
      </c>
      <c r="I382" s="26" t="s">
        <v>3086</v>
      </c>
      <c r="J382" s="26" t="s">
        <v>3087</v>
      </c>
      <c r="K382" s="26" t="s">
        <v>413</v>
      </c>
      <c r="L382" s="26" t="s">
        <v>231</v>
      </c>
      <c r="M382" s="26" t="s">
        <v>3088</v>
      </c>
      <c r="N382" s="26" t="s">
        <v>3089</v>
      </c>
      <c r="O382" s="26" t="s">
        <v>3090</v>
      </c>
      <c r="P382" s="26" t="s">
        <v>959</v>
      </c>
      <c r="Q382" s="26" t="s">
        <v>100</v>
      </c>
      <c r="R382" s="26" t="s">
        <v>2915</v>
      </c>
      <c r="S382" s="26" t="s">
        <v>294</v>
      </c>
      <c r="T382" s="26" t="s">
        <v>3091</v>
      </c>
      <c r="U382" s="26">
        <v>35.1</v>
      </c>
      <c r="V382" s="26">
        <v>35.1</v>
      </c>
      <c r="W382" s="26"/>
      <c r="X382" s="26"/>
      <c r="Y382" s="26"/>
      <c r="Z382" s="26">
        <v>68</v>
      </c>
      <c r="AA382" s="26">
        <v>23</v>
      </c>
      <c r="AB382" s="26" t="s">
        <v>103</v>
      </c>
      <c r="AC382" s="26" t="s">
        <v>103</v>
      </c>
      <c r="AD382" s="26" t="s">
        <v>103</v>
      </c>
      <c r="AE382" s="26" t="s">
        <v>103</v>
      </c>
      <c r="AF382" s="26"/>
      <c r="AG382" s="26" t="s">
        <v>103</v>
      </c>
      <c r="AH382" s="26"/>
    </row>
    <row r="383" s="4" customFormat="1" ht="168.75" spans="1:34">
      <c r="A383" s="24">
        <v>361</v>
      </c>
      <c r="B383" s="25"/>
      <c r="C383" s="26" t="s">
        <v>3092</v>
      </c>
      <c r="D383" s="26" t="s">
        <v>3093</v>
      </c>
      <c r="E383" s="26" t="s">
        <v>370</v>
      </c>
      <c r="F383" s="26" t="s">
        <v>1951</v>
      </c>
      <c r="G383" s="26" t="s">
        <v>3094</v>
      </c>
      <c r="H383" s="26" t="s">
        <v>639</v>
      </c>
      <c r="I383" s="26" t="s">
        <v>3095</v>
      </c>
      <c r="J383" s="26" t="s">
        <v>3096</v>
      </c>
      <c r="K383" s="26" t="s">
        <v>413</v>
      </c>
      <c r="L383" s="26" t="s">
        <v>231</v>
      </c>
      <c r="M383" s="26" t="s">
        <v>2506</v>
      </c>
      <c r="N383" s="26" t="s">
        <v>300</v>
      </c>
      <c r="O383" s="26" t="s">
        <v>3097</v>
      </c>
      <c r="P383" s="26" t="s">
        <v>959</v>
      </c>
      <c r="Q383" s="26" t="s">
        <v>100</v>
      </c>
      <c r="R383" s="26" t="s">
        <v>2915</v>
      </c>
      <c r="S383" s="26" t="s">
        <v>294</v>
      </c>
      <c r="T383" s="26" t="s">
        <v>3091</v>
      </c>
      <c r="U383" s="26">
        <v>80</v>
      </c>
      <c r="V383" s="26">
        <v>80</v>
      </c>
      <c r="W383" s="26"/>
      <c r="X383" s="26"/>
      <c r="Y383" s="26"/>
      <c r="Z383" s="26">
        <v>225</v>
      </c>
      <c r="AA383" s="26">
        <v>125</v>
      </c>
      <c r="AB383" s="26"/>
      <c r="AC383" s="26" t="s">
        <v>103</v>
      </c>
      <c r="AD383" s="26" t="s">
        <v>104</v>
      </c>
      <c r="AE383" s="26" t="s">
        <v>103</v>
      </c>
      <c r="AF383" s="26"/>
      <c r="AG383" s="26" t="s">
        <v>103</v>
      </c>
      <c r="AH383" s="26"/>
    </row>
    <row r="384" s="4" customFormat="1" ht="146.25" spans="1:34">
      <c r="A384" s="24">
        <v>362</v>
      </c>
      <c r="B384" s="25"/>
      <c r="C384" s="26" t="s">
        <v>3098</v>
      </c>
      <c r="D384" s="26" t="s">
        <v>3099</v>
      </c>
      <c r="E384" s="26" t="s">
        <v>89</v>
      </c>
      <c r="F384" s="26" t="s">
        <v>460</v>
      </c>
      <c r="G384" s="26" t="s">
        <v>3100</v>
      </c>
      <c r="H384" s="26" t="s">
        <v>639</v>
      </c>
      <c r="I384" s="26" t="s">
        <v>3101</v>
      </c>
      <c r="J384" s="26" t="s">
        <v>3102</v>
      </c>
      <c r="K384" s="26" t="s">
        <v>413</v>
      </c>
      <c r="L384" s="26" t="s">
        <v>231</v>
      </c>
      <c r="M384" s="26" t="s">
        <v>3103</v>
      </c>
      <c r="N384" s="26" t="s">
        <v>3104</v>
      </c>
      <c r="O384" s="26" t="s">
        <v>3105</v>
      </c>
      <c r="P384" s="26" t="s">
        <v>959</v>
      </c>
      <c r="Q384" s="26" t="s">
        <v>100</v>
      </c>
      <c r="R384" s="26" t="s">
        <v>2915</v>
      </c>
      <c r="S384" s="26" t="s">
        <v>294</v>
      </c>
      <c r="T384" s="26" t="s">
        <v>167</v>
      </c>
      <c r="U384" s="26">
        <v>45</v>
      </c>
      <c r="V384" s="26">
        <v>45</v>
      </c>
      <c r="W384" s="26"/>
      <c r="X384" s="26"/>
      <c r="Y384" s="26"/>
      <c r="Z384" s="26">
        <v>78</v>
      </c>
      <c r="AA384" s="26">
        <v>48</v>
      </c>
      <c r="AB384" s="26" t="s">
        <v>103</v>
      </c>
      <c r="AC384" s="26" t="s">
        <v>103</v>
      </c>
      <c r="AD384" s="26" t="s">
        <v>104</v>
      </c>
      <c r="AE384" s="26" t="s">
        <v>104</v>
      </c>
      <c r="AF384" s="26"/>
      <c r="AG384" s="26" t="s">
        <v>104</v>
      </c>
      <c r="AH384" s="26"/>
    </row>
    <row r="385" s="4" customFormat="1" ht="90" spans="1:34">
      <c r="A385" s="24">
        <v>363</v>
      </c>
      <c r="B385" s="25"/>
      <c r="C385" s="26" t="s">
        <v>3106</v>
      </c>
      <c r="D385" s="26" t="s">
        <v>3107</v>
      </c>
      <c r="E385" s="26" t="s">
        <v>89</v>
      </c>
      <c r="F385" s="26" t="s">
        <v>3108</v>
      </c>
      <c r="G385" s="26" t="s">
        <v>3109</v>
      </c>
      <c r="H385" s="26" t="s">
        <v>124</v>
      </c>
      <c r="I385" s="26" t="s">
        <v>3110</v>
      </c>
      <c r="J385" s="26" t="s">
        <v>3111</v>
      </c>
      <c r="K385" s="26" t="s">
        <v>135</v>
      </c>
      <c r="L385" s="26" t="s">
        <v>114</v>
      </c>
      <c r="M385" s="26" t="s">
        <v>530</v>
      </c>
      <c r="N385" s="26" t="s">
        <v>3112</v>
      </c>
      <c r="O385" s="26" t="s">
        <v>3113</v>
      </c>
      <c r="P385" s="26" t="s">
        <v>483</v>
      </c>
      <c r="Q385" s="26" t="s">
        <v>279</v>
      </c>
      <c r="R385" s="26" t="s">
        <v>2915</v>
      </c>
      <c r="S385" s="26" t="s">
        <v>270</v>
      </c>
      <c r="T385" s="26" t="s">
        <v>280</v>
      </c>
      <c r="U385" s="26">
        <v>15</v>
      </c>
      <c r="V385" s="26">
        <v>15</v>
      </c>
      <c r="W385" s="26"/>
      <c r="X385" s="26"/>
      <c r="Y385" s="26"/>
      <c r="Z385" s="26">
        <v>338</v>
      </c>
      <c r="AA385" s="26">
        <v>122</v>
      </c>
      <c r="AB385" s="26" t="s">
        <v>104</v>
      </c>
      <c r="AC385" s="26" t="s">
        <v>103</v>
      </c>
      <c r="AD385" s="26" t="s">
        <v>104</v>
      </c>
      <c r="AE385" s="26" t="s">
        <v>103</v>
      </c>
      <c r="AF385" s="26"/>
      <c r="AG385" s="26" t="s">
        <v>103</v>
      </c>
      <c r="AH385" s="26"/>
    </row>
    <row r="386" s="4" customFormat="1" ht="135" spans="1:34">
      <c r="A386" s="24">
        <v>364</v>
      </c>
      <c r="B386" s="25"/>
      <c r="C386" s="26" t="s">
        <v>3114</v>
      </c>
      <c r="D386" s="26" t="s">
        <v>3115</v>
      </c>
      <c r="E386" s="26" t="s">
        <v>370</v>
      </c>
      <c r="F386" s="26" t="s">
        <v>884</v>
      </c>
      <c r="G386" s="26" t="s">
        <v>3116</v>
      </c>
      <c r="H386" s="26" t="s">
        <v>124</v>
      </c>
      <c r="I386" s="26" t="s">
        <v>3117</v>
      </c>
      <c r="J386" s="26" t="s">
        <v>3118</v>
      </c>
      <c r="K386" s="26" t="s">
        <v>135</v>
      </c>
      <c r="L386" s="26" t="s">
        <v>114</v>
      </c>
      <c r="M386" s="26" t="s">
        <v>3119</v>
      </c>
      <c r="N386" s="26" t="s">
        <v>531</v>
      </c>
      <c r="O386" s="26" t="s">
        <v>3120</v>
      </c>
      <c r="P386" s="26" t="s">
        <v>483</v>
      </c>
      <c r="Q386" s="26" t="s">
        <v>279</v>
      </c>
      <c r="R386" s="26" t="s">
        <v>2915</v>
      </c>
      <c r="S386" s="26" t="s">
        <v>270</v>
      </c>
      <c r="T386" s="26" t="s">
        <v>280</v>
      </c>
      <c r="U386" s="26">
        <v>56</v>
      </c>
      <c r="V386" s="26">
        <v>56</v>
      </c>
      <c r="W386" s="26"/>
      <c r="X386" s="26"/>
      <c r="Y386" s="26"/>
      <c r="Z386" s="26">
        <v>630</v>
      </c>
      <c r="AA386" s="26">
        <v>300</v>
      </c>
      <c r="AB386" s="26" t="s">
        <v>104</v>
      </c>
      <c r="AC386" s="26" t="s">
        <v>103</v>
      </c>
      <c r="AD386" s="26" t="s">
        <v>104</v>
      </c>
      <c r="AE386" s="26" t="s">
        <v>103</v>
      </c>
      <c r="AF386" s="26"/>
      <c r="AG386" s="26" t="s">
        <v>103</v>
      </c>
      <c r="AH386" s="26"/>
    </row>
    <row r="387" s="4" customFormat="1" ht="123.75" spans="1:34">
      <c r="A387" s="24">
        <v>365</v>
      </c>
      <c r="B387" s="25"/>
      <c r="C387" s="26" t="s">
        <v>3121</v>
      </c>
      <c r="D387" s="26" t="s">
        <v>3122</v>
      </c>
      <c r="E387" s="26" t="s">
        <v>89</v>
      </c>
      <c r="F387" s="26" t="s">
        <v>488</v>
      </c>
      <c r="G387" s="26" t="s">
        <v>3123</v>
      </c>
      <c r="H387" s="26" t="s">
        <v>124</v>
      </c>
      <c r="I387" s="26" t="s">
        <v>3124</v>
      </c>
      <c r="J387" s="26" t="s">
        <v>3125</v>
      </c>
      <c r="K387" s="26" t="s">
        <v>135</v>
      </c>
      <c r="L387" s="26" t="s">
        <v>114</v>
      </c>
      <c r="M387" s="26" t="s">
        <v>3126</v>
      </c>
      <c r="N387" s="26" t="s">
        <v>3127</v>
      </c>
      <c r="O387" s="26" t="s">
        <v>3128</v>
      </c>
      <c r="P387" s="26" t="s">
        <v>483</v>
      </c>
      <c r="Q387" s="26" t="s">
        <v>279</v>
      </c>
      <c r="R387" s="26" t="s">
        <v>2915</v>
      </c>
      <c r="S387" s="26" t="s">
        <v>270</v>
      </c>
      <c r="T387" s="26" t="s">
        <v>280</v>
      </c>
      <c r="U387" s="26">
        <v>37</v>
      </c>
      <c r="V387" s="26">
        <v>37</v>
      </c>
      <c r="W387" s="26"/>
      <c r="X387" s="26"/>
      <c r="Y387" s="26"/>
      <c r="Z387" s="26">
        <v>572</v>
      </c>
      <c r="AA387" s="26">
        <v>201</v>
      </c>
      <c r="AB387" s="26" t="s">
        <v>104</v>
      </c>
      <c r="AC387" s="26" t="s">
        <v>103</v>
      </c>
      <c r="AD387" s="26" t="s">
        <v>103</v>
      </c>
      <c r="AE387" s="26" t="s">
        <v>103</v>
      </c>
      <c r="AF387" s="26"/>
      <c r="AG387" s="26" t="s">
        <v>103</v>
      </c>
      <c r="AH387" s="26"/>
    </row>
    <row r="388" s="4" customFormat="1" ht="135" spans="1:34">
      <c r="A388" s="24">
        <v>366</v>
      </c>
      <c r="B388" s="25"/>
      <c r="C388" s="26" t="s">
        <v>3129</v>
      </c>
      <c r="D388" s="26" t="s">
        <v>3130</v>
      </c>
      <c r="E388" s="26" t="s">
        <v>107</v>
      </c>
      <c r="F388" s="26" t="s">
        <v>519</v>
      </c>
      <c r="G388" s="26" t="s">
        <v>3131</v>
      </c>
      <c r="H388" s="26" t="s">
        <v>639</v>
      </c>
      <c r="I388" s="26" t="s">
        <v>3132</v>
      </c>
      <c r="J388" s="26" t="s">
        <v>3133</v>
      </c>
      <c r="K388" s="26" t="s">
        <v>135</v>
      </c>
      <c r="L388" s="26" t="s">
        <v>114</v>
      </c>
      <c r="M388" s="26" t="s">
        <v>480</v>
      </c>
      <c r="N388" s="26" t="s">
        <v>3127</v>
      </c>
      <c r="O388" s="26" t="s">
        <v>3134</v>
      </c>
      <c r="P388" s="26" t="s">
        <v>483</v>
      </c>
      <c r="Q388" s="26" t="s">
        <v>279</v>
      </c>
      <c r="R388" s="26" t="s">
        <v>2915</v>
      </c>
      <c r="S388" s="26" t="s">
        <v>270</v>
      </c>
      <c r="T388" s="26" t="s">
        <v>280</v>
      </c>
      <c r="U388" s="26">
        <v>24</v>
      </c>
      <c r="V388" s="26">
        <v>24</v>
      </c>
      <c r="W388" s="26"/>
      <c r="X388" s="26"/>
      <c r="Y388" s="26"/>
      <c r="Z388" s="26">
        <v>406</v>
      </c>
      <c r="AA388" s="26">
        <v>131</v>
      </c>
      <c r="AB388" s="26" t="s">
        <v>104</v>
      </c>
      <c r="AC388" s="26" t="s">
        <v>103</v>
      </c>
      <c r="AD388" s="26" t="s">
        <v>104</v>
      </c>
      <c r="AE388" s="26" t="s">
        <v>103</v>
      </c>
      <c r="AF388" s="26"/>
      <c r="AG388" s="26" t="s">
        <v>103</v>
      </c>
      <c r="AH388" s="26"/>
    </row>
    <row r="389" s="4" customFormat="1" ht="146.25" spans="1:34">
      <c r="A389" s="24">
        <v>367</v>
      </c>
      <c r="B389" s="25"/>
      <c r="C389" s="26" t="s">
        <v>3135</v>
      </c>
      <c r="D389" s="26" t="s">
        <v>3136</v>
      </c>
      <c r="E389" s="26" t="s">
        <v>370</v>
      </c>
      <c r="F389" s="26" t="s">
        <v>3137</v>
      </c>
      <c r="G389" s="26" t="s">
        <v>3138</v>
      </c>
      <c r="H389" s="26" t="s">
        <v>639</v>
      </c>
      <c r="I389" s="26" t="s">
        <v>3139</v>
      </c>
      <c r="J389" s="26" t="s">
        <v>3140</v>
      </c>
      <c r="K389" s="26" t="s">
        <v>135</v>
      </c>
      <c r="L389" s="26" t="s">
        <v>114</v>
      </c>
      <c r="M389" s="26" t="s">
        <v>3141</v>
      </c>
      <c r="N389" s="26" t="s">
        <v>3127</v>
      </c>
      <c r="O389" s="26" t="s">
        <v>3142</v>
      </c>
      <c r="P389" s="26" t="s">
        <v>483</v>
      </c>
      <c r="Q389" s="26" t="s">
        <v>279</v>
      </c>
      <c r="R389" s="26" t="s">
        <v>2915</v>
      </c>
      <c r="S389" s="26" t="s">
        <v>270</v>
      </c>
      <c r="T389" s="26" t="s">
        <v>280</v>
      </c>
      <c r="U389" s="26">
        <v>40</v>
      </c>
      <c r="V389" s="26">
        <v>40</v>
      </c>
      <c r="W389" s="26"/>
      <c r="X389" s="26"/>
      <c r="Y389" s="26"/>
      <c r="Z389" s="26">
        <v>902</v>
      </c>
      <c r="AA389" s="26">
        <v>275</v>
      </c>
      <c r="AB389" s="26" t="s">
        <v>104</v>
      </c>
      <c r="AC389" s="26" t="s">
        <v>103</v>
      </c>
      <c r="AD389" s="26" t="s">
        <v>104</v>
      </c>
      <c r="AE389" s="26" t="s">
        <v>103</v>
      </c>
      <c r="AF389" s="26"/>
      <c r="AG389" s="26" t="s">
        <v>103</v>
      </c>
      <c r="AH389" s="26"/>
    </row>
    <row r="390" s="4" customFormat="1" ht="90" spans="1:34">
      <c r="A390" s="24">
        <v>368</v>
      </c>
      <c r="B390" s="25"/>
      <c r="C390" s="26" t="s">
        <v>3143</v>
      </c>
      <c r="D390" s="26" t="s">
        <v>3144</v>
      </c>
      <c r="E390" s="26" t="s">
        <v>89</v>
      </c>
      <c r="F390" s="26" t="s">
        <v>3137</v>
      </c>
      <c r="G390" s="26" t="s">
        <v>3145</v>
      </c>
      <c r="H390" s="26" t="s">
        <v>639</v>
      </c>
      <c r="I390" s="26" t="s">
        <v>3146</v>
      </c>
      <c r="J390" s="26" t="s">
        <v>3147</v>
      </c>
      <c r="K390" s="26" t="s">
        <v>135</v>
      </c>
      <c r="L390" s="26" t="s">
        <v>114</v>
      </c>
      <c r="M390" s="26" t="s">
        <v>2212</v>
      </c>
      <c r="N390" s="26" t="s">
        <v>3112</v>
      </c>
      <c r="O390" s="26" t="s">
        <v>3148</v>
      </c>
      <c r="P390" s="26" t="s">
        <v>483</v>
      </c>
      <c r="Q390" s="26" t="s">
        <v>279</v>
      </c>
      <c r="R390" s="26" t="s">
        <v>2915</v>
      </c>
      <c r="S390" s="26" t="s">
        <v>270</v>
      </c>
      <c r="T390" s="26" t="s">
        <v>280</v>
      </c>
      <c r="U390" s="26">
        <v>15</v>
      </c>
      <c r="V390" s="26">
        <v>15</v>
      </c>
      <c r="W390" s="26"/>
      <c r="X390" s="26"/>
      <c r="Y390" s="26"/>
      <c r="Z390" s="26">
        <v>216</v>
      </c>
      <c r="AA390" s="26">
        <v>60</v>
      </c>
      <c r="AB390" s="26" t="s">
        <v>104</v>
      </c>
      <c r="AC390" s="26" t="s">
        <v>103</v>
      </c>
      <c r="AD390" s="26" t="s">
        <v>104</v>
      </c>
      <c r="AE390" s="26" t="s">
        <v>103</v>
      </c>
      <c r="AF390" s="26"/>
      <c r="AG390" s="26" t="s">
        <v>103</v>
      </c>
      <c r="AH390" s="26"/>
    </row>
    <row r="391" s="4" customFormat="1" ht="67.5" spans="1:34">
      <c r="A391" s="24">
        <v>369</v>
      </c>
      <c r="B391" s="25"/>
      <c r="C391" s="26" t="s">
        <v>3149</v>
      </c>
      <c r="D391" s="26" t="s">
        <v>3130</v>
      </c>
      <c r="E391" s="26" t="s">
        <v>3150</v>
      </c>
      <c r="F391" s="26" t="s">
        <v>2121</v>
      </c>
      <c r="G391" s="26" t="s">
        <v>3151</v>
      </c>
      <c r="H391" s="26" t="s">
        <v>124</v>
      </c>
      <c r="I391" s="26" t="s">
        <v>3130</v>
      </c>
      <c r="J391" s="26" t="s">
        <v>3133</v>
      </c>
      <c r="K391" s="26" t="s">
        <v>135</v>
      </c>
      <c r="L391" s="26" t="s">
        <v>114</v>
      </c>
      <c r="M391" s="26" t="s">
        <v>480</v>
      </c>
      <c r="N391" s="26" t="s">
        <v>3127</v>
      </c>
      <c r="O391" s="26" t="s">
        <v>3152</v>
      </c>
      <c r="P391" s="26" t="s">
        <v>483</v>
      </c>
      <c r="Q391" s="26" t="s">
        <v>279</v>
      </c>
      <c r="R391" s="26" t="s">
        <v>2915</v>
      </c>
      <c r="S391" s="26" t="s">
        <v>270</v>
      </c>
      <c r="T391" s="26" t="s">
        <v>280</v>
      </c>
      <c r="U391" s="26">
        <v>24</v>
      </c>
      <c r="V391" s="26">
        <v>24</v>
      </c>
      <c r="W391" s="26"/>
      <c r="X391" s="26"/>
      <c r="Y391" s="26"/>
      <c r="Z391" s="26">
        <v>536</v>
      </c>
      <c r="AA391" s="26">
        <v>121</v>
      </c>
      <c r="AB391" s="26" t="s">
        <v>104</v>
      </c>
      <c r="AC391" s="26" t="s">
        <v>103</v>
      </c>
      <c r="AD391" s="26" t="s">
        <v>103</v>
      </c>
      <c r="AE391" s="26" t="s">
        <v>103</v>
      </c>
      <c r="AF391" s="26"/>
      <c r="AG391" s="26" t="s">
        <v>103</v>
      </c>
      <c r="AH391" s="26"/>
    </row>
    <row r="392" s="4" customFormat="1" ht="90" spans="1:34">
      <c r="A392" s="24">
        <v>370</v>
      </c>
      <c r="B392" s="25"/>
      <c r="C392" s="26" t="s">
        <v>3153</v>
      </c>
      <c r="D392" s="26" t="s">
        <v>3154</v>
      </c>
      <c r="E392" s="26" t="s">
        <v>89</v>
      </c>
      <c r="F392" s="26" t="s">
        <v>3155</v>
      </c>
      <c r="G392" s="26" t="s">
        <v>3156</v>
      </c>
      <c r="H392" s="26" t="s">
        <v>124</v>
      </c>
      <c r="I392" s="26" t="s">
        <v>3157</v>
      </c>
      <c r="J392" s="26" t="s">
        <v>3158</v>
      </c>
      <c r="K392" s="26" t="s">
        <v>135</v>
      </c>
      <c r="L392" s="26" t="s">
        <v>114</v>
      </c>
      <c r="M392" s="26" t="s">
        <v>1561</v>
      </c>
      <c r="N392" s="26" t="s">
        <v>3112</v>
      </c>
      <c r="O392" s="26" t="s">
        <v>3159</v>
      </c>
      <c r="P392" s="26" t="s">
        <v>483</v>
      </c>
      <c r="Q392" s="26" t="s">
        <v>279</v>
      </c>
      <c r="R392" s="26" t="s">
        <v>101</v>
      </c>
      <c r="S392" s="26" t="s">
        <v>270</v>
      </c>
      <c r="T392" s="26" t="s">
        <v>280</v>
      </c>
      <c r="U392" s="26">
        <v>20</v>
      </c>
      <c r="V392" s="26">
        <v>20</v>
      </c>
      <c r="W392" s="26"/>
      <c r="X392" s="26"/>
      <c r="Y392" s="26"/>
      <c r="Z392" s="26">
        <v>321</v>
      </c>
      <c r="AA392" s="26">
        <v>71</v>
      </c>
      <c r="AB392" s="26" t="s">
        <v>104</v>
      </c>
      <c r="AC392" s="26" t="s">
        <v>103</v>
      </c>
      <c r="AD392" s="26" t="s">
        <v>103</v>
      </c>
      <c r="AE392" s="26" t="s">
        <v>103</v>
      </c>
      <c r="AF392" s="26"/>
      <c r="AG392" s="26" t="s">
        <v>103</v>
      </c>
      <c r="AH392" s="26"/>
    </row>
    <row r="393" s="4" customFormat="1" ht="78.75" spans="1:34">
      <c r="A393" s="24">
        <v>371</v>
      </c>
      <c r="B393" s="25"/>
      <c r="C393" s="26" t="s">
        <v>3160</v>
      </c>
      <c r="D393" s="26" t="s">
        <v>3161</v>
      </c>
      <c r="E393" s="26" t="s">
        <v>370</v>
      </c>
      <c r="F393" s="26" t="s">
        <v>3162</v>
      </c>
      <c r="G393" s="26" t="s">
        <v>3163</v>
      </c>
      <c r="H393" s="26" t="s">
        <v>124</v>
      </c>
      <c r="I393" s="26" t="s">
        <v>3164</v>
      </c>
      <c r="J393" s="26" t="s">
        <v>3165</v>
      </c>
      <c r="K393" s="26" t="s">
        <v>135</v>
      </c>
      <c r="L393" s="26" t="s">
        <v>114</v>
      </c>
      <c r="M393" s="26" t="s">
        <v>275</v>
      </c>
      <c r="N393" s="26" t="s">
        <v>3127</v>
      </c>
      <c r="O393" s="26" t="s">
        <v>3166</v>
      </c>
      <c r="P393" s="26" t="s">
        <v>483</v>
      </c>
      <c r="Q393" s="26" t="s">
        <v>279</v>
      </c>
      <c r="R393" s="26" t="s">
        <v>2915</v>
      </c>
      <c r="S393" s="26" t="s">
        <v>270</v>
      </c>
      <c r="T393" s="26" t="s">
        <v>280</v>
      </c>
      <c r="U393" s="26">
        <v>30</v>
      </c>
      <c r="V393" s="26">
        <v>30</v>
      </c>
      <c r="W393" s="26"/>
      <c r="X393" s="26"/>
      <c r="Y393" s="26"/>
      <c r="Z393" s="26">
        <v>190</v>
      </c>
      <c r="AA393" s="26">
        <v>74</v>
      </c>
      <c r="AB393" s="26" t="s">
        <v>104</v>
      </c>
      <c r="AC393" s="26" t="s">
        <v>103</v>
      </c>
      <c r="AD393" s="26" t="s">
        <v>104</v>
      </c>
      <c r="AE393" s="26" t="s">
        <v>103</v>
      </c>
      <c r="AF393" s="26"/>
      <c r="AG393" s="26" t="s">
        <v>103</v>
      </c>
      <c r="AH393" s="26"/>
    </row>
    <row r="394" s="4" customFormat="1" ht="90" spans="1:34">
      <c r="A394" s="24">
        <v>372</v>
      </c>
      <c r="B394" s="25"/>
      <c r="C394" s="26" t="s">
        <v>3167</v>
      </c>
      <c r="D394" s="26" t="s">
        <v>3168</v>
      </c>
      <c r="E394" s="26" t="s">
        <v>89</v>
      </c>
      <c r="F394" s="26" t="s">
        <v>3169</v>
      </c>
      <c r="G394" s="26" t="s">
        <v>3170</v>
      </c>
      <c r="H394" s="26" t="s">
        <v>639</v>
      </c>
      <c r="I394" s="26" t="s">
        <v>3171</v>
      </c>
      <c r="J394" s="26" t="s">
        <v>3172</v>
      </c>
      <c r="K394" s="26" t="s">
        <v>135</v>
      </c>
      <c r="L394" s="26" t="s">
        <v>114</v>
      </c>
      <c r="M394" s="26" t="s">
        <v>758</v>
      </c>
      <c r="N394" s="26" t="s">
        <v>3127</v>
      </c>
      <c r="O394" s="26" t="s">
        <v>3173</v>
      </c>
      <c r="P394" s="26" t="s">
        <v>483</v>
      </c>
      <c r="Q394" s="26" t="s">
        <v>279</v>
      </c>
      <c r="R394" s="26" t="s">
        <v>2915</v>
      </c>
      <c r="S394" s="26" t="s">
        <v>270</v>
      </c>
      <c r="T394" s="26" t="s">
        <v>280</v>
      </c>
      <c r="U394" s="26">
        <v>35</v>
      </c>
      <c r="V394" s="26">
        <v>35</v>
      </c>
      <c r="W394" s="26"/>
      <c r="X394" s="26"/>
      <c r="Y394" s="26"/>
      <c r="Z394" s="26">
        <v>609</v>
      </c>
      <c r="AA394" s="26">
        <v>282</v>
      </c>
      <c r="AB394" s="26" t="s">
        <v>104</v>
      </c>
      <c r="AC394" s="26" t="s">
        <v>103</v>
      </c>
      <c r="AD394" s="26" t="s">
        <v>104</v>
      </c>
      <c r="AE394" s="26" t="s">
        <v>103</v>
      </c>
      <c r="AF394" s="26"/>
      <c r="AG394" s="26" t="s">
        <v>103</v>
      </c>
      <c r="AH394" s="26"/>
    </row>
    <row r="395" s="4" customFormat="1" ht="90" spans="1:34">
      <c r="A395" s="24">
        <v>373</v>
      </c>
      <c r="B395" s="25"/>
      <c r="C395" s="26" t="s">
        <v>3174</v>
      </c>
      <c r="D395" s="26" t="s">
        <v>3175</v>
      </c>
      <c r="E395" s="26" t="s">
        <v>89</v>
      </c>
      <c r="F395" s="26" t="s">
        <v>3176</v>
      </c>
      <c r="G395" s="26" t="s">
        <v>3177</v>
      </c>
      <c r="H395" s="26" t="s">
        <v>639</v>
      </c>
      <c r="I395" s="26" t="s">
        <v>3178</v>
      </c>
      <c r="J395" s="26" t="s">
        <v>3179</v>
      </c>
      <c r="K395" s="26" t="s">
        <v>135</v>
      </c>
      <c r="L395" s="26" t="s">
        <v>114</v>
      </c>
      <c r="M395" s="26" t="s">
        <v>366</v>
      </c>
      <c r="N395" s="26" t="s">
        <v>3127</v>
      </c>
      <c r="O395" s="26" t="s">
        <v>3180</v>
      </c>
      <c r="P395" s="26" t="s">
        <v>483</v>
      </c>
      <c r="Q395" s="26" t="s">
        <v>279</v>
      </c>
      <c r="R395" s="26" t="s">
        <v>2915</v>
      </c>
      <c r="S395" s="26" t="s">
        <v>270</v>
      </c>
      <c r="T395" s="26" t="s">
        <v>280</v>
      </c>
      <c r="U395" s="26">
        <v>25</v>
      </c>
      <c r="V395" s="26">
        <v>25</v>
      </c>
      <c r="W395" s="26"/>
      <c r="X395" s="26"/>
      <c r="Y395" s="26"/>
      <c r="Z395" s="26">
        <v>335</v>
      </c>
      <c r="AA395" s="26">
        <v>85</v>
      </c>
      <c r="AB395" s="26" t="s">
        <v>104</v>
      </c>
      <c r="AC395" s="26" t="s">
        <v>103</v>
      </c>
      <c r="AD395" s="26" t="s">
        <v>103</v>
      </c>
      <c r="AE395" s="26" t="s">
        <v>103</v>
      </c>
      <c r="AF395" s="26"/>
      <c r="AG395" s="26" t="s">
        <v>103</v>
      </c>
      <c r="AH395" s="26"/>
    </row>
    <row r="396" s="4" customFormat="1" ht="135" spans="1:34">
      <c r="A396" s="24">
        <v>374</v>
      </c>
      <c r="B396" s="25"/>
      <c r="C396" s="26" t="s">
        <v>3181</v>
      </c>
      <c r="D396" s="26" t="s">
        <v>3182</v>
      </c>
      <c r="E396" s="26" t="s">
        <v>89</v>
      </c>
      <c r="F396" s="26" t="s">
        <v>3176</v>
      </c>
      <c r="G396" s="26" t="s">
        <v>3183</v>
      </c>
      <c r="H396" s="26" t="s">
        <v>639</v>
      </c>
      <c r="I396" s="26" t="s">
        <v>3184</v>
      </c>
      <c r="J396" s="26" t="s">
        <v>3185</v>
      </c>
      <c r="K396" s="26" t="s">
        <v>135</v>
      </c>
      <c r="L396" s="26" t="s">
        <v>114</v>
      </c>
      <c r="M396" s="26" t="s">
        <v>741</v>
      </c>
      <c r="N396" s="26" t="s">
        <v>3127</v>
      </c>
      <c r="O396" s="26" t="s">
        <v>3186</v>
      </c>
      <c r="P396" s="26" t="s">
        <v>483</v>
      </c>
      <c r="Q396" s="26" t="s">
        <v>279</v>
      </c>
      <c r="R396" s="26" t="s">
        <v>2915</v>
      </c>
      <c r="S396" s="26" t="s">
        <v>270</v>
      </c>
      <c r="T396" s="26" t="s">
        <v>280</v>
      </c>
      <c r="U396" s="26">
        <v>8</v>
      </c>
      <c r="V396" s="26">
        <v>8</v>
      </c>
      <c r="W396" s="26"/>
      <c r="X396" s="26"/>
      <c r="Y396" s="26"/>
      <c r="Z396" s="26">
        <v>95</v>
      </c>
      <c r="AA396" s="26">
        <v>23</v>
      </c>
      <c r="AB396" s="26" t="s">
        <v>104</v>
      </c>
      <c r="AC396" s="26" t="s">
        <v>103</v>
      </c>
      <c r="AD396" s="26" t="s">
        <v>103</v>
      </c>
      <c r="AE396" s="26" t="s">
        <v>103</v>
      </c>
      <c r="AF396" s="26"/>
      <c r="AG396" s="26" t="s">
        <v>103</v>
      </c>
      <c r="AH396" s="26"/>
    </row>
    <row r="397" s="4" customFormat="1" ht="90" spans="1:34">
      <c r="A397" s="24">
        <v>375</v>
      </c>
      <c r="B397" s="25"/>
      <c r="C397" s="26" t="s">
        <v>3187</v>
      </c>
      <c r="D397" s="26" t="s">
        <v>3188</v>
      </c>
      <c r="E397" s="26" t="s">
        <v>89</v>
      </c>
      <c r="F397" s="26" t="s">
        <v>3189</v>
      </c>
      <c r="G397" s="26" t="s">
        <v>3190</v>
      </c>
      <c r="H397" s="26" t="s">
        <v>639</v>
      </c>
      <c r="I397" s="26" t="s">
        <v>3191</v>
      </c>
      <c r="J397" s="26" t="s">
        <v>3192</v>
      </c>
      <c r="K397" s="26" t="s">
        <v>135</v>
      </c>
      <c r="L397" s="26" t="s">
        <v>114</v>
      </c>
      <c r="M397" s="26" t="s">
        <v>3193</v>
      </c>
      <c r="N397" s="26" t="s">
        <v>3112</v>
      </c>
      <c r="O397" s="26" t="s">
        <v>3194</v>
      </c>
      <c r="P397" s="26" t="s">
        <v>483</v>
      </c>
      <c r="Q397" s="26" t="s">
        <v>279</v>
      </c>
      <c r="R397" s="26" t="s">
        <v>2915</v>
      </c>
      <c r="S397" s="26" t="s">
        <v>270</v>
      </c>
      <c r="T397" s="26" t="s">
        <v>280</v>
      </c>
      <c r="U397" s="26">
        <v>10</v>
      </c>
      <c r="V397" s="26">
        <v>10</v>
      </c>
      <c r="W397" s="26"/>
      <c r="X397" s="26"/>
      <c r="Y397" s="26"/>
      <c r="Z397" s="26">
        <v>572</v>
      </c>
      <c r="AA397" s="26">
        <v>108</v>
      </c>
      <c r="AB397" s="26" t="s">
        <v>104</v>
      </c>
      <c r="AC397" s="26" t="s">
        <v>103</v>
      </c>
      <c r="AD397" s="26" t="s">
        <v>103</v>
      </c>
      <c r="AE397" s="26" t="s">
        <v>103</v>
      </c>
      <c r="AF397" s="26"/>
      <c r="AG397" s="26" t="s">
        <v>103</v>
      </c>
      <c r="AH397" s="26"/>
    </row>
    <row r="398" s="4" customFormat="1" ht="90" spans="1:34">
      <c r="A398" s="24">
        <v>376</v>
      </c>
      <c r="B398" s="25"/>
      <c r="C398" s="26" t="s">
        <v>3195</v>
      </c>
      <c r="D398" s="26" t="s">
        <v>3196</v>
      </c>
      <c r="E398" s="26" t="s">
        <v>89</v>
      </c>
      <c r="F398" s="26" t="s">
        <v>225</v>
      </c>
      <c r="G398" s="26" t="s">
        <v>3197</v>
      </c>
      <c r="H398" s="26" t="s">
        <v>3198</v>
      </c>
      <c r="I398" s="26" t="s">
        <v>3196</v>
      </c>
      <c r="J398" s="26" t="s">
        <v>3199</v>
      </c>
      <c r="K398" s="26" t="s">
        <v>230</v>
      </c>
      <c r="L398" s="26" t="s">
        <v>231</v>
      </c>
      <c r="M398" s="26" t="s">
        <v>3200</v>
      </c>
      <c r="N398" s="26" t="s">
        <v>127</v>
      </c>
      <c r="O398" s="26" t="s">
        <v>3201</v>
      </c>
      <c r="P398" s="26" t="s">
        <v>312</v>
      </c>
      <c r="Q398" s="26" t="s">
        <v>179</v>
      </c>
      <c r="R398" s="26" t="s">
        <v>101</v>
      </c>
      <c r="S398" s="26" t="s">
        <v>225</v>
      </c>
      <c r="T398" s="26"/>
      <c r="U398" s="26">
        <v>92</v>
      </c>
      <c r="V398" s="26">
        <v>92</v>
      </c>
      <c r="W398" s="26"/>
      <c r="X398" s="26"/>
      <c r="Y398" s="26"/>
      <c r="Z398" s="26">
        <v>60</v>
      </c>
      <c r="AA398" s="26">
        <v>45</v>
      </c>
      <c r="AB398" s="26" t="s">
        <v>103</v>
      </c>
      <c r="AC398" s="26" t="s">
        <v>103</v>
      </c>
      <c r="AD398" s="26" t="s">
        <v>103</v>
      </c>
      <c r="AE398" s="26" t="s">
        <v>103</v>
      </c>
      <c r="AF398" s="26" t="s">
        <v>103</v>
      </c>
      <c r="AG398" s="26" t="s">
        <v>103</v>
      </c>
      <c r="AH398" s="26"/>
    </row>
    <row r="399" s="4" customFormat="1" ht="123.75" spans="1:34">
      <c r="A399" s="24">
        <v>377</v>
      </c>
      <c r="B399" s="25"/>
      <c r="C399" s="26" t="s">
        <v>3202</v>
      </c>
      <c r="D399" s="26" t="s">
        <v>3203</v>
      </c>
      <c r="E399" s="26" t="s">
        <v>370</v>
      </c>
      <c r="F399" s="26" t="s">
        <v>3189</v>
      </c>
      <c r="G399" s="26" t="s">
        <v>3204</v>
      </c>
      <c r="H399" s="26" t="s">
        <v>639</v>
      </c>
      <c r="I399" s="26" t="s">
        <v>3205</v>
      </c>
      <c r="J399" s="26" t="s">
        <v>3206</v>
      </c>
      <c r="K399" s="26" t="s">
        <v>135</v>
      </c>
      <c r="L399" s="26" t="s">
        <v>114</v>
      </c>
      <c r="M399" s="26" t="s">
        <v>3141</v>
      </c>
      <c r="N399" s="26" t="s">
        <v>3127</v>
      </c>
      <c r="O399" s="26" t="s">
        <v>3159</v>
      </c>
      <c r="P399" s="26" t="s">
        <v>483</v>
      </c>
      <c r="Q399" s="26" t="s">
        <v>279</v>
      </c>
      <c r="R399" s="26" t="s">
        <v>2915</v>
      </c>
      <c r="S399" s="26" t="s">
        <v>270</v>
      </c>
      <c r="T399" s="26" t="s">
        <v>280</v>
      </c>
      <c r="U399" s="26">
        <v>40</v>
      </c>
      <c r="V399" s="26">
        <v>40</v>
      </c>
      <c r="W399" s="26"/>
      <c r="X399" s="26"/>
      <c r="Y399" s="26"/>
      <c r="Z399" s="26">
        <v>341</v>
      </c>
      <c r="AA399" s="26">
        <v>76</v>
      </c>
      <c r="AB399" s="26" t="s">
        <v>104</v>
      </c>
      <c r="AC399" s="26" t="s">
        <v>103</v>
      </c>
      <c r="AD399" s="26" t="s">
        <v>103</v>
      </c>
      <c r="AE399" s="26" t="s">
        <v>103</v>
      </c>
      <c r="AF399" s="26"/>
      <c r="AG399" s="26" t="s">
        <v>103</v>
      </c>
      <c r="AH399" s="26"/>
    </row>
    <row r="400" s="4" customFormat="1" ht="90" spans="1:34">
      <c r="A400" s="24">
        <v>378</v>
      </c>
      <c r="B400" s="25"/>
      <c r="C400" s="26" t="s">
        <v>3207</v>
      </c>
      <c r="D400" s="26" t="s">
        <v>3208</v>
      </c>
      <c r="E400" s="26" t="s">
        <v>89</v>
      </c>
      <c r="F400" s="26" t="s">
        <v>3209</v>
      </c>
      <c r="G400" s="26" t="s">
        <v>3210</v>
      </c>
      <c r="H400" s="26" t="s">
        <v>639</v>
      </c>
      <c r="I400" s="26" t="s">
        <v>3211</v>
      </c>
      <c r="J400" s="26" t="s">
        <v>3212</v>
      </c>
      <c r="K400" s="26" t="s">
        <v>135</v>
      </c>
      <c r="L400" s="26" t="s">
        <v>114</v>
      </c>
      <c r="M400" s="26" t="s">
        <v>3213</v>
      </c>
      <c r="N400" s="26" t="s">
        <v>531</v>
      </c>
      <c r="O400" s="26" t="s">
        <v>524</v>
      </c>
      <c r="P400" s="26" t="s">
        <v>483</v>
      </c>
      <c r="Q400" s="26" t="s">
        <v>279</v>
      </c>
      <c r="R400" s="26" t="s">
        <v>2915</v>
      </c>
      <c r="S400" s="26" t="s">
        <v>270</v>
      </c>
      <c r="T400" s="26" t="s">
        <v>280</v>
      </c>
      <c r="U400" s="26">
        <v>46</v>
      </c>
      <c r="V400" s="26">
        <v>46</v>
      </c>
      <c r="W400" s="26"/>
      <c r="X400" s="26"/>
      <c r="Y400" s="26"/>
      <c r="Z400" s="26">
        <v>512</v>
      </c>
      <c r="AA400" s="26">
        <v>53</v>
      </c>
      <c r="AB400" s="26" t="s">
        <v>104</v>
      </c>
      <c r="AC400" s="26" t="s">
        <v>103</v>
      </c>
      <c r="AD400" s="26" t="s">
        <v>103</v>
      </c>
      <c r="AE400" s="26" t="s">
        <v>103</v>
      </c>
      <c r="AF400" s="26"/>
      <c r="AG400" s="26" t="s">
        <v>103</v>
      </c>
      <c r="AH400" s="26"/>
    </row>
    <row r="401" s="4" customFormat="1" ht="123.75" spans="1:34">
      <c r="A401" s="24">
        <v>379</v>
      </c>
      <c r="B401" s="25"/>
      <c r="C401" s="26" t="s">
        <v>3214</v>
      </c>
      <c r="D401" s="26" t="s">
        <v>3215</v>
      </c>
      <c r="E401" s="26" t="s">
        <v>89</v>
      </c>
      <c r="F401" s="26" t="s">
        <v>3209</v>
      </c>
      <c r="G401" s="26" t="s">
        <v>3216</v>
      </c>
      <c r="H401" s="26" t="s">
        <v>639</v>
      </c>
      <c r="I401" s="26" t="s">
        <v>3217</v>
      </c>
      <c r="J401" s="26" t="s">
        <v>3218</v>
      </c>
      <c r="K401" s="26" t="s">
        <v>135</v>
      </c>
      <c r="L401" s="26" t="s">
        <v>114</v>
      </c>
      <c r="M401" s="26" t="s">
        <v>2212</v>
      </c>
      <c r="N401" s="26" t="s">
        <v>3112</v>
      </c>
      <c r="O401" s="26" t="s">
        <v>3219</v>
      </c>
      <c r="P401" s="26" t="s">
        <v>483</v>
      </c>
      <c r="Q401" s="26" t="s">
        <v>279</v>
      </c>
      <c r="R401" s="26" t="s">
        <v>2915</v>
      </c>
      <c r="S401" s="26" t="s">
        <v>270</v>
      </c>
      <c r="T401" s="26" t="s">
        <v>280</v>
      </c>
      <c r="U401" s="26">
        <v>15</v>
      </c>
      <c r="V401" s="26">
        <v>15</v>
      </c>
      <c r="W401" s="26"/>
      <c r="X401" s="26"/>
      <c r="Y401" s="26"/>
      <c r="Z401" s="26">
        <v>173</v>
      </c>
      <c r="AA401" s="26">
        <v>15</v>
      </c>
      <c r="AB401" s="26" t="s">
        <v>104</v>
      </c>
      <c r="AC401" s="26" t="s">
        <v>103</v>
      </c>
      <c r="AD401" s="26" t="s">
        <v>103</v>
      </c>
      <c r="AE401" s="26" t="s">
        <v>103</v>
      </c>
      <c r="AF401" s="26"/>
      <c r="AG401" s="26" t="s">
        <v>103</v>
      </c>
      <c r="AH401" s="26"/>
    </row>
    <row r="402" s="4" customFormat="1" ht="135" spans="1:34">
      <c r="A402" s="24">
        <v>380</v>
      </c>
      <c r="B402" s="25"/>
      <c r="C402" s="26" t="s">
        <v>3220</v>
      </c>
      <c r="D402" s="26" t="s">
        <v>3221</v>
      </c>
      <c r="E402" s="26" t="s">
        <v>107</v>
      </c>
      <c r="F402" s="26" t="s">
        <v>3108</v>
      </c>
      <c r="G402" s="26" t="s">
        <v>3222</v>
      </c>
      <c r="H402" s="26" t="s">
        <v>124</v>
      </c>
      <c r="I402" s="26" t="s">
        <v>3223</v>
      </c>
      <c r="J402" s="26" t="s">
        <v>3224</v>
      </c>
      <c r="K402" s="26" t="s">
        <v>135</v>
      </c>
      <c r="L402" s="26" t="s">
        <v>114</v>
      </c>
      <c r="M402" s="26" t="s">
        <v>3225</v>
      </c>
      <c r="N402" s="26" t="s">
        <v>3112</v>
      </c>
      <c r="O402" s="26" t="s">
        <v>3226</v>
      </c>
      <c r="P402" s="26" t="s">
        <v>483</v>
      </c>
      <c r="Q402" s="26" t="s">
        <v>279</v>
      </c>
      <c r="R402" s="26" t="s">
        <v>2915</v>
      </c>
      <c r="S402" s="26" t="s">
        <v>270</v>
      </c>
      <c r="T402" s="26" t="s">
        <v>280</v>
      </c>
      <c r="U402" s="26">
        <v>28.6</v>
      </c>
      <c r="V402" s="26">
        <v>28.6</v>
      </c>
      <c r="W402" s="26"/>
      <c r="X402" s="26"/>
      <c r="Y402" s="26"/>
      <c r="Z402" s="26">
        <v>382</v>
      </c>
      <c r="AA402" s="26">
        <v>146</v>
      </c>
      <c r="AB402" s="26" t="s">
        <v>104</v>
      </c>
      <c r="AC402" s="26" t="s">
        <v>103</v>
      </c>
      <c r="AD402" s="26" t="s">
        <v>104</v>
      </c>
      <c r="AE402" s="26" t="s">
        <v>103</v>
      </c>
      <c r="AF402" s="26"/>
      <c r="AG402" s="26" t="s">
        <v>103</v>
      </c>
      <c r="AH402" s="26"/>
    </row>
    <row r="403" s="4" customFormat="1" ht="101.25" spans="1:34">
      <c r="A403" s="24">
        <v>381</v>
      </c>
      <c r="B403" s="25"/>
      <c r="C403" s="26" t="s">
        <v>3227</v>
      </c>
      <c r="D403" s="26" t="s">
        <v>3228</v>
      </c>
      <c r="E403" s="26" t="s">
        <v>89</v>
      </c>
      <c r="F403" s="26" t="s">
        <v>513</v>
      </c>
      <c r="G403" s="26" t="s">
        <v>3229</v>
      </c>
      <c r="H403" s="26" t="s">
        <v>124</v>
      </c>
      <c r="I403" s="26" t="s">
        <v>3230</v>
      </c>
      <c r="J403" s="26" t="s">
        <v>3231</v>
      </c>
      <c r="K403" s="26" t="s">
        <v>135</v>
      </c>
      <c r="L403" s="26" t="s">
        <v>114</v>
      </c>
      <c r="M403" s="26" t="s">
        <v>3232</v>
      </c>
      <c r="N403" s="26" t="s">
        <v>3112</v>
      </c>
      <c r="O403" s="26" t="s">
        <v>3233</v>
      </c>
      <c r="P403" s="26" t="s">
        <v>483</v>
      </c>
      <c r="Q403" s="26" t="s">
        <v>279</v>
      </c>
      <c r="R403" s="26" t="s">
        <v>2915</v>
      </c>
      <c r="S403" s="26" t="s">
        <v>270</v>
      </c>
      <c r="T403" s="26" t="s">
        <v>280</v>
      </c>
      <c r="U403" s="26">
        <v>4.5</v>
      </c>
      <c r="V403" s="26">
        <v>4.5</v>
      </c>
      <c r="W403" s="26"/>
      <c r="X403" s="26"/>
      <c r="Y403" s="26"/>
      <c r="Z403" s="26">
        <v>291</v>
      </c>
      <c r="AA403" s="26">
        <v>50</v>
      </c>
      <c r="AB403" s="26" t="s">
        <v>104</v>
      </c>
      <c r="AC403" s="26" t="s">
        <v>103</v>
      </c>
      <c r="AD403" s="26" t="s">
        <v>103</v>
      </c>
      <c r="AE403" s="26" t="s">
        <v>103</v>
      </c>
      <c r="AF403" s="26"/>
      <c r="AG403" s="26" t="s">
        <v>103</v>
      </c>
      <c r="AH403" s="26"/>
    </row>
    <row r="404" s="4" customFormat="1" ht="101.25" spans="1:34">
      <c r="A404" s="24">
        <v>382</v>
      </c>
      <c r="B404" s="25"/>
      <c r="C404" s="26" t="s">
        <v>3234</v>
      </c>
      <c r="D404" s="26" t="s">
        <v>3235</v>
      </c>
      <c r="E404" s="26" t="s">
        <v>89</v>
      </c>
      <c r="F404" s="26" t="s">
        <v>3236</v>
      </c>
      <c r="G404" s="26" t="s">
        <v>3237</v>
      </c>
      <c r="H404" s="26" t="s">
        <v>639</v>
      </c>
      <c r="I404" s="26" t="s">
        <v>3238</v>
      </c>
      <c r="J404" s="26" t="s">
        <v>3239</v>
      </c>
      <c r="K404" s="26" t="s">
        <v>135</v>
      </c>
      <c r="L404" s="26" t="s">
        <v>114</v>
      </c>
      <c r="M404" s="26" t="s">
        <v>480</v>
      </c>
      <c r="N404" s="26" t="s">
        <v>3127</v>
      </c>
      <c r="O404" s="26" t="s">
        <v>3240</v>
      </c>
      <c r="P404" s="26" t="s">
        <v>483</v>
      </c>
      <c r="Q404" s="26" t="s">
        <v>279</v>
      </c>
      <c r="R404" s="26" t="s">
        <v>2915</v>
      </c>
      <c r="S404" s="26" t="s">
        <v>270</v>
      </c>
      <c r="T404" s="26" t="s">
        <v>280</v>
      </c>
      <c r="U404" s="26">
        <v>24</v>
      </c>
      <c r="V404" s="26">
        <v>24</v>
      </c>
      <c r="W404" s="26"/>
      <c r="X404" s="26"/>
      <c r="Y404" s="26"/>
      <c r="Z404" s="26">
        <v>229</v>
      </c>
      <c r="AA404" s="26">
        <v>84</v>
      </c>
      <c r="AB404" s="26" t="s">
        <v>104</v>
      </c>
      <c r="AC404" s="26" t="s">
        <v>103</v>
      </c>
      <c r="AD404" s="26" t="s">
        <v>104</v>
      </c>
      <c r="AE404" s="26" t="s">
        <v>103</v>
      </c>
      <c r="AF404" s="26"/>
      <c r="AG404" s="26" t="s">
        <v>103</v>
      </c>
      <c r="AH404" s="26"/>
    </row>
    <row r="405" s="4" customFormat="1" ht="123.75" spans="1:34">
      <c r="A405" s="24">
        <v>383</v>
      </c>
      <c r="B405" s="25"/>
      <c r="C405" s="26" t="s">
        <v>3241</v>
      </c>
      <c r="D405" s="26" t="s">
        <v>3182</v>
      </c>
      <c r="E405" s="26" t="s">
        <v>3242</v>
      </c>
      <c r="F405" s="26" t="s">
        <v>3236</v>
      </c>
      <c r="G405" s="26" t="s">
        <v>3243</v>
      </c>
      <c r="H405" s="26" t="s">
        <v>639</v>
      </c>
      <c r="I405" s="26" t="s">
        <v>3244</v>
      </c>
      <c r="J405" s="26" t="s">
        <v>3185</v>
      </c>
      <c r="K405" s="26" t="s">
        <v>135</v>
      </c>
      <c r="L405" s="26" t="s">
        <v>114</v>
      </c>
      <c r="M405" s="26" t="s">
        <v>3245</v>
      </c>
      <c r="N405" s="26" t="s">
        <v>3112</v>
      </c>
      <c r="O405" s="26" t="s">
        <v>3246</v>
      </c>
      <c r="P405" s="26" t="s">
        <v>483</v>
      </c>
      <c r="Q405" s="26" t="s">
        <v>279</v>
      </c>
      <c r="R405" s="26" t="s">
        <v>2915</v>
      </c>
      <c r="S405" s="26" t="s">
        <v>270</v>
      </c>
      <c r="T405" s="26" t="s">
        <v>280</v>
      </c>
      <c r="U405" s="26">
        <v>18</v>
      </c>
      <c r="V405" s="26">
        <v>18</v>
      </c>
      <c r="W405" s="26"/>
      <c r="X405" s="26"/>
      <c r="Y405" s="26"/>
      <c r="Z405" s="26">
        <v>112</v>
      </c>
      <c r="AA405" s="26">
        <v>33</v>
      </c>
      <c r="AB405" s="26" t="s">
        <v>104</v>
      </c>
      <c r="AC405" s="26" t="s">
        <v>103</v>
      </c>
      <c r="AD405" s="26" t="s">
        <v>104</v>
      </c>
      <c r="AE405" s="26" t="s">
        <v>103</v>
      </c>
      <c r="AF405" s="26"/>
      <c r="AG405" s="26" t="s">
        <v>103</v>
      </c>
      <c r="AH405" s="26"/>
    </row>
    <row r="406" s="4" customFormat="1" ht="101.25" spans="1:34">
      <c r="A406" s="24">
        <v>384</v>
      </c>
      <c r="B406" s="25"/>
      <c r="C406" s="26" t="s">
        <v>3247</v>
      </c>
      <c r="D406" s="26" t="s">
        <v>3248</v>
      </c>
      <c r="E406" s="26" t="s">
        <v>89</v>
      </c>
      <c r="F406" s="26" t="s">
        <v>488</v>
      </c>
      <c r="G406" s="26" t="s">
        <v>3249</v>
      </c>
      <c r="H406" s="26" t="s">
        <v>124</v>
      </c>
      <c r="I406" s="26" t="s">
        <v>3250</v>
      </c>
      <c r="J406" s="26" t="s">
        <v>3251</v>
      </c>
      <c r="K406" s="26" t="s">
        <v>135</v>
      </c>
      <c r="L406" s="26" t="s">
        <v>114</v>
      </c>
      <c r="M406" s="26" t="s">
        <v>480</v>
      </c>
      <c r="N406" s="26" t="s">
        <v>3127</v>
      </c>
      <c r="O406" s="26" t="s">
        <v>3252</v>
      </c>
      <c r="P406" s="26" t="s">
        <v>483</v>
      </c>
      <c r="Q406" s="26" t="s">
        <v>279</v>
      </c>
      <c r="R406" s="26" t="s">
        <v>2915</v>
      </c>
      <c r="S406" s="26" t="s">
        <v>270</v>
      </c>
      <c r="T406" s="26" t="s">
        <v>280</v>
      </c>
      <c r="U406" s="26">
        <v>24</v>
      </c>
      <c r="V406" s="26">
        <v>24</v>
      </c>
      <c r="W406" s="26"/>
      <c r="X406" s="26"/>
      <c r="Y406" s="26"/>
      <c r="Z406" s="26">
        <v>493</v>
      </c>
      <c r="AA406" s="26">
        <v>117</v>
      </c>
      <c r="AB406" s="26" t="s">
        <v>104</v>
      </c>
      <c r="AC406" s="26" t="s">
        <v>103</v>
      </c>
      <c r="AD406" s="26" t="s">
        <v>103</v>
      </c>
      <c r="AE406" s="26" t="s">
        <v>103</v>
      </c>
      <c r="AF406" s="26"/>
      <c r="AG406" s="26" t="s">
        <v>103</v>
      </c>
      <c r="AH406" s="26"/>
    </row>
    <row r="407" s="4" customFormat="1" ht="135" spans="1:34">
      <c r="A407" s="24">
        <v>385</v>
      </c>
      <c r="B407" s="25"/>
      <c r="C407" s="26" t="s">
        <v>3253</v>
      </c>
      <c r="D407" s="26" t="s">
        <v>3215</v>
      </c>
      <c r="E407" s="26" t="s">
        <v>370</v>
      </c>
      <c r="F407" s="26" t="s">
        <v>3254</v>
      </c>
      <c r="G407" s="26" t="s">
        <v>3255</v>
      </c>
      <c r="H407" s="26" t="s">
        <v>639</v>
      </c>
      <c r="I407" s="26" t="s">
        <v>3256</v>
      </c>
      <c r="J407" s="26" t="s">
        <v>3218</v>
      </c>
      <c r="K407" s="26" t="s">
        <v>135</v>
      </c>
      <c r="L407" s="26" t="s">
        <v>114</v>
      </c>
      <c r="M407" s="26" t="s">
        <v>3257</v>
      </c>
      <c r="N407" s="26" t="s">
        <v>3112</v>
      </c>
      <c r="O407" s="26" t="s">
        <v>503</v>
      </c>
      <c r="P407" s="26" t="s">
        <v>483</v>
      </c>
      <c r="Q407" s="26" t="s">
        <v>279</v>
      </c>
      <c r="R407" s="26" t="s">
        <v>2915</v>
      </c>
      <c r="S407" s="26" t="s">
        <v>270</v>
      </c>
      <c r="T407" s="26" t="s">
        <v>280</v>
      </c>
      <c r="U407" s="26">
        <v>16</v>
      </c>
      <c r="V407" s="26">
        <v>16</v>
      </c>
      <c r="W407" s="26"/>
      <c r="X407" s="26"/>
      <c r="Y407" s="26"/>
      <c r="Z407" s="26">
        <v>99</v>
      </c>
      <c r="AA407" s="26">
        <v>40</v>
      </c>
      <c r="AB407" s="26" t="s">
        <v>104</v>
      </c>
      <c r="AC407" s="26" t="s">
        <v>103</v>
      </c>
      <c r="AD407" s="26" t="s">
        <v>103</v>
      </c>
      <c r="AE407" s="26" t="s">
        <v>103</v>
      </c>
      <c r="AF407" s="26"/>
      <c r="AG407" s="26" t="s">
        <v>103</v>
      </c>
      <c r="AH407" s="26"/>
    </row>
    <row r="408" s="4" customFormat="1" ht="101.25" spans="1:34">
      <c r="A408" s="24">
        <v>386</v>
      </c>
      <c r="B408" s="25"/>
      <c r="C408" s="26" t="s">
        <v>3258</v>
      </c>
      <c r="D408" s="26" t="s">
        <v>3259</v>
      </c>
      <c r="E408" s="26" t="s">
        <v>370</v>
      </c>
      <c r="F408" s="26" t="s">
        <v>477</v>
      </c>
      <c r="G408" s="26" t="s">
        <v>3260</v>
      </c>
      <c r="H408" s="26" t="s">
        <v>639</v>
      </c>
      <c r="I408" s="26" t="s">
        <v>3261</v>
      </c>
      <c r="J408" s="26" t="s">
        <v>3262</v>
      </c>
      <c r="K408" s="26" t="s">
        <v>135</v>
      </c>
      <c r="L408" s="26" t="s">
        <v>114</v>
      </c>
      <c r="M408" s="26" t="s">
        <v>3263</v>
      </c>
      <c r="N408" s="26" t="s">
        <v>3112</v>
      </c>
      <c r="O408" s="26" t="s">
        <v>3159</v>
      </c>
      <c r="P408" s="26" t="s">
        <v>483</v>
      </c>
      <c r="Q408" s="26" t="s">
        <v>279</v>
      </c>
      <c r="R408" s="26" t="s">
        <v>2915</v>
      </c>
      <c r="S408" s="26" t="s">
        <v>270</v>
      </c>
      <c r="T408" s="26" t="s">
        <v>280</v>
      </c>
      <c r="U408" s="26">
        <v>22</v>
      </c>
      <c r="V408" s="26">
        <v>22</v>
      </c>
      <c r="W408" s="26"/>
      <c r="X408" s="26"/>
      <c r="Y408" s="26"/>
      <c r="Z408" s="26">
        <v>322</v>
      </c>
      <c r="AA408" s="26">
        <v>88</v>
      </c>
      <c r="AB408" s="26" t="s">
        <v>104</v>
      </c>
      <c r="AC408" s="26" t="s">
        <v>103</v>
      </c>
      <c r="AD408" s="26" t="s">
        <v>103</v>
      </c>
      <c r="AE408" s="26" t="s">
        <v>103</v>
      </c>
      <c r="AF408" s="26"/>
      <c r="AG408" s="26" t="s">
        <v>103</v>
      </c>
      <c r="AH408" s="26"/>
    </row>
    <row r="409" s="4" customFormat="1" ht="157.5" spans="1:34">
      <c r="A409" s="24">
        <v>387</v>
      </c>
      <c r="B409" s="25"/>
      <c r="C409" s="26" t="s">
        <v>3264</v>
      </c>
      <c r="D409" s="26" t="s">
        <v>3265</v>
      </c>
      <c r="E409" s="26" t="s">
        <v>370</v>
      </c>
      <c r="F409" s="26" t="s">
        <v>3137</v>
      </c>
      <c r="G409" s="26" t="s">
        <v>3266</v>
      </c>
      <c r="H409" s="26" t="s">
        <v>124</v>
      </c>
      <c r="I409" s="26" t="s">
        <v>3267</v>
      </c>
      <c r="J409" s="26" t="s">
        <v>3268</v>
      </c>
      <c r="K409" s="26" t="s">
        <v>198</v>
      </c>
      <c r="L409" s="26" t="s">
        <v>161</v>
      </c>
      <c r="M409" s="26" t="s">
        <v>2212</v>
      </c>
      <c r="N409" s="26" t="s">
        <v>3269</v>
      </c>
      <c r="O409" s="26" t="s">
        <v>503</v>
      </c>
      <c r="P409" s="26" t="s">
        <v>2980</v>
      </c>
      <c r="Q409" s="26" t="s">
        <v>3270</v>
      </c>
      <c r="R409" s="26" t="s">
        <v>1938</v>
      </c>
      <c r="S409" s="26" t="s">
        <v>270</v>
      </c>
      <c r="T409" s="26" t="s">
        <v>280</v>
      </c>
      <c r="U409" s="26">
        <v>15</v>
      </c>
      <c r="V409" s="26"/>
      <c r="W409" s="26"/>
      <c r="X409" s="26">
        <v>15</v>
      </c>
      <c r="Y409" s="26"/>
      <c r="Z409" s="26">
        <v>158</v>
      </c>
      <c r="AA409" s="26">
        <v>49</v>
      </c>
      <c r="AB409" s="26" t="s">
        <v>103</v>
      </c>
      <c r="AC409" s="26" t="s">
        <v>103</v>
      </c>
      <c r="AD409" s="26" t="s">
        <v>104</v>
      </c>
      <c r="AE409" s="26" t="s">
        <v>103</v>
      </c>
      <c r="AF409" s="26"/>
      <c r="AG409" s="26" t="s">
        <v>103</v>
      </c>
      <c r="AH409" s="26"/>
    </row>
    <row r="410" s="4" customFormat="1" ht="146.25" spans="1:34">
      <c r="A410" s="24">
        <v>388</v>
      </c>
      <c r="B410" s="25"/>
      <c r="C410" s="26" t="s">
        <v>3271</v>
      </c>
      <c r="D410" s="26" t="s">
        <v>3272</v>
      </c>
      <c r="E410" s="26" t="s">
        <v>370</v>
      </c>
      <c r="F410" s="26" t="s">
        <v>3273</v>
      </c>
      <c r="G410" s="26" t="s">
        <v>3274</v>
      </c>
      <c r="H410" s="26" t="s">
        <v>124</v>
      </c>
      <c r="I410" s="26" t="s">
        <v>3275</v>
      </c>
      <c r="J410" s="26" t="s">
        <v>3276</v>
      </c>
      <c r="K410" s="26" t="s">
        <v>198</v>
      </c>
      <c r="L410" s="26" t="s">
        <v>161</v>
      </c>
      <c r="M410" s="26" t="s">
        <v>2212</v>
      </c>
      <c r="N410" s="26" t="s">
        <v>3277</v>
      </c>
      <c r="O410" s="26" t="s">
        <v>3246</v>
      </c>
      <c r="P410" s="26" t="s">
        <v>2980</v>
      </c>
      <c r="Q410" s="26" t="s">
        <v>3270</v>
      </c>
      <c r="R410" s="26" t="s">
        <v>1938</v>
      </c>
      <c r="S410" s="26" t="s">
        <v>270</v>
      </c>
      <c r="T410" s="26" t="s">
        <v>280</v>
      </c>
      <c r="U410" s="26">
        <v>15</v>
      </c>
      <c r="V410" s="26"/>
      <c r="W410" s="26"/>
      <c r="X410" s="26">
        <v>15</v>
      </c>
      <c r="Y410" s="26"/>
      <c r="Z410" s="26">
        <v>146</v>
      </c>
      <c r="AA410" s="26">
        <v>25</v>
      </c>
      <c r="AB410" s="26" t="s">
        <v>103</v>
      </c>
      <c r="AC410" s="26" t="s">
        <v>103</v>
      </c>
      <c r="AD410" s="26" t="s">
        <v>103</v>
      </c>
      <c r="AE410" s="26" t="s">
        <v>103</v>
      </c>
      <c r="AF410" s="26"/>
      <c r="AG410" s="26" t="s">
        <v>103</v>
      </c>
      <c r="AH410" s="26"/>
    </row>
    <row r="411" s="4" customFormat="1" ht="45" spans="1:34">
      <c r="A411" s="24">
        <v>389</v>
      </c>
      <c r="B411" s="25"/>
      <c r="C411" s="26" t="s">
        <v>3278</v>
      </c>
      <c r="D411" s="26" t="s">
        <v>3279</v>
      </c>
      <c r="E411" s="26" t="s">
        <v>89</v>
      </c>
      <c r="F411" s="26" t="s">
        <v>535</v>
      </c>
      <c r="G411" s="26" t="s">
        <v>3280</v>
      </c>
      <c r="H411" s="26" t="s">
        <v>124</v>
      </c>
      <c r="I411" s="26" t="s">
        <v>3279</v>
      </c>
      <c r="J411" s="26" t="s">
        <v>3281</v>
      </c>
      <c r="K411" s="26" t="s">
        <v>230</v>
      </c>
      <c r="L411" s="26" t="s">
        <v>114</v>
      </c>
      <c r="M411" s="26" t="s">
        <v>593</v>
      </c>
      <c r="N411" s="26" t="s">
        <v>539</v>
      </c>
      <c r="O411" s="26" t="s">
        <v>3282</v>
      </c>
      <c r="P411" s="26" t="s">
        <v>118</v>
      </c>
      <c r="Q411" s="26" t="s">
        <v>129</v>
      </c>
      <c r="R411" s="26" t="s">
        <v>101</v>
      </c>
      <c r="S411" s="26" t="s">
        <v>541</v>
      </c>
      <c r="T411" s="26">
        <v>2024</v>
      </c>
      <c r="U411" s="26">
        <v>22</v>
      </c>
      <c r="V411" s="26">
        <v>22</v>
      </c>
      <c r="W411" s="26"/>
      <c r="X411" s="26"/>
      <c r="Y411" s="26"/>
      <c r="Z411" s="26">
        <v>1194</v>
      </c>
      <c r="AA411" s="26">
        <v>508</v>
      </c>
      <c r="AB411" s="26" t="s">
        <v>104</v>
      </c>
      <c r="AC411" s="26" t="s">
        <v>103</v>
      </c>
      <c r="AD411" s="26" t="s">
        <v>104</v>
      </c>
      <c r="AE411" s="26" t="s">
        <v>103</v>
      </c>
      <c r="AF411" s="26"/>
      <c r="AG411" s="26" t="s">
        <v>103</v>
      </c>
      <c r="AH411" s="26"/>
    </row>
    <row r="412" s="4" customFormat="1" ht="90" spans="1:34">
      <c r="A412" s="24">
        <v>390</v>
      </c>
      <c r="B412" s="25"/>
      <c r="C412" s="26" t="s">
        <v>3283</v>
      </c>
      <c r="D412" s="26" t="s">
        <v>3284</v>
      </c>
      <c r="E412" s="26" t="s">
        <v>370</v>
      </c>
      <c r="F412" s="26" t="s">
        <v>535</v>
      </c>
      <c r="G412" s="26" t="s">
        <v>3285</v>
      </c>
      <c r="H412" s="26" t="s">
        <v>124</v>
      </c>
      <c r="I412" s="26" t="s">
        <v>3284</v>
      </c>
      <c r="J412" s="26" t="s">
        <v>3286</v>
      </c>
      <c r="K412" s="26" t="s">
        <v>230</v>
      </c>
      <c r="L412" s="26" t="s">
        <v>114</v>
      </c>
      <c r="M412" s="26" t="s">
        <v>3287</v>
      </c>
      <c r="N412" s="26" t="s">
        <v>539</v>
      </c>
      <c r="O412" s="26" t="s">
        <v>3288</v>
      </c>
      <c r="P412" s="26"/>
      <c r="Q412" s="26" t="s">
        <v>129</v>
      </c>
      <c r="R412" s="26" t="s">
        <v>1938</v>
      </c>
      <c r="S412" s="26" t="s">
        <v>541</v>
      </c>
      <c r="T412" s="26">
        <v>2024</v>
      </c>
      <c r="U412" s="26">
        <v>13</v>
      </c>
      <c r="V412" s="26">
        <v>13</v>
      </c>
      <c r="W412" s="26"/>
      <c r="X412" s="26"/>
      <c r="Y412" s="26"/>
      <c r="Z412" s="26">
        <v>162</v>
      </c>
      <c r="AA412" s="26">
        <v>47</v>
      </c>
      <c r="AB412" s="26" t="s">
        <v>104</v>
      </c>
      <c r="AC412" s="26" t="s">
        <v>103</v>
      </c>
      <c r="AD412" s="26" t="s">
        <v>104</v>
      </c>
      <c r="AE412" s="26" t="s">
        <v>103</v>
      </c>
      <c r="AF412" s="26"/>
      <c r="AG412" s="26" t="s">
        <v>103</v>
      </c>
      <c r="AH412" s="26"/>
    </row>
    <row r="413" s="4" customFormat="1" ht="90" spans="1:34">
      <c r="A413" s="24">
        <v>391</v>
      </c>
      <c r="B413" s="25"/>
      <c r="C413" s="26" t="s">
        <v>3289</v>
      </c>
      <c r="D413" s="26" t="s">
        <v>3290</v>
      </c>
      <c r="E413" s="26" t="s">
        <v>89</v>
      </c>
      <c r="F413" s="26" t="s">
        <v>3291</v>
      </c>
      <c r="G413" s="26" t="s">
        <v>3292</v>
      </c>
      <c r="H413" s="26" t="s">
        <v>124</v>
      </c>
      <c r="I413" s="26" t="s">
        <v>3290</v>
      </c>
      <c r="J413" s="26" t="s">
        <v>3293</v>
      </c>
      <c r="K413" s="26" t="s">
        <v>3294</v>
      </c>
      <c r="L413" s="26" t="s">
        <v>114</v>
      </c>
      <c r="M413" s="26" t="s">
        <v>2977</v>
      </c>
      <c r="N413" s="26" t="s">
        <v>539</v>
      </c>
      <c r="O413" s="26" t="s">
        <v>3295</v>
      </c>
      <c r="P413" s="26" t="s">
        <v>3296</v>
      </c>
      <c r="Q413" s="26" t="s">
        <v>129</v>
      </c>
      <c r="R413" s="26" t="s">
        <v>1938</v>
      </c>
      <c r="S413" s="26" t="s">
        <v>3297</v>
      </c>
      <c r="T413" s="26">
        <v>2024</v>
      </c>
      <c r="U413" s="26">
        <v>15</v>
      </c>
      <c r="V413" s="26">
        <v>15</v>
      </c>
      <c r="W413" s="26"/>
      <c r="X413" s="26"/>
      <c r="Y413" s="26"/>
      <c r="Z413" s="26">
        <v>148</v>
      </c>
      <c r="AA413" s="26">
        <v>34</v>
      </c>
      <c r="AB413" s="26" t="s">
        <v>104</v>
      </c>
      <c r="AC413" s="26" t="s">
        <v>103</v>
      </c>
      <c r="AD413" s="26" t="s">
        <v>104</v>
      </c>
      <c r="AE413" s="26" t="s">
        <v>103</v>
      </c>
      <c r="AF413" s="26"/>
      <c r="AG413" s="26" t="s">
        <v>103</v>
      </c>
      <c r="AH413" s="26"/>
    </row>
    <row r="414" s="4" customFormat="1" ht="67.5" spans="1:34">
      <c r="A414" s="24">
        <v>392</v>
      </c>
      <c r="B414" s="25"/>
      <c r="C414" s="26" t="s">
        <v>3298</v>
      </c>
      <c r="D414" s="26" t="s">
        <v>3299</v>
      </c>
      <c r="E414" s="26" t="s">
        <v>89</v>
      </c>
      <c r="F414" s="26" t="s">
        <v>3291</v>
      </c>
      <c r="G414" s="26" t="s">
        <v>3300</v>
      </c>
      <c r="H414" s="26" t="s">
        <v>124</v>
      </c>
      <c r="I414" s="26" t="s">
        <v>3299</v>
      </c>
      <c r="J414" s="26" t="s">
        <v>3301</v>
      </c>
      <c r="K414" s="26" t="s">
        <v>3294</v>
      </c>
      <c r="L414" s="26" t="s">
        <v>114</v>
      </c>
      <c r="M414" s="26" t="s">
        <v>3302</v>
      </c>
      <c r="N414" s="26" t="s">
        <v>539</v>
      </c>
      <c r="O414" s="26" t="s">
        <v>3303</v>
      </c>
      <c r="P414" s="26" t="s">
        <v>3296</v>
      </c>
      <c r="Q414" s="26" t="s">
        <v>129</v>
      </c>
      <c r="R414" s="26" t="s">
        <v>2915</v>
      </c>
      <c r="S414" s="26" t="s">
        <v>3297</v>
      </c>
      <c r="T414" s="26">
        <v>2024</v>
      </c>
      <c r="U414" s="26">
        <v>3</v>
      </c>
      <c r="V414" s="26">
        <v>3</v>
      </c>
      <c r="W414" s="26"/>
      <c r="X414" s="26"/>
      <c r="Y414" s="26"/>
      <c r="Z414" s="26">
        <v>122</v>
      </c>
      <c r="AA414" s="26">
        <v>37</v>
      </c>
      <c r="AB414" s="26" t="s">
        <v>104</v>
      </c>
      <c r="AC414" s="26" t="s">
        <v>103</v>
      </c>
      <c r="AD414" s="26" t="s">
        <v>104</v>
      </c>
      <c r="AE414" s="26" t="s">
        <v>103</v>
      </c>
      <c r="AF414" s="26"/>
      <c r="AG414" s="26" t="s">
        <v>103</v>
      </c>
      <c r="AH414" s="26"/>
    </row>
    <row r="415" s="4" customFormat="1" ht="67.5" spans="1:34">
      <c r="A415" s="24">
        <v>393</v>
      </c>
      <c r="B415" s="25"/>
      <c r="C415" s="26" t="s">
        <v>3304</v>
      </c>
      <c r="D415" s="26" t="s">
        <v>3305</v>
      </c>
      <c r="E415" s="26" t="s">
        <v>370</v>
      </c>
      <c r="F415" s="26" t="s">
        <v>3291</v>
      </c>
      <c r="G415" s="26" t="s">
        <v>3306</v>
      </c>
      <c r="H415" s="26" t="s">
        <v>124</v>
      </c>
      <c r="I415" s="26" t="s">
        <v>3305</v>
      </c>
      <c r="J415" s="26" t="s">
        <v>3307</v>
      </c>
      <c r="K415" s="26" t="s">
        <v>3294</v>
      </c>
      <c r="L415" s="26" t="s">
        <v>114</v>
      </c>
      <c r="M415" s="26" t="s">
        <v>3308</v>
      </c>
      <c r="N415" s="26" t="s">
        <v>539</v>
      </c>
      <c r="O415" s="26" t="s">
        <v>3309</v>
      </c>
      <c r="P415" s="26" t="s">
        <v>3296</v>
      </c>
      <c r="Q415" s="26" t="s">
        <v>129</v>
      </c>
      <c r="R415" s="26" t="s">
        <v>2915</v>
      </c>
      <c r="S415" s="26" t="s">
        <v>3297</v>
      </c>
      <c r="T415" s="26">
        <v>2024</v>
      </c>
      <c r="U415" s="26">
        <v>10</v>
      </c>
      <c r="V415" s="26">
        <v>10</v>
      </c>
      <c r="W415" s="26"/>
      <c r="X415" s="26"/>
      <c r="Y415" s="26"/>
      <c r="Z415" s="26">
        <v>142</v>
      </c>
      <c r="AA415" s="26">
        <v>66</v>
      </c>
      <c r="AB415" s="26" t="s">
        <v>104</v>
      </c>
      <c r="AC415" s="26" t="s">
        <v>103</v>
      </c>
      <c r="AD415" s="26" t="s">
        <v>104</v>
      </c>
      <c r="AE415" s="26" t="s">
        <v>103</v>
      </c>
      <c r="AF415" s="26"/>
      <c r="AG415" s="26" t="s">
        <v>103</v>
      </c>
      <c r="AH415" s="26"/>
    </row>
    <row r="416" s="4" customFormat="1" ht="348.75" spans="1:34">
      <c r="A416" s="24">
        <v>394</v>
      </c>
      <c r="B416" s="25"/>
      <c r="C416" s="26" t="s">
        <v>3310</v>
      </c>
      <c r="D416" s="26" t="s">
        <v>3311</v>
      </c>
      <c r="E416" s="26" t="s">
        <v>89</v>
      </c>
      <c r="F416" s="26" t="s">
        <v>549</v>
      </c>
      <c r="G416" s="26" t="s">
        <v>3312</v>
      </c>
      <c r="H416" s="26" t="s">
        <v>124</v>
      </c>
      <c r="I416" s="26" t="s">
        <v>3311</v>
      </c>
      <c r="J416" s="26" t="s">
        <v>3311</v>
      </c>
      <c r="K416" s="26" t="s">
        <v>230</v>
      </c>
      <c r="L416" s="26" t="s">
        <v>552</v>
      </c>
      <c r="M416" s="26" t="s">
        <v>115</v>
      </c>
      <c r="N416" s="26" t="s">
        <v>539</v>
      </c>
      <c r="O416" s="26" t="s">
        <v>3313</v>
      </c>
      <c r="P416" s="26" t="s">
        <v>312</v>
      </c>
      <c r="Q416" s="26" t="s">
        <v>129</v>
      </c>
      <c r="R416" s="26" t="s">
        <v>2915</v>
      </c>
      <c r="S416" s="26" t="s">
        <v>555</v>
      </c>
      <c r="T416" s="26">
        <v>2024</v>
      </c>
      <c r="U416" s="26">
        <v>70</v>
      </c>
      <c r="V416" s="26">
        <v>70</v>
      </c>
      <c r="W416" s="26"/>
      <c r="X416" s="26"/>
      <c r="Y416" s="26"/>
      <c r="Z416" s="26">
        <v>1090</v>
      </c>
      <c r="AA416" s="26">
        <v>478</v>
      </c>
      <c r="AB416" s="26" t="s">
        <v>104</v>
      </c>
      <c r="AC416" s="26" t="s">
        <v>103</v>
      </c>
      <c r="AD416" s="26" t="s">
        <v>104</v>
      </c>
      <c r="AE416" s="26" t="s">
        <v>103</v>
      </c>
      <c r="AF416" s="26"/>
      <c r="AG416" s="26" t="s">
        <v>103</v>
      </c>
      <c r="AH416" s="26"/>
    </row>
    <row r="417" s="4" customFormat="1" ht="78.75" spans="1:34">
      <c r="A417" s="24">
        <v>395</v>
      </c>
      <c r="B417" s="25"/>
      <c r="C417" s="26" t="s">
        <v>3314</v>
      </c>
      <c r="D417" s="26" t="s">
        <v>3315</v>
      </c>
      <c r="E417" s="26" t="s">
        <v>89</v>
      </c>
      <c r="F417" s="26" t="s">
        <v>3316</v>
      </c>
      <c r="G417" s="26" t="s">
        <v>3317</v>
      </c>
      <c r="H417" s="26" t="s">
        <v>124</v>
      </c>
      <c r="I417" s="26" t="s">
        <v>3315</v>
      </c>
      <c r="J417" s="26" t="s">
        <v>3318</v>
      </c>
      <c r="K417" s="26" t="s">
        <v>230</v>
      </c>
      <c r="L417" s="26" t="s">
        <v>231</v>
      </c>
      <c r="M417" s="26" t="s">
        <v>3319</v>
      </c>
      <c r="N417" s="26" t="s">
        <v>539</v>
      </c>
      <c r="O417" s="26" t="s">
        <v>3320</v>
      </c>
      <c r="P417" s="26" t="s">
        <v>312</v>
      </c>
      <c r="Q417" s="26" t="s">
        <v>129</v>
      </c>
      <c r="R417" s="26" t="s">
        <v>2915</v>
      </c>
      <c r="S417" s="26" t="s">
        <v>3321</v>
      </c>
      <c r="T417" s="26">
        <v>2024</v>
      </c>
      <c r="U417" s="26">
        <v>28</v>
      </c>
      <c r="V417" s="26">
        <v>28</v>
      </c>
      <c r="W417" s="26"/>
      <c r="X417" s="26"/>
      <c r="Y417" s="26"/>
      <c r="Z417" s="26">
        <v>210</v>
      </c>
      <c r="AA417" s="26">
        <v>44</v>
      </c>
      <c r="AB417" s="26" t="s">
        <v>104</v>
      </c>
      <c r="AC417" s="26" t="s">
        <v>103</v>
      </c>
      <c r="AD417" s="26" t="s">
        <v>104</v>
      </c>
      <c r="AE417" s="26" t="s">
        <v>103</v>
      </c>
      <c r="AF417" s="26"/>
      <c r="AG417" s="26" t="s">
        <v>103</v>
      </c>
      <c r="AH417" s="26"/>
    </row>
    <row r="418" s="4" customFormat="1" ht="90" spans="1:34">
      <c r="A418" s="24">
        <v>396</v>
      </c>
      <c r="B418" s="25"/>
      <c r="C418" s="26" t="s">
        <v>3322</v>
      </c>
      <c r="D418" s="26" t="s">
        <v>3323</v>
      </c>
      <c r="E418" s="26" t="s">
        <v>89</v>
      </c>
      <c r="F418" s="26" t="s">
        <v>3324</v>
      </c>
      <c r="G418" s="26" t="s">
        <v>3325</v>
      </c>
      <c r="H418" s="26" t="s">
        <v>124</v>
      </c>
      <c r="I418" s="26" t="s">
        <v>3323</v>
      </c>
      <c r="J418" s="26" t="s">
        <v>3326</v>
      </c>
      <c r="K418" s="26" t="s">
        <v>230</v>
      </c>
      <c r="L418" s="26" t="s">
        <v>114</v>
      </c>
      <c r="M418" s="26" t="s">
        <v>1032</v>
      </c>
      <c r="N418" s="26" t="s">
        <v>1550</v>
      </c>
      <c r="O418" s="26" t="s">
        <v>3327</v>
      </c>
      <c r="P418" s="26" t="s">
        <v>312</v>
      </c>
      <c r="Q418" s="26" t="s">
        <v>129</v>
      </c>
      <c r="R418" s="26" t="s">
        <v>1938</v>
      </c>
      <c r="S418" s="26" t="s">
        <v>3328</v>
      </c>
      <c r="T418" s="26">
        <v>2024</v>
      </c>
      <c r="U418" s="26">
        <v>15</v>
      </c>
      <c r="V418" s="26">
        <v>15</v>
      </c>
      <c r="W418" s="26"/>
      <c r="X418" s="26"/>
      <c r="Y418" s="26"/>
      <c r="Z418" s="26">
        <v>220</v>
      </c>
      <c r="AA418" s="26">
        <v>79</v>
      </c>
      <c r="AB418" s="26" t="s">
        <v>104</v>
      </c>
      <c r="AC418" s="26" t="s">
        <v>103</v>
      </c>
      <c r="AD418" s="26" t="s">
        <v>104</v>
      </c>
      <c r="AE418" s="26" t="s">
        <v>103</v>
      </c>
      <c r="AF418" s="26"/>
      <c r="AG418" s="26" t="s">
        <v>103</v>
      </c>
      <c r="AH418" s="26"/>
    </row>
    <row r="419" s="4" customFormat="1" ht="56.25" spans="1:34">
      <c r="A419" s="24">
        <v>397</v>
      </c>
      <c r="B419" s="25"/>
      <c r="C419" s="26" t="s">
        <v>3329</v>
      </c>
      <c r="D419" s="26" t="s">
        <v>3330</v>
      </c>
      <c r="E419" s="26" t="s">
        <v>89</v>
      </c>
      <c r="F419" s="26" t="s">
        <v>3324</v>
      </c>
      <c r="G419" s="26" t="s">
        <v>3331</v>
      </c>
      <c r="H419" s="26" t="s">
        <v>124</v>
      </c>
      <c r="I419" s="26" t="s">
        <v>3330</v>
      </c>
      <c r="J419" s="26" t="s">
        <v>3332</v>
      </c>
      <c r="K419" s="26" t="s">
        <v>230</v>
      </c>
      <c r="L419" s="26" t="s">
        <v>114</v>
      </c>
      <c r="M419" s="26" t="s">
        <v>3333</v>
      </c>
      <c r="N419" s="26" t="s">
        <v>1550</v>
      </c>
      <c r="O419" s="26" t="s">
        <v>3334</v>
      </c>
      <c r="P419" s="26" t="s">
        <v>312</v>
      </c>
      <c r="Q419" s="26" t="s">
        <v>129</v>
      </c>
      <c r="R419" s="26" t="s">
        <v>101</v>
      </c>
      <c r="S419" s="26" t="s">
        <v>3328</v>
      </c>
      <c r="T419" s="26">
        <v>2024</v>
      </c>
      <c r="U419" s="26">
        <v>12</v>
      </c>
      <c r="V419" s="26">
        <v>12</v>
      </c>
      <c r="W419" s="26"/>
      <c r="X419" s="26"/>
      <c r="Y419" s="26"/>
      <c r="Z419" s="26">
        <v>190</v>
      </c>
      <c r="AA419" s="26">
        <v>65</v>
      </c>
      <c r="AB419" s="26" t="s">
        <v>104</v>
      </c>
      <c r="AC419" s="26" t="s">
        <v>103</v>
      </c>
      <c r="AD419" s="26" t="s">
        <v>104</v>
      </c>
      <c r="AE419" s="26" t="s">
        <v>103</v>
      </c>
      <c r="AF419" s="26"/>
      <c r="AG419" s="26" t="s">
        <v>103</v>
      </c>
      <c r="AH419" s="26"/>
    </row>
    <row r="420" s="4" customFormat="1" ht="56.25" spans="1:34">
      <c r="A420" s="24">
        <v>398</v>
      </c>
      <c r="B420" s="25"/>
      <c r="C420" s="26" t="s">
        <v>3335</v>
      </c>
      <c r="D420" s="26" t="s">
        <v>3336</v>
      </c>
      <c r="E420" s="26" t="s">
        <v>89</v>
      </c>
      <c r="F420" s="26" t="s">
        <v>2251</v>
      </c>
      <c r="G420" s="26" t="s">
        <v>3337</v>
      </c>
      <c r="H420" s="26" t="s">
        <v>124</v>
      </c>
      <c r="I420" s="26" t="s">
        <v>3336</v>
      </c>
      <c r="J420" s="26" t="s">
        <v>3338</v>
      </c>
      <c r="K420" s="26" t="s">
        <v>113</v>
      </c>
      <c r="L420" s="26" t="s">
        <v>114</v>
      </c>
      <c r="M420" s="26" t="s">
        <v>546</v>
      </c>
      <c r="N420" s="26" t="s">
        <v>599</v>
      </c>
      <c r="O420" s="26" t="s">
        <v>3339</v>
      </c>
      <c r="P420" s="26" t="s">
        <v>312</v>
      </c>
      <c r="Q420" s="26" t="s">
        <v>129</v>
      </c>
      <c r="R420" s="26" t="s">
        <v>101</v>
      </c>
      <c r="S420" s="26" t="s">
        <v>2256</v>
      </c>
      <c r="T420" s="26">
        <v>2024</v>
      </c>
      <c r="U420" s="26">
        <v>30</v>
      </c>
      <c r="V420" s="26">
        <v>30</v>
      </c>
      <c r="W420" s="26"/>
      <c r="X420" s="26"/>
      <c r="Y420" s="26"/>
      <c r="Z420" s="26">
        <v>360</v>
      </c>
      <c r="AA420" s="26">
        <v>90</v>
      </c>
      <c r="AB420" s="26" t="s">
        <v>104</v>
      </c>
      <c r="AC420" s="26" t="s">
        <v>103</v>
      </c>
      <c r="AD420" s="26" t="s">
        <v>104</v>
      </c>
      <c r="AE420" s="26" t="s">
        <v>103</v>
      </c>
      <c r="AF420" s="26"/>
      <c r="AG420" s="26" t="s">
        <v>103</v>
      </c>
      <c r="AH420" s="26"/>
    </row>
    <row r="421" s="4" customFormat="1" ht="56.25" spans="1:34">
      <c r="A421" s="24">
        <v>399</v>
      </c>
      <c r="B421" s="25"/>
      <c r="C421" s="26" t="s">
        <v>3340</v>
      </c>
      <c r="D421" s="26" t="s">
        <v>3341</v>
      </c>
      <c r="E421" s="26" t="s">
        <v>89</v>
      </c>
      <c r="F421" s="26" t="s">
        <v>1546</v>
      </c>
      <c r="G421" s="26" t="s">
        <v>3342</v>
      </c>
      <c r="H421" s="26" t="s">
        <v>124</v>
      </c>
      <c r="I421" s="26" t="s">
        <v>3341</v>
      </c>
      <c r="J421" s="26" t="s">
        <v>3343</v>
      </c>
      <c r="K421" s="26" t="s">
        <v>113</v>
      </c>
      <c r="L421" s="26" t="s">
        <v>114</v>
      </c>
      <c r="M421" s="26" t="s">
        <v>3344</v>
      </c>
      <c r="N421" s="26" t="s">
        <v>1550</v>
      </c>
      <c r="O421" s="26" t="s">
        <v>3345</v>
      </c>
      <c r="P421" s="26" t="s">
        <v>312</v>
      </c>
      <c r="Q421" s="26" t="s">
        <v>129</v>
      </c>
      <c r="R421" s="26" t="s">
        <v>101</v>
      </c>
      <c r="S421" s="26" t="s">
        <v>1552</v>
      </c>
      <c r="T421" s="26">
        <v>2024</v>
      </c>
      <c r="U421" s="26">
        <v>27</v>
      </c>
      <c r="V421" s="26">
        <v>27</v>
      </c>
      <c r="W421" s="26"/>
      <c r="X421" s="26"/>
      <c r="Y421" s="26"/>
      <c r="Z421" s="26">
        <v>78</v>
      </c>
      <c r="AA421" s="26">
        <v>25</v>
      </c>
      <c r="AB421" s="26" t="s">
        <v>104</v>
      </c>
      <c r="AC421" s="26" t="s">
        <v>103</v>
      </c>
      <c r="AD421" s="26" t="s">
        <v>104</v>
      </c>
      <c r="AE421" s="26" t="s">
        <v>103</v>
      </c>
      <c r="AF421" s="26"/>
      <c r="AG421" s="26" t="s">
        <v>103</v>
      </c>
      <c r="AH421" s="26"/>
    </row>
    <row r="422" s="4" customFormat="1" ht="90" spans="1:34">
      <c r="A422" s="24">
        <v>400</v>
      </c>
      <c r="B422" s="25"/>
      <c r="C422" s="26" t="s">
        <v>3346</v>
      </c>
      <c r="D422" s="26" t="s">
        <v>3347</v>
      </c>
      <c r="E422" s="26" t="s">
        <v>89</v>
      </c>
      <c r="F422" s="26" t="s">
        <v>1966</v>
      </c>
      <c r="G422" s="26" t="s">
        <v>3348</v>
      </c>
      <c r="H422" s="26" t="s">
        <v>124</v>
      </c>
      <c r="I422" s="26" t="s">
        <v>3347</v>
      </c>
      <c r="J422" s="26" t="s">
        <v>3349</v>
      </c>
      <c r="K422" s="26" t="s">
        <v>230</v>
      </c>
      <c r="L422" s="26" t="s">
        <v>231</v>
      </c>
      <c r="M422" s="26" t="s">
        <v>1032</v>
      </c>
      <c r="N422" s="26" t="s">
        <v>539</v>
      </c>
      <c r="O422" s="26" t="s">
        <v>3350</v>
      </c>
      <c r="P422" s="26" t="s">
        <v>312</v>
      </c>
      <c r="Q422" s="26" t="s">
        <v>129</v>
      </c>
      <c r="R422" s="26" t="s">
        <v>1938</v>
      </c>
      <c r="S422" s="26" t="s">
        <v>1971</v>
      </c>
      <c r="T422" s="26">
        <v>2024</v>
      </c>
      <c r="U422" s="26">
        <v>15</v>
      </c>
      <c r="V422" s="26">
        <v>15</v>
      </c>
      <c r="W422" s="26"/>
      <c r="X422" s="26"/>
      <c r="Y422" s="26"/>
      <c r="Z422" s="26">
        <v>204</v>
      </c>
      <c r="AA422" s="26">
        <v>53</v>
      </c>
      <c r="AB422" s="26" t="s">
        <v>104</v>
      </c>
      <c r="AC422" s="26" t="s">
        <v>103</v>
      </c>
      <c r="AD422" s="26" t="s">
        <v>104</v>
      </c>
      <c r="AE422" s="26" t="s">
        <v>103</v>
      </c>
      <c r="AF422" s="26"/>
      <c r="AG422" s="26" t="s">
        <v>103</v>
      </c>
      <c r="AH422" s="26"/>
    </row>
    <row r="423" s="4" customFormat="1" ht="90" spans="1:34">
      <c r="A423" s="24">
        <v>401</v>
      </c>
      <c r="B423" s="25"/>
      <c r="C423" s="26" t="s">
        <v>3351</v>
      </c>
      <c r="D423" s="26" t="s">
        <v>3352</v>
      </c>
      <c r="E423" s="26" t="s">
        <v>89</v>
      </c>
      <c r="F423" s="26" t="s">
        <v>1966</v>
      </c>
      <c r="G423" s="26" t="s">
        <v>3353</v>
      </c>
      <c r="H423" s="26" t="s">
        <v>124</v>
      </c>
      <c r="I423" s="26" t="s">
        <v>3352</v>
      </c>
      <c r="J423" s="26" t="s">
        <v>3354</v>
      </c>
      <c r="K423" s="26" t="s">
        <v>230</v>
      </c>
      <c r="L423" s="26" t="s">
        <v>231</v>
      </c>
      <c r="M423" s="26" t="s">
        <v>1032</v>
      </c>
      <c r="N423" s="26" t="s">
        <v>539</v>
      </c>
      <c r="O423" s="26" t="s">
        <v>3355</v>
      </c>
      <c r="P423" s="26" t="s">
        <v>312</v>
      </c>
      <c r="Q423" s="26" t="s">
        <v>129</v>
      </c>
      <c r="R423" s="26" t="s">
        <v>1938</v>
      </c>
      <c r="S423" s="26" t="s">
        <v>1971</v>
      </c>
      <c r="T423" s="26">
        <v>2024</v>
      </c>
      <c r="U423" s="26">
        <v>15</v>
      </c>
      <c r="V423" s="26">
        <v>15</v>
      </c>
      <c r="W423" s="26"/>
      <c r="X423" s="26"/>
      <c r="Y423" s="26"/>
      <c r="Z423" s="26">
        <v>217</v>
      </c>
      <c r="AA423" s="26">
        <v>45</v>
      </c>
      <c r="AB423" s="26" t="s">
        <v>104</v>
      </c>
      <c r="AC423" s="26" t="s">
        <v>103</v>
      </c>
      <c r="AD423" s="26" t="s">
        <v>104</v>
      </c>
      <c r="AE423" s="26" t="s">
        <v>103</v>
      </c>
      <c r="AF423" s="26"/>
      <c r="AG423" s="26" t="s">
        <v>103</v>
      </c>
      <c r="AH423" s="26"/>
    </row>
    <row r="424" s="4" customFormat="1" ht="90" spans="1:34">
      <c r="A424" s="24">
        <v>402</v>
      </c>
      <c r="B424" s="25"/>
      <c r="C424" s="26" t="s">
        <v>3356</v>
      </c>
      <c r="D424" s="26" t="s">
        <v>3357</v>
      </c>
      <c r="E424" s="26" t="s">
        <v>370</v>
      </c>
      <c r="F424" s="26" t="s">
        <v>1966</v>
      </c>
      <c r="G424" s="26" t="s">
        <v>3358</v>
      </c>
      <c r="H424" s="26" t="s">
        <v>124</v>
      </c>
      <c r="I424" s="26" t="s">
        <v>3357</v>
      </c>
      <c r="J424" s="26" t="s">
        <v>3359</v>
      </c>
      <c r="K424" s="26" t="s">
        <v>230</v>
      </c>
      <c r="L424" s="26" t="s">
        <v>231</v>
      </c>
      <c r="M424" s="26" t="s">
        <v>1032</v>
      </c>
      <c r="N424" s="26" t="s">
        <v>539</v>
      </c>
      <c r="O424" s="26" t="s">
        <v>3360</v>
      </c>
      <c r="P424" s="26" t="s">
        <v>312</v>
      </c>
      <c r="Q424" s="26" t="s">
        <v>129</v>
      </c>
      <c r="R424" s="26" t="s">
        <v>1938</v>
      </c>
      <c r="S424" s="26" t="s">
        <v>1971</v>
      </c>
      <c r="T424" s="26">
        <v>2024</v>
      </c>
      <c r="U424" s="26">
        <v>15</v>
      </c>
      <c r="V424" s="26">
        <v>15</v>
      </c>
      <c r="W424" s="26"/>
      <c r="X424" s="26"/>
      <c r="Y424" s="26"/>
      <c r="Z424" s="26">
        <v>447</v>
      </c>
      <c r="AA424" s="26">
        <v>109</v>
      </c>
      <c r="AB424" s="26" t="s">
        <v>104</v>
      </c>
      <c r="AC424" s="26" t="s">
        <v>103</v>
      </c>
      <c r="AD424" s="26" t="s">
        <v>104</v>
      </c>
      <c r="AE424" s="26" t="s">
        <v>103</v>
      </c>
      <c r="AF424" s="26"/>
      <c r="AG424" s="26" t="s">
        <v>103</v>
      </c>
      <c r="AH424" s="26"/>
    </row>
    <row r="425" s="4" customFormat="1" ht="90" spans="1:34">
      <c r="A425" s="24">
        <v>403</v>
      </c>
      <c r="B425" s="25"/>
      <c r="C425" s="26" t="s">
        <v>3361</v>
      </c>
      <c r="D425" s="26" t="s">
        <v>3362</v>
      </c>
      <c r="E425" s="26" t="s">
        <v>370</v>
      </c>
      <c r="F425" s="26" t="s">
        <v>1966</v>
      </c>
      <c r="G425" s="26" t="s">
        <v>3363</v>
      </c>
      <c r="H425" s="26" t="s">
        <v>227</v>
      </c>
      <c r="I425" s="26" t="s">
        <v>3362</v>
      </c>
      <c r="J425" s="26" t="s">
        <v>3364</v>
      </c>
      <c r="K425" s="26" t="s">
        <v>230</v>
      </c>
      <c r="L425" s="26" t="s">
        <v>231</v>
      </c>
      <c r="M425" s="26" t="s">
        <v>691</v>
      </c>
      <c r="N425" s="26" t="s">
        <v>539</v>
      </c>
      <c r="O425" s="26" t="s">
        <v>3350</v>
      </c>
      <c r="P425" s="26" t="s">
        <v>312</v>
      </c>
      <c r="Q425" s="26" t="s">
        <v>129</v>
      </c>
      <c r="R425" s="26" t="s">
        <v>1938</v>
      </c>
      <c r="S425" s="26" t="s">
        <v>1971</v>
      </c>
      <c r="T425" s="26">
        <v>2024</v>
      </c>
      <c r="U425" s="26">
        <v>10</v>
      </c>
      <c r="V425" s="26">
        <v>10</v>
      </c>
      <c r="W425" s="26"/>
      <c r="X425" s="26"/>
      <c r="Y425" s="26"/>
      <c r="Z425" s="26">
        <v>204</v>
      </c>
      <c r="AA425" s="26">
        <v>58</v>
      </c>
      <c r="AB425" s="26" t="s">
        <v>104</v>
      </c>
      <c r="AC425" s="26" t="s">
        <v>103</v>
      </c>
      <c r="AD425" s="26" t="s">
        <v>104</v>
      </c>
      <c r="AE425" s="26" t="s">
        <v>103</v>
      </c>
      <c r="AF425" s="26"/>
      <c r="AG425" s="26" t="s">
        <v>103</v>
      </c>
      <c r="AH425" s="26"/>
    </row>
    <row r="426" s="4" customFormat="1" ht="56.25" spans="1:34">
      <c r="A426" s="24">
        <v>404</v>
      </c>
      <c r="B426" s="25"/>
      <c r="C426" s="26" t="s">
        <v>3365</v>
      </c>
      <c r="D426" s="26" t="s">
        <v>3366</v>
      </c>
      <c r="E426" s="26" t="s">
        <v>89</v>
      </c>
      <c r="F426" s="26" t="s">
        <v>558</v>
      </c>
      <c r="G426" s="26" t="s">
        <v>3367</v>
      </c>
      <c r="H426" s="26" t="s">
        <v>124</v>
      </c>
      <c r="I426" s="26" t="s">
        <v>3366</v>
      </c>
      <c r="J426" s="26" t="s">
        <v>3368</v>
      </c>
      <c r="K426" s="26" t="s">
        <v>561</v>
      </c>
      <c r="L426" s="26" t="s">
        <v>562</v>
      </c>
      <c r="M426" s="26" t="s">
        <v>3369</v>
      </c>
      <c r="N426" s="26" t="s">
        <v>539</v>
      </c>
      <c r="O426" s="26" t="s">
        <v>3370</v>
      </c>
      <c r="P426" s="26" t="s">
        <v>3371</v>
      </c>
      <c r="Q426" s="26" t="s">
        <v>129</v>
      </c>
      <c r="R426" s="26" t="s">
        <v>101</v>
      </c>
      <c r="S426" s="26" t="s">
        <v>566</v>
      </c>
      <c r="T426" s="26">
        <v>2024</v>
      </c>
      <c r="U426" s="26">
        <v>29</v>
      </c>
      <c r="V426" s="26">
        <v>29</v>
      </c>
      <c r="W426" s="26"/>
      <c r="X426" s="26"/>
      <c r="Y426" s="26"/>
      <c r="Z426" s="26">
        <v>1564</v>
      </c>
      <c r="AA426" s="26">
        <v>656</v>
      </c>
      <c r="AB426" s="26" t="s">
        <v>104</v>
      </c>
      <c r="AC426" s="26" t="s">
        <v>103</v>
      </c>
      <c r="AD426" s="26" t="s">
        <v>104</v>
      </c>
      <c r="AE426" s="26" t="s">
        <v>103</v>
      </c>
      <c r="AF426" s="26"/>
      <c r="AG426" s="26" t="s">
        <v>103</v>
      </c>
      <c r="AH426" s="26"/>
    </row>
    <row r="427" s="4" customFormat="1" ht="56.25" spans="1:34">
      <c r="A427" s="24">
        <v>405</v>
      </c>
      <c r="B427" s="25"/>
      <c r="C427" s="26" t="s">
        <v>3372</v>
      </c>
      <c r="D427" s="26" t="s">
        <v>3373</v>
      </c>
      <c r="E427" s="26" t="s">
        <v>89</v>
      </c>
      <c r="F427" s="26" t="s">
        <v>558</v>
      </c>
      <c r="G427" s="26" t="s">
        <v>3367</v>
      </c>
      <c r="H427" s="26" t="s">
        <v>124</v>
      </c>
      <c r="I427" s="26" t="s">
        <v>3373</v>
      </c>
      <c r="J427" s="26" t="s">
        <v>3374</v>
      </c>
      <c r="K427" s="26" t="s">
        <v>561</v>
      </c>
      <c r="L427" s="26" t="s">
        <v>562</v>
      </c>
      <c r="M427" s="26" t="s">
        <v>573</v>
      </c>
      <c r="N427" s="26" t="s">
        <v>539</v>
      </c>
      <c r="O427" s="26" t="s">
        <v>3370</v>
      </c>
      <c r="P427" s="26" t="s">
        <v>3371</v>
      </c>
      <c r="Q427" s="26" t="s">
        <v>129</v>
      </c>
      <c r="R427" s="26" t="s">
        <v>2915</v>
      </c>
      <c r="S427" s="26" t="s">
        <v>566</v>
      </c>
      <c r="T427" s="26">
        <v>2024</v>
      </c>
      <c r="U427" s="26">
        <v>50</v>
      </c>
      <c r="V427" s="26">
        <v>50</v>
      </c>
      <c r="W427" s="26"/>
      <c r="X427" s="26"/>
      <c r="Y427" s="26"/>
      <c r="Z427" s="26">
        <v>1564</v>
      </c>
      <c r="AA427" s="26">
        <v>656</v>
      </c>
      <c r="AB427" s="26" t="s">
        <v>104</v>
      </c>
      <c r="AC427" s="26" t="s">
        <v>103</v>
      </c>
      <c r="AD427" s="26" t="s">
        <v>104</v>
      </c>
      <c r="AE427" s="26" t="s">
        <v>103</v>
      </c>
      <c r="AF427" s="26"/>
      <c r="AG427" s="26" t="s">
        <v>103</v>
      </c>
      <c r="AH427" s="26"/>
    </row>
    <row r="428" s="4" customFormat="1" ht="56.25" spans="1:34">
      <c r="A428" s="24">
        <v>406</v>
      </c>
      <c r="B428" s="25"/>
      <c r="C428" s="26" t="s">
        <v>3375</v>
      </c>
      <c r="D428" s="26" t="s">
        <v>3376</v>
      </c>
      <c r="E428" s="26" t="s">
        <v>89</v>
      </c>
      <c r="F428" s="26" t="s">
        <v>582</v>
      </c>
      <c r="G428" s="26" t="s">
        <v>3377</v>
      </c>
      <c r="H428" s="26" t="s">
        <v>124</v>
      </c>
      <c r="I428" s="26" t="s">
        <v>3376</v>
      </c>
      <c r="J428" s="26" t="s">
        <v>3378</v>
      </c>
      <c r="K428" s="26" t="s">
        <v>113</v>
      </c>
      <c r="L428" s="26" t="s">
        <v>114</v>
      </c>
      <c r="M428" s="26" t="s">
        <v>3379</v>
      </c>
      <c r="N428" s="26" t="s">
        <v>1550</v>
      </c>
      <c r="O428" s="26" t="s">
        <v>3380</v>
      </c>
      <c r="P428" s="26" t="s">
        <v>312</v>
      </c>
      <c r="Q428" s="26" t="s">
        <v>129</v>
      </c>
      <c r="R428" s="26" t="s">
        <v>101</v>
      </c>
      <c r="S428" s="26" t="s">
        <v>588</v>
      </c>
      <c r="T428" s="26">
        <v>2024</v>
      </c>
      <c r="U428" s="26">
        <v>18</v>
      </c>
      <c r="V428" s="26">
        <v>18</v>
      </c>
      <c r="W428" s="26"/>
      <c r="X428" s="26"/>
      <c r="Y428" s="26"/>
      <c r="Z428" s="26">
        <v>387</v>
      </c>
      <c r="AA428" s="26">
        <v>156</v>
      </c>
      <c r="AB428" s="26" t="s">
        <v>104</v>
      </c>
      <c r="AC428" s="26" t="s">
        <v>103</v>
      </c>
      <c r="AD428" s="26" t="s">
        <v>104</v>
      </c>
      <c r="AE428" s="26" t="s">
        <v>103</v>
      </c>
      <c r="AF428" s="26"/>
      <c r="AG428" s="26" t="s">
        <v>103</v>
      </c>
      <c r="AH428" s="26"/>
    </row>
    <row r="429" s="4" customFormat="1" ht="90" spans="1:34">
      <c r="A429" s="24">
        <v>407</v>
      </c>
      <c r="B429" s="25"/>
      <c r="C429" s="26" t="s">
        <v>3381</v>
      </c>
      <c r="D429" s="26" t="s">
        <v>3382</v>
      </c>
      <c r="E429" s="26" t="s">
        <v>89</v>
      </c>
      <c r="F429" s="26" t="s">
        <v>582</v>
      </c>
      <c r="G429" s="26" t="s">
        <v>3383</v>
      </c>
      <c r="H429" s="26" t="s">
        <v>124</v>
      </c>
      <c r="I429" s="26" t="s">
        <v>3382</v>
      </c>
      <c r="J429" s="26" t="s">
        <v>3384</v>
      </c>
      <c r="K429" s="26" t="s">
        <v>113</v>
      </c>
      <c r="L429" s="26" t="s">
        <v>114</v>
      </c>
      <c r="M429" s="26" t="s">
        <v>1032</v>
      </c>
      <c r="N429" s="26" t="s">
        <v>539</v>
      </c>
      <c r="O429" s="26" t="s">
        <v>3385</v>
      </c>
      <c r="P429" s="26" t="s">
        <v>312</v>
      </c>
      <c r="Q429" s="26" t="s">
        <v>129</v>
      </c>
      <c r="R429" s="26" t="s">
        <v>1938</v>
      </c>
      <c r="S429" s="26" t="s">
        <v>588</v>
      </c>
      <c r="T429" s="26">
        <v>2024</v>
      </c>
      <c r="U429" s="26">
        <v>15</v>
      </c>
      <c r="V429" s="26">
        <v>15</v>
      </c>
      <c r="W429" s="26"/>
      <c r="X429" s="26"/>
      <c r="Y429" s="26"/>
      <c r="Z429" s="26">
        <v>1497</v>
      </c>
      <c r="AA429" s="26">
        <v>589</v>
      </c>
      <c r="AB429" s="26" t="s">
        <v>104</v>
      </c>
      <c r="AC429" s="26" t="s">
        <v>103</v>
      </c>
      <c r="AD429" s="26" t="s">
        <v>104</v>
      </c>
      <c r="AE429" s="26" t="s">
        <v>103</v>
      </c>
      <c r="AF429" s="26"/>
      <c r="AG429" s="26" t="s">
        <v>103</v>
      </c>
      <c r="AH429" s="26"/>
    </row>
    <row r="430" s="4" customFormat="1" ht="90" spans="1:34">
      <c r="A430" s="24">
        <v>408</v>
      </c>
      <c r="B430" s="25"/>
      <c r="C430" s="26" t="s">
        <v>3386</v>
      </c>
      <c r="D430" s="26" t="s">
        <v>3387</v>
      </c>
      <c r="E430" s="26" t="s">
        <v>89</v>
      </c>
      <c r="F430" s="26" t="s">
        <v>582</v>
      </c>
      <c r="G430" s="26" t="s">
        <v>3388</v>
      </c>
      <c r="H430" s="26" t="s">
        <v>124</v>
      </c>
      <c r="I430" s="26" t="s">
        <v>3387</v>
      </c>
      <c r="J430" s="26" t="s">
        <v>3389</v>
      </c>
      <c r="K430" s="26" t="s">
        <v>113</v>
      </c>
      <c r="L430" s="26" t="s">
        <v>114</v>
      </c>
      <c r="M430" s="26" t="s">
        <v>691</v>
      </c>
      <c r="N430" s="26" t="s">
        <v>539</v>
      </c>
      <c r="O430" s="26" t="s">
        <v>3385</v>
      </c>
      <c r="P430" s="26" t="s">
        <v>312</v>
      </c>
      <c r="Q430" s="26" t="s">
        <v>129</v>
      </c>
      <c r="R430" s="26" t="s">
        <v>1938</v>
      </c>
      <c r="S430" s="26" t="s">
        <v>588</v>
      </c>
      <c r="T430" s="26">
        <v>2024</v>
      </c>
      <c r="U430" s="26">
        <v>10</v>
      </c>
      <c r="V430" s="26">
        <v>10</v>
      </c>
      <c r="W430" s="26"/>
      <c r="X430" s="26"/>
      <c r="Y430" s="26"/>
      <c r="Z430" s="26">
        <v>1497</v>
      </c>
      <c r="AA430" s="26">
        <v>589</v>
      </c>
      <c r="AB430" s="26" t="s">
        <v>104</v>
      </c>
      <c r="AC430" s="26" t="s">
        <v>103</v>
      </c>
      <c r="AD430" s="26" t="s">
        <v>104</v>
      </c>
      <c r="AE430" s="26" t="s">
        <v>103</v>
      </c>
      <c r="AF430" s="26"/>
      <c r="AG430" s="26" t="s">
        <v>103</v>
      </c>
      <c r="AH430" s="26"/>
    </row>
    <row r="431" s="4" customFormat="1" ht="56.25" spans="1:34">
      <c r="A431" s="24">
        <v>409</v>
      </c>
      <c r="B431" s="25"/>
      <c r="C431" s="26" t="s">
        <v>3390</v>
      </c>
      <c r="D431" s="26" t="s">
        <v>3391</v>
      </c>
      <c r="E431" s="26" t="s">
        <v>89</v>
      </c>
      <c r="F431" s="26" t="s">
        <v>596</v>
      </c>
      <c r="G431" s="26" t="s">
        <v>3392</v>
      </c>
      <c r="H431" s="26" t="s">
        <v>124</v>
      </c>
      <c r="I431" s="26" t="s">
        <v>3391</v>
      </c>
      <c r="J431" s="26" t="s">
        <v>3393</v>
      </c>
      <c r="K431" s="26" t="s">
        <v>113</v>
      </c>
      <c r="L431" s="26" t="s">
        <v>114</v>
      </c>
      <c r="M431" s="26" t="s">
        <v>3394</v>
      </c>
      <c r="N431" s="26" t="s">
        <v>539</v>
      </c>
      <c r="O431" s="26" t="s">
        <v>3395</v>
      </c>
      <c r="P431" s="26" t="s">
        <v>312</v>
      </c>
      <c r="Q431" s="26" t="s">
        <v>129</v>
      </c>
      <c r="R431" s="26" t="s">
        <v>101</v>
      </c>
      <c r="S431" s="26" t="s">
        <v>601</v>
      </c>
      <c r="T431" s="26">
        <v>2024</v>
      </c>
      <c r="U431" s="26">
        <v>39</v>
      </c>
      <c r="V431" s="26">
        <v>39</v>
      </c>
      <c r="W431" s="26"/>
      <c r="X431" s="26"/>
      <c r="Y431" s="26"/>
      <c r="Z431" s="26">
        <v>1090</v>
      </c>
      <c r="AA431" s="26">
        <v>478</v>
      </c>
      <c r="AB431" s="26" t="s">
        <v>104</v>
      </c>
      <c r="AC431" s="26" t="s">
        <v>103</v>
      </c>
      <c r="AD431" s="26" t="s">
        <v>104</v>
      </c>
      <c r="AE431" s="26" t="s">
        <v>103</v>
      </c>
      <c r="AF431" s="26"/>
      <c r="AG431" s="26" t="s">
        <v>103</v>
      </c>
      <c r="AH431" s="26"/>
    </row>
    <row r="432" s="4" customFormat="1" ht="56.25" spans="1:34">
      <c r="A432" s="24">
        <v>410</v>
      </c>
      <c r="B432" s="25"/>
      <c r="C432" s="26" t="s">
        <v>3396</v>
      </c>
      <c r="D432" s="26" t="s">
        <v>3397</v>
      </c>
      <c r="E432" s="26" t="s">
        <v>89</v>
      </c>
      <c r="F432" s="26" t="s">
        <v>596</v>
      </c>
      <c r="G432" s="26" t="s">
        <v>3398</v>
      </c>
      <c r="H432" s="26" t="s">
        <v>124</v>
      </c>
      <c r="I432" s="26" t="s">
        <v>3397</v>
      </c>
      <c r="J432" s="26" t="s">
        <v>3399</v>
      </c>
      <c r="K432" s="26" t="s">
        <v>113</v>
      </c>
      <c r="L432" s="26" t="s">
        <v>114</v>
      </c>
      <c r="M432" s="26" t="s">
        <v>2966</v>
      </c>
      <c r="N432" s="26" t="s">
        <v>539</v>
      </c>
      <c r="O432" s="26" t="s">
        <v>3400</v>
      </c>
      <c r="P432" s="26" t="s">
        <v>312</v>
      </c>
      <c r="Q432" s="26" t="s">
        <v>129</v>
      </c>
      <c r="R432" s="26" t="s">
        <v>101</v>
      </c>
      <c r="S432" s="26" t="s">
        <v>601</v>
      </c>
      <c r="T432" s="26">
        <v>2024</v>
      </c>
      <c r="U432" s="26">
        <v>55</v>
      </c>
      <c r="V432" s="26">
        <v>55</v>
      </c>
      <c r="W432" s="26"/>
      <c r="X432" s="26"/>
      <c r="Y432" s="26"/>
      <c r="Z432" s="26">
        <v>109</v>
      </c>
      <c r="AA432" s="26">
        <v>49</v>
      </c>
      <c r="AB432" s="26" t="s">
        <v>104</v>
      </c>
      <c r="AC432" s="26" t="s">
        <v>103</v>
      </c>
      <c r="AD432" s="26" t="s">
        <v>104</v>
      </c>
      <c r="AE432" s="26" t="s">
        <v>103</v>
      </c>
      <c r="AF432" s="26"/>
      <c r="AG432" s="26" t="s">
        <v>103</v>
      </c>
      <c r="AH432" s="26"/>
    </row>
    <row r="433" s="4" customFormat="1" ht="56.25" spans="1:34">
      <c r="A433" s="24">
        <v>411</v>
      </c>
      <c r="B433" s="25"/>
      <c r="C433" s="26" t="s">
        <v>3401</v>
      </c>
      <c r="D433" s="26" t="s">
        <v>3402</v>
      </c>
      <c r="E433" s="26" t="s">
        <v>89</v>
      </c>
      <c r="F433" s="26" t="s">
        <v>3403</v>
      </c>
      <c r="G433" s="26" t="s">
        <v>3404</v>
      </c>
      <c r="H433" s="26" t="s">
        <v>124</v>
      </c>
      <c r="I433" s="26" t="s">
        <v>3402</v>
      </c>
      <c r="J433" s="26" t="s">
        <v>3405</v>
      </c>
      <c r="K433" s="26" t="s">
        <v>113</v>
      </c>
      <c r="L433" s="26" t="s">
        <v>114</v>
      </c>
      <c r="M433" s="26" t="s">
        <v>1549</v>
      </c>
      <c r="N433" s="26"/>
      <c r="O433" s="26" t="s">
        <v>3406</v>
      </c>
      <c r="P433" s="26" t="s">
        <v>312</v>
      </c>
      <c r="Q433" s="26" t="s">
        <v>129</v>
      </c>
      <c r="R433" s="26" t="s">
        <v>101</v>
      </c>
      <c r="S433" s="26" t="s">
        <v>3407</v>
      </c>
      <c r="T433" s="26">
        <v>2024</v>
      </c>
      <c r="U433" s="26">
        <v>24</v>
      </c>
      <c r="V433" s="26">
        <v>24</v>
      </c>
      <c r="W433" s="26"/>
      <c r="X433" s="26"/>
      <c r="Y433" s="26"/>
      <c r="Z433" s="26">
        <v>1346</v>
      </c>
      <c r="AA433" s="26">
        <v>130</v>
      </c>
      <c r="AB433" s="26" t="s">
        <v>104</v>
      </c>
      <c r="AC433" s="26" t="s">
        <v>103</v>
      </c>
      <c r="AD433" s="26" t="s">
        <v>104</v>
      </c>
      <c r="AE433" s="26" t="s">
        <v>103</v>
      </c>
      <c r="AF433" s="26"/>
      <c r="AG433" s="26" t="s">
        <v>103</v>
      </c>
      <c r="AH433" s="26"/>
    </row>
    <row r="434" s="4" customFormat="1" ht="135" spans="1:34">
      <c r="A434" s="24">
        <v>412</v>
      </c>
      <c r="B434" s="25"/>
      <c r="C434" s="26" t="s">
        <v>3408</v>
      </c>
      <c r="D434" s="26" t="s">
        <v>3409</v>
      </c>
      <c r="E434" s="26" t="s">
        <v>89</v>
      </c>
      <c r="F434" s="26" t="s">
        <v>616</v>
      </c>
      <c r="G434" s="26" t="s">
        <v>3410</v>
      </c>
      <c r="H434" s="26" t="s">
        <v>124</v>
      </c>
      <c r="I434" s="26" t="s">
        <v>3411</v>
      </c>
      <c r="J434" s="26" t="s">
        <v>3412</v>
      </c>
      <c r="K434" s="26" t="s">
        <v>135</v>
      </c>
      <c r="L434" s="26" t="s">
        <v>114</v>
      </c>
      <c r="M434" s="26" t="s">
        <v>3413</v>
      </c>
      <c r="N434" s="26" t="s">
        <v>3414</v>
      </c>
      <c r="O434" s="26" t="s">
        <v>3415</v>
      </c>
      <c r="P434" s="26" t="s">
        <v>3416</v>
      </c>
      <c r="Q434" s="26" t="s">
        <v>100</v>
      </c>
      <c r="R434" s="26" t="s">
        <v>2915</v>
      </c>
      <c r="S434" s="26" t="s">
        <v>139</v>
      </c>
      <c r="T434" s="26" t="s">
        <v>140</v>
      </c>
      <c r="U434" s="26">
        <v>51</v>
      </c>
      <c r="V434" s="26">
        <v>51</v>
      </c>
      <c r="W434" s="26">
        <v>0</v>
      </c>
      <c r="X434" s="26">
        <v>0</v>
      </c>
      <c r="Y434" s="26">
        <v>0</v>
      </c>
      <c r="Z434" s="26">
        <v>264</v>
      </c>
      <c r="AA434" s="26">
        <v>83</v>
      </c>
      <c r="AB434" s="26" t="s">
        <v>119</v>
      </c>
      <c r="AC434" s="26" t="s">
        <v>103</v>
      </c>
      <c r="AD434" s="26" t="s">
        <v>103</v>
      </c>
      <c r="AE434" s="26" t="s">
        <v>103</v>
      </c>
      <c r="AF434" s="26"/>
      <c r="AG434" s="26" t="s">
        <v>103</v>
      </c>
      <c r="AH434" s="26"/>
    </row>
    <row r="435" s="4" customFormat="1" ht="123.75" spans="1:34">
      <c r="A435" s="24">
        <v>413</v>
      </c>
      <c r="B435" s="25"/>
      <c r="C435" s="26" t="s">
        <v>3417</v>
      </c>
      <c r="D435" s="26" t="s">
        <v>3418</v>
      </c>
      <c r="E435" s="26" t="s">
        <v>89</v>
      </c>
      <c r="F435" s="26" t="s">
        <v>616</v>
      </c>
      <c r="G435" s="26" t="s">
        <v>3419</v>
      </c>
      <c r="H435" s="26" t="s">
        <v>124</v>
      </c>
      <c r="I435" s="26" t="s">
        <v>3420</v>
      </c>
      <c r="J435" s="26" t="s">
        <v>3421</v>
      </c>
      <c r="K435" s="26" t="s">
        <v>135</v>
      </c>
      <c r="L435" s="26" t="s">
        <v>114</v>
      </c>
      <c r="M435" s="26" t="s">
        <v>3413</v>
      </c>
      <c r="N435" s="26" t="s">
        <v>3422</v>
      </c>
      <c r="O435" s="26" t="s">
        <v>3423</v>
      </c>
      <c r="P435" s="26" t="s">
        <v>3416</v>
      </c>
      <c r="Q435" s="26" t="s">
        <v>100</v>
      </c>
      <c r="R435" s="26" t="s">
        <v>2915</v>
      </c>
      <c r="S435" s="26" t="s">
        <v>139</v>
      </c>
      <c r="T435" s="26" t="s">
        <v>140</v>
      </c>
      <c r="U435" s="26">
        <v>16</v>
      </c>
      <c r="V435" s="26">
        <v>16</v>
      </c>
      <c r="W435" s="26">
        <v>0</v>
      </c>
      <c r="X435" s="26">
        <v>0</v>
      </c>
      <c r="Y435" s="26">
        <v>0</v>
      </c>
      <c r="Z435" s="26">
        <v>75</v>
      </c>
      <c r="AA435" s="26">
        <v>15</v>
      </c>
      <c r="AB435" s="26" t="s">
        <v>119</v>
      </c>
      <c r="AC435" s="26" t="s">
        <v>103</v>
      </c>
      <c r="AD435" s="26" t="s">
        <v>103</v>
      </c>
      <c r="AE435" s="26" t="s">
        <v>103</v>
      </c>
      <c r="AF435" s="26"/>
      <c r="AG435" s="26" t="s">
        <v>103</v>
      </c>
      <c r="AH435" s="26"/>
    </row>
    <row r="436" s="4" customFormat="1" ht="123.75" spans="1:34">
      <c r="A436" s="24">
        <v>414</v>
      </c>
      <c r="B436" s="25"/>
      <c r="C436" s="26" t="s">
        <v>3424</v>
      </c>
      <c r="D436" s="26" t="s">
        <v>3425</v>
      </c>
      <c r="E436" s="26" t="s">
        <v>89</v>
      </c>
      <c r="F436" s="26" t="s">
        <v>616</v>
      </c>
      <c r="G436" s="26" t="s">
        <v>3426</v>
      </c>
      <c r="H436" s="26" t="s">
        <v>124</v>
      </c>
      <c r="I436" s="26" t="s">
        <v>3427</v>
      </c>
      <c r="J436" s="26" t="s">
        <v>3428</v>
      </c>
      <c r="K436" s="26" t="s">
        <v>135</v>
      </c>
      <c r="L436" s="26" t="s">
        <v>114</v>
      </c>
      <c r="M436" s="26" t="s">
        <v>3429</v>
      </c>
      <c r="N436" s="26" t="s">
        <v>3430</v>
      </c>
      <c r="O436" s="26" t="s">
        <v>3431</v>
      </c>
      <c r="P436" s="26" t="s">
        <v>3416</v>
      </c>
      <c r="Q436" s="26" t="s">
        <v>100</v>
      </c>
      <c r="R436" s="26" t="s">
        <v>2915</v>
      </c>
      <c r="S436" s="26" t="s">
        <v>139</v>
      </c>
      <c r="T436" s="26" t="s">
        <v>140</v>
      </c>
      <c r="U436" s="26">
        <v>64</v>
      </c>
      <c r="V436" s="26">
        <v>64</v>
      </c>
      <c r="W436" s="26">
        <v>0</v>
      </c>
      <c r="X436" s="26">
        <v>0</v>
      </c>
      <c r="Y436" s="26">
        <v>0</v>
      </c>
      <c r="Z436" s="26">
        <v>244</v>
      </c>
      <c r="AA436" s="26">
        <v>58</v>
      </c>
      <c r="AB436" s="26" t="s">
        <v>119</v>
      </c>
      <c r="AC436" s="26" t="s">
        <v>103</v>
      </c>
      <c r="AD436" s="26" t="s">
        <v>103</v>
      </c>
      <c r="AE436" s="26" t="s">
        <v>103</v>
      </c>
      <c r="AF436" s="26"/>
      <c r="AG436" s="26" t="s">
        <v>103</v>
      </c>
      <c r="AH436" s="26"/>
    </row>
    <row r="437" s="4" customFormat="1" ht="123.75" spans="1:34">
      <c r="A437" s="24">
        <v>415</v>
      </c>
      <c r="B437" s="25"/>
      <c r="C437" s="26" t="s">
        <v>3432</v>
      </c>
      <c r="D437" s="26" t="s">
        <v>3433</v>
      </c>
      <c r="E437" s="26" t="s">
        <v>89</v>
      </c>
      <c r="F437" s="26" t="s">
        <v>616</v>
      </c>
      <c r="G437" s="26" t="s">
        <v>3434</v>
      </c>
      <c r="H437" s="26" t="s">
        <v>124</v>
      </c>
      <c r="I437" s="26" t="s">
        <v>3435</v>
      </c>
      <c r="J437" s="26" t="s">
        <v>3436</v>
      </c>
      <c r="K437" s="26" t="s">
        <v>135</v>
      </c>
      <c r="L437" s="26" t="s">
        <v>114</v>
      </c>
      <c r="M437" s="26" t="s">
        <v>3413</v>
      </c>
      <c r="N437" s="26" t="s">
        <v>3437</v>
      </c>
      <c r="O437" s="26" t="s">
        <v>3438</v>
      </c>
      <c r="P437" s="26" t="s">
        <v>3416</v>
      </c>
      <c r="Q437" s="26" t="s">
        <v>100</v>
      </c>
      <c r="R437" s="26" t="s">
        <v>2915</v>
      </c>
      <c r="S437" s="26" t="s">
        <v>139</v>
      </c>
      <c r="T437" s="26" t="s">
        <v>140</v>
      </c>
      <c r="U437" s="26">
        <v>40</v>
      </c>
      <c r="V437" s="26">
        <v>40</v>
      </c>
      <c r="W437" s="26">
        <v>0</v>
      </c>
      <c r="X437" s="26">
        <v>0</v>
      </c>
      <c r="Y437" s="26">
        <v>0</v>
      </c>
      <c r="Z437" s="26">
        <v>304</v>
      </c>
      <c r="AA437" s="26">
        <v>129</v>
      </c>
      <c r="AB437" s="26" t="s">
        <v>119</v>
      </c>
      <c r="AC437" s="26" t="s">
        <v>103</v>
      </c>
      <c r="AD437" s="26" t="s">
        <v>103</v>
      </c>
      <c r="AE437" s="26" t="s">
        <v>103</v>
      </c>
      <c r="AF437" s="26"/>
      <c r="AG437" s="26" t="s">
        <v>103</v>
      </c>
      <c r="AH437" s="26"/>
    </row>
    <row r="438" s="4" customFormat="1" ht="101.25" spans="1:34">
      <c r="A438" s="24">
        <v>416</v>
      </c>
      <c r="B438" s="25"/>
      <c r="C438" s="26" t="s">
        <v>3439</v>
      </c>
      <c r="D438" s="26" t="s">
        <v>3440</v>
      </c>
      <c r="E438" s="26" t="s">
        <v>89</v>
      </c>
      <c r="F438" s="26" t="s">
        <v>3441</v>
      </c>
      <c r="G438" s="26" t="s">
        <v>3442</v>
      </c>
      <c r="H438" s="26" t="s">
        <v>3443</v>
      </c>
      <c r="I438" s="26" t="s">
        <v>3444</v>
      </c>
      <c r="J438" s="26" t="s">
        <v>3444</v>
      </c>
      <c r="K438" s="26" t="s">
        <v>147</v>
      </c>
      <c r="L438" s="26" t="s">
        <v>114</v>
      </c>
      <c r="M438" s="26" t="s">
        <v>3445</v>
      </c>
      <c r="N438" s="26" t="s">
        <v>3446</v>
      </c>
      <c r="O438" s="26" t="s">
        <v>3447</v>
      </c>
      <c r="P438" s="26" t="s">
        <v>351</v>
      </c>
      <c r="Q438" s="26" t="s">
        <v>152</v>
      </c>
      <c r="R438" s="26" t="s">
        <v>2915</v>
      </c>
      <c r="S438" s="26" t="s">
        <v>687</v>
      </c>
      <c r="T438" s="26" t="s">
        <v>694</v>
      </c>
      <c r="U438" s="26">
        <v>17</v>
      </c>
      <c r="V438" s="26">
        <f>U438</f>
        <v>17</v>
      </c>
      <c r="W438" s="26"/>
      <c r="X438" s="26"/>
      <c r="Y438" s="26"/>
      <c r="Z438" s="26">
        <v>64</v>
      </c>
      <c r="AA438" s="26">
        <v>29</v>
      </c>
      <c r="AB438" s="26" t="s">
        <v>104</v>
      </c>
      <c r="AC438" s="26" t="s">
        <v>103</v>
      </c>
      <c r="AD438" s="26" t="s">
        <v>104</v>
      </c>
      <c r="AE438" s="26" t="s">
        <v>103</v>
      </c>
      <c r="AF438" s="26"/>
      <c r="AG438" s="26" t="s">
        <v>103</v>
      </c>
      <c r="AH438" s="26"/>
    </row>
    <row r="439" s="4" customFormat="1" ht="101.25" spans="1:34">
      <c r="A439" s="24">
        <v>417</v>
      </c>
      <c r="B439" s="25"/>
      <c r="C439" s="26" t="s">
        <v>3448</v>
      </c>
      <c r="D439" s="26" t="s">
        <v>3449</v>
      </c>
      <c r="E439" s="26" t="s">
        <v>89</v>
      </c>
      <c r="F439" s="26" t="s">
        <v>627</v>
      </c>
      <c r="G439" s="26" t="s">
        <v>3450</v>
      </c>
      <c r="H439" s="26" t="s">
        <v>124</v>
      </c>
      <c r="I439" s="26" t="s">
        <v>3449</v>
      </c>
      <c r="J439" s="26" t="s">
        <v>3449</v>
      </c>
      <c r="K439" s="26" t="s">
        <v>147</v>
      </c>
      <c r="L439" s="26" t="s">
        <v>114</v>
      </c>
      <c r="M439" s="26" t="s">
        <v>264</v>
      </c>
      <c r="N439" s="26" t="s">
        <v>3451</v>
      </c>
      <c r="O439" s="26" t="s">
        <v>3447</v>
      </c>
      <c r="P439" s="26" t="s">
        <v>351</v>
      </c>
      <c r="Q439" s="26" t="s">
        <v>152</v>
      </c>
      <c r="R439" s="26" t="s">
        <v>2915</v>
      </c>
      <c r="S439" s="26" t="s">
        <v>627</v>
      </c>
      <c r="T439" s="26" t="s">
        <v>633</v>
      </c>
      <c r="U439" s="26">
        <v>60</v>
      </c>
      <c r="V439" s="26">
        <v>60</v>
      </c>
      <c r="W439" s="26"/>
      <c r="X439" s="26"/>
      <c r="Y439" s="26"/>
      <c r="Z439" s="26">
        <v>105</v>
      </c>
      <c r="AA439" s="26">
        <v>56</v>
      </c>
      <c r="AB439" s="26" t="s">
        <v>104</v>
      </c>
      <c r="AC439" s="26" t="s">
        <v>103</v>
      </c>
      <c r="AD439" s="26" t="s">
        <v>104</v>
      </c>
      <c r="AE439" s="26" t="s">
        <v>103</v>
      </c>
      <c r="AF439" s="26"/>
      <c r="AG439" s="26" t="s">
        <v>103</v>
      </c>
      <c r="AH439" s="26"/>
    </row>
    <row r="440" s="4" customFormat="1" ht="90" spans="1:34">
      <c r="A440" s="24">
        <v>418</v>
      </c>
      <c r="B440" s="25"/>
      <c r="C440" s="26" t="s">
        <v>3452</v>
      </c>
      <c r="D440" s="26" t="s">
        <v>3453</v>
      </c>
      <c r="E440" s="26" t="s">
        <v>89</v>
      </c>
      <c r="F440" s="26" t="s">
        <v>3454</v>
      </c>
      <c r="G440" s="26" t="s">
        <v>3455</v>
      </c>
      <c r="H440" s="26" t="s">
        <v>124</v>
      </c>
      <c r="I440" s="26" t="s">
        <v>3453</v>
      </c>
      <c r="J440" s="26" t="s">
        <v>3453</v>
      </c>
      <c r="K440" s="26" t="s">
        <v>147</v>
      </c>
      <c r="L440" s="26" t="s">
        <v>114</v>
      </c>
      <c r="M440" s="26" t="s">
        <v>3456</v>
      </c>
      <c r="N440" s="26" t="s">
        <v>3457</v>
      </c>
      <c r="O440" s="26" t="s">
        <v>3447</v>
      </c>
      <c r="P440" s="26" t="s">
        <v>351</v>
      </c>
      <c r="Q440" s="26" t="s">
        <v>152</v>
      </c>
      <c r="R440" s="26" t="s">
        <v>2915</v>
      </c>
      <c r="S440" s="26" t="s">
        <v>3458</v>
      </c>
      <c r="T440" s="26" t="s">
        <v>3459</v>
      </c>
      <c r="U440" s="26">
        <v>88</v>
      </c>
      <c r="V440" s="26">
        <f>U440</f>
        <v>88</v>
      </c>
      <c r="W440" s="26"/>
      <c r="X440" s="26"/>
      <c r="Y440" s="26"/>
      <c r="Z440" s="26">
        <v>158</v>
      </c>
      <c r="AA440" s="26">
        <v>82</v>
      </c>
      <c r="AB440" s="26" t="s">
        <v>104</v>
      </c>
      <c r="AC440" s="26" t="s">
        <v>104</v>
      </c>
      <c r="AD440" s="26" t="s">
        <v>104</v>
      </c>
      <c r="AE440" s="26" t="s">
        <v>104</v>
      </c>
      <c r="AF440" s="26" t="s">
        <v>104</v>
      </c>
      <c r="AG440" s="26" t="s">
        <v>103</v>
      </c>
      <c r="AH440" s="26"/>
    </row>
    <row r="441" s="4" customFormat="1" ht="101.25" spans="1:34">
      <c r="A441" s="24">
        <v>419</v>
      </c>
      <c r="B441" s="25"/>
      <c r="C441" s="26" t="s">
        <v>3460</v>
      </c>
      <c r="D441" s="26" t="s">
        <v>3461</v>
      </c>
      <c r="E441" s="26" t="s">
        <v>89</v>
      </c>
      <c r="F441" s="26" t="s">
        <v>3462</v>
      </c>
      <c r="G441" s="26" t="s">
        <v>3463</v>
      </c>
      <c r="H441" s="26" t="s">
        <v>124</v>
      </c>
      <c r="I441" s="26" t="s">
        <v>3461</v>
      </c>
      <c r="J441" s="26" t="s">
        <v>3461</v>
      </c>
      <c r="K441" s="26" t="s">
        <v>147</v>
      </c>
      <c r="L441" s="26" t="s">
        <v>114</v>
      </c>
      <c r="M441" s="26" t="s">
        <v>3333</v>
      </c>
      <c r="N441" s="26" t="s">
        <v>3464</v>
      </c>
      <c r="O441" s="26" t="s">
        <v>3447</v>
      </c>
      <c r="P441" s="26" t="s">
        <v>351</v>
      </c>
      <c r="Q441" s="26" t="s">
        <v>152</v>
      </c>
      <c r="R441" s="26" t="s">
        <v>2915</v>
      </c>
      <c r="S441" s="26" t="s">
        <v>3465</v>
      </c>
      <c r="T441" s="26" t="s">
        <v>3466</v>
      </c>
      <c r="U441" s="26">
        <v>15</v>
      </c>
      <c r="V441" s="26">
        <f>U441</f>
        <v>15</v>
      </c>
      <c r="W441" s="26"/>
      <c r="X441" s="26"/>
      <c r="Y441" s="26"/>
      <c r="Z441" s="26">
        <v>68</v>
      </c>
      <c r="AA441" s="26">
        <v>41</v>
      </c>
      <c r="AB441" s="26" t="s">
        <v>104</v>
      </c>
      <c r="AC441" s="26" t="s">
        <v>103</v>
      </c>
      <c r="AD441" s="26" t="s">
        <v>104</v>
      </c>
      <c r="AE441" s="26" t="s">
        <v>103</v>
      </c>
      <c r="AF441" s="26" t="s">
        <v>103</v>
      </c>
      <c r="AG441" s="26" t="s">
        <v>103</v>
      </c>
      <c r="AH441" s="26"/>
    </row>
    <row r="442" s="4" customFormat="1" ht="90" spans="1:34">
      <c r="A442" s="24">
        <v>420</v>
      </c>
      <c r="B442" s="25"/>
      <c r="C442" s="26" t="s">
        <v>3467</v>
      </c>
      <c r="D442" s="26" t="s">
        <v>3468</v>
      </c>
      <c r="E442" s="26" t="s">
        <v>89</v>
      </c>
      <c r="F442" s="26" t="s">
        <v>3469</v>
      </c>
      <c r="G442" s="26" t="s">
        <v>3470</v>
      </c>
      <c r="H442" s="26" t="s">
        <v>124</v>
      </c>
      <c r="I442" s="26" t="s">
        <v>3471</v>
      </c>
      <c r="J442" s="26" t="s">
        <v>3471</v>
      </c>
      <c r="K442" s="26" t="s">
        <v>147</v>
      </c>
      <c r="L442" s="26" t="s">
        <v>114</v>
      </c>
      <c r="M442" s="26" t="s">
        <v>3472</v>
      </c>
      <c r="N442" s="26" t="s">
        <v>3451</v>
      </c>
      <c r="O442" s="26" t="s">
        <v>3447</v>
      </c>
      <c r="P442" s="26" t="s">
        <v>351</v>
      </c>
      <c r="Q442" s="26" t="s">
        <v>152</v>
      </c>
      <c r="R442" s="26" t="s">
        <v>2915</v>
      </c>
      <c r="S442" s="26" t="s">
        <v>3473</v>
      </c>
      <c r="T442" s="26" t="s">
        <v>153</v>
      </c>
      <c r="U442" s="26">
        <v>29</v>
      </c>
      <c r="V442" s="26">
        <f>U442</f>
        <v>29</v>
      </c>
      <c r="W442" s="26"/>
      <c r="X442" s="26"/>
      <c r="Y442" s="26"/>
      <c r="Z442" s="26">
        <v>78</v>
      </c>
      <c r="AA442" s="26">
        <v>42</v>
      </c>
      <c r="AB442" s="26" t="s">
        <v>103</v>
      </c>
      <c r="AC442" s="26" t="s">
        <v>990</v>
      </c>
      <c r="AD442" s="26" t="s">
        <v>119</v>
      </c>
      <c r="AE442" s="26" t="s">
        <v>104</v>
      </c>
      <c r="AF442" s="26"/>
      <c r="AG442" s="26"/>
      <c r="AH442" s="26"/>
    </row>
    <row r="443" s="4" customFormat="1" ht="90" spans="1:34">
      <c r="A443" s="24">
        <v>421</v>
      </c>
      <c r="B443" s="25"/>
      <c r="C443" s="26" t="s">
        <v>3474</v>
      </c>
      <c r="D443" s="26" t="s">
        <v>3475</v>
      </c>
      <c r="E443" s="26" t="s">
        <v>89</v>
      </c>
      <c r="F443" s="26" t="s">
        <v>3469</v>
      </c>
      <c r="G443" s="26" t="s">
        <v>3476</v>
      </c>
      <c r="H443" s="26" t="s">
        <v>124</v>
      </c>
      <c r="I443" s="26" t="s">
        <v>3477</v>
      </c>
      <c r="J443" s="26" t="s">
        <v>3477</v>
      </c>
      <c r="K443" s="26" t="s">
        <v>147</v>
      </c>
      <c r="L443" s="26" t="s">
        <v>114</v>
      </c>
      <c r="M443" s="26" t="s">
        <v>3478</v>
      </c>
      <c r="N443" s="26" t="s">
        <v>3479</v>
      </c>
      <c r="O443" s="26" t="s">
        <v>3447</v>
      </c>
      <c r="P443" s="26" t="s">
        <v>351</v>
      </c>
      <c r="Q443" s="26" t="s">
        <v>152</v>
      </c>
      <c r="R443" s="26" t="s">
        <v>2915</v>
      </c>
      <c r="S443" s="26" t="s">
        <v>3473</v>
      </c>
      <c r="T443" s="26" t="s">
        <v>153</v>
      </c>
      <c r="U443" s="26">
        <v>76.5</v>
      </c>
      <c r="V443" s="26">
        <f>U443</f>
        <v>76.5</v>
      </c>
      <c r="W443" s="26"/>
      <c r="X443" s="26"/>
      <c r="Y443" s="26"/>
      <c r="Z443" s="26">
        <v>215</v>
      </c>
      <c r="AA443" s="26">
        <v>159</v>
      </c>
      <c r="AB443" s="26" t="s">
        <v>103</v>
      </c>
      <c r="AC443" s="26" t="s">
        <v>990</v>
      </c>
      <c r="AD443" s="26" t="s">
        <v>119</v>
      </c>
      <c r="AE443" s="26" t="s">
        <v>104</v>
      </c>
      <c r="AF443" s="26"/>
      <c r="AG443" s="26"/>
      <c r="AH443" s="26"/>
    </row>
    <row r="444" s="4" customFormat="1" ht="101.25" spans="1:34">
      <c r="A444" s="24">
        <v>422</v>
      </c>
      <c r="B444" s="25"/>
      <c r="C444" s="26" t="s">
        <v>3480</v>
      </c>
      <c r="D444" s="26" t="s">
        <v>3481</v>
      </c>
      <c r="E444" s="26" t="s">
        <v>89</v>
      </c>
      <c r="F444" s="26" t="s">
        <v>732</v>
      </c>
      <c r="G444" s="26" t="s">
        <v>3482</v>
      </c>
      <c r="H444" s="26" t="s">
        <v>124</v>
      </c>
      <c r="I444" s="26" t="s">
        <v>3483</v>
      </c>
      <c r="J444" s="26" t="s">
        <v>3484</v>
      </c>
      <c r="K444" s="26" t="s">
        <v>147</v>
      </c>
      <c r="L444" s="26" t="s">
        <v>114</v>
      </c>
      <c r="M444" s="26" t="s">
        <v>264</v>
      </c>
      <c r="N444" s="26" t="s">
        <v>3485</v>
      </c>
      <c r="O444" s="26" t="s">
        <v>185</v>
      </c>
      <c r="P444" s="26" t="s">
        <v>351</v>
      </c>
      <c r="Q444" s="26" t="s">
        <v>152</v>
      </c>
      <c r="R444" s="26" t="s">
        <v>2915</v>
      </c>
      <c r="S444" s="26" t="s">
        <v>732</v>
      </c>
      <c r="T444" s="26" t="s">
        <v>733</v>
      </c>
      <c r="U444" s="26">
        <v>60</v>
      </c>
      <c r="V444" s="26">
        <v>60</v>
      </c>
      <c r="W444" s="26"/>
      <c r="X444" s="26">
        <v>0</v>
      </c>
      <c r="Y444" s="26">
        <v>0</v>
      </c>
      <c r="Z444" s="26">
        <v>106</v>
      </c>
      <c r="AA444" s="26">
        <v>72</v>
      </c>
      <c r="AB444" s="26" t="s">
        <v>103</v>
      </c>
      <c r="AC444" s="26" t="s">
        <v>103</v>
      </c>
      <c r="AD444" s="26" t="s">
        <v>104</v>
      </c>
      <c r="AE444" s="26" t="s">
        <v>103</v>
      </c>
      <c r="AF444" s="26"/>
      <c r="AG444" s="26" t="s">
        <v>104</v>
      </c>
      <c r="AH444" s="26"/>
    </row>
    <row r="445" s="4" customFormat="1" ht="90" spans="1:34">
      <c r="A445" s="24">
        <v>423</v>
      </c>
      <c r="B445" s="25"/>
      <c r="C445" s="26" t="s">
        <v>3486</v>
      </c>
      <c r="D445" s="26" t="s">
        <v>3487</v>
      </c>
      <c r="E445" s="26" t="s">
        <v>3242</v>
      </c>
      <c r="F445" s="26" t="s">
        <v>3488</v>
      </c>
      <c r="G445" s="26" t="s">
        <v>3489</v>
      </c>
      <c r="H445" s="26" t="s">
        <v>3490</v>
      </c>
      <c r="I445" s="26" t="s">
        <v>3487</v>
      </c>
      <c r="J445" s="26" t="s">
        <v>3487</v>
      </c>
      <c r="K445" s="26" t="s">
        <v>147</v>
      </c>
      <c r="L445" s="26" t="s">
        <v>114</v>
      </c>
      <c r="M445" s="26" t="s">
        <v>538</v>
      </c>
      <c r="N445" s="26" t="s">
        <v>3491</v>
      </c>
      <c r="O445" s="26" t="s">
        <v>3447</v>
      </c>
      <c r="P445" s="26" t="s">
        <v>351</v>
      </c>
      <c r="Q445" s="26" t="s">
        <v>152</v>
      </c>
      <c r="R445" s="26" t="s">
        <v>2915</v>
      </c>
      <c r="S445" s="26" t="s">
        <v>3488</v>
      </c>
      <c r="T445" s="26" t="s">
        <v>3492</v>
      </c>
      <c r="U445" s="26">
        <v>20</v>
      </c>
      <c r="V445" s="26">
        <f>U445</f>
        <v>20</v>
      </c>
      <c r="W445" s="26"/>
      <c r="X445" s="26"/>
      <c r="Y445" s="26"/>
      <c r="Z445" s="26">
        <v>72</v>
      </c>
      <c r="AA445" s="26">
        <v>32</v>
      </c>
      <c r="AB445" s="26" t="s">
        <v>103</v>
      </c>
      <c r="AC445" s="26" t="s">
        <v>103</v>
      </c>
      <c r="AD445" s="26" t="s">
        <v>104</v>
      </c>
      <c r="AE445" s="26"/>
      <c r="AF445" s="26"/>
      <c r="AG445" s="26"/>
      <c r="AH445" s="26"/>
    </row>
    <row r="446" s="4" customFormat="1" ht="78.75" spans="1:34">
      <c r="A446" s="24">
        <v>424</v>
      </c>
      <c r="B446" s="25"/>
      <c r="C446" s="26" t="s">
        <v>3493</v>
      </c>
      <c r="D446" s="26" t="s">
        <v>3494</v>
      </c>
      <c r="E446" s="26" t="s">
        <v>3242</v>
      </c>
      <c r="F446" s="26" t="s">
        <v>3495</v>
      </c>
      <c r="G446" s="26" t="s">
        <v>3496</v>
      </c>
      <c r="H446" s="26" t="s">
        <v>124</v>
      </c>
      <c r="I446" s="26" t="s">
        <v>3494</v>
      </c>
      <c r="J446" s="26" t="s">
        <v>3494</v>
      </c>
      <c r="K446" s="26" t="s">
        <v>147</v>
      </c>
      <c r="L446" s="26" t="s">
        <v>114</v>
      </c>
      <c r="M446" s="26" t="s">
        <v>538</v>
      </c>
      <c r="N446" s="26" t="s">
        <v>3497</v>
      </c>
      <c r="O446" s="26" t="s">
        <v>3447</v>
      </c>
      <c r="P446" s="26" t="s">
        <v>351</v>
      </c>
      <c r="Q446" s="26" t="s">
        <v>152</v>
      </c>
      <c r="R446" s="26" t="s">
        <v>2915</v>
      </c>
      <c r="S446" s="26" t="s">
        <v>752</v>
      </c>
      <c r="T446" s="26" t="s">
        <v>153</v>
      </c>
      <c r="U446" s="26">
        <v>20</v>
      </c>
      <c r="V446" s="26">
        <f>U446</f>
        <v>20</v>
      </c>
      <c r="W446" s="26"/>
      <c r="X446" s="26"/>
      <c r="Y446" s="26"/>
      <c r="Z446" s="26">
        <v>155</v>
      </c>
      <c r="AA446" s="26">
        <v>72</v>
      </c>
      <c r="AB446" s="26" t="s">
        <v>103</v>
      </c>
      <c r="AC446" s="26" t="s">
        <v>103</v>
      </c>
      <c r="AD446" s="26" t="s">
        <v>104</v>
      </c>
      <c r="AE446" s="26" t="s">
        <v>103</v>
      </c>
      <c r="AF446" s="26"/>
      <c r="AG446" s="26" t="s">
        <v>103</v>
      </c>
      <c r="AH446" s="26"/>
    </row>
    <row r="447" s="4" customFormat="1" ht="90" spans="1:34">
      <c r="A447" s="24">
        <v>425</v>
      </c>
      <c r="B447" s="25"/>
      <c r="C447" s="26" t="s">
        <v>3498</v>
      </c>
      <c r="D447" s="26" t="s">
        <v>3499</v>
      </c>
      <c r="E447" s="26" t="s">
        <v>89</v>
      </c>
      <c r="F447" s="26" t="s">
        <v>763</v>
      </c>
      <c r="G447" s="26" t="s">
        <v>3500</v>
      </c>
      <c r="H447" s="26" t="s">
        <v>124</v>
      </c>
      <c r="I447" s="26" t="s">
        <v>3499</v>
      </c>
      <c r="J447" s="26" t="s">
        <v>3499</v>
      </c>
      <c r="K447" s="26" t="s">
        <v>147</v>
      </c>
      <c r="L447" s="26" t="s">
        <v>114</v>
      </c>
      <c r="M447" s="26" t="s">
        <v>387</v>
      </c>
      <c r="N447" s="26" t="s">
        <v>3501</v>
      </c>
      <c r="O447" s="26" t="s">
        <v>3502</v>
      </c>
      <c r="P447" s="26" t="s">
        <v>351</v>
      </c>
      <c r="Q447" s="26" t="s">
        <v>152</v>
      </c>
      <c r="R447" s="26" t="s">
        <v>2915</v>
      </c>
      <c r="S447" s="26" t="s">
        <v>763</v>
      </c>
      <c r="T447" s="26" t="s">
        <v>3503</v>
      </c>
      <c r="U447" s="26">
        <v>90.1</v>
      </c>
      <c r="V447" s="26">
        <f>U447</f>
        <v>90.1</v>
      </c>
      <c r="W447" s="26"/>
      <c r="X447" s="26"/>
      <c r="Y447" s="26"/>
      <c r="Z447" s="26">
        <v>105</v>
      </c>
      <c r="AA447" s="26">
        <v>48</v>
      </c>
      <c r="AB447" s="26" t="s">
        <v>103</v>
      </c>
      <c r="AC447" s="26" t="s">
        <v>103</v>
      </c>
      <c r="AD447" s="26" t="s">
        <v>104</v>
      </c>
      <c r="AE447" s="26" t="s">
        <v>103</v>
      </c>
      <c r="AF447" s="26"/>
      <c r="AG447" s="26" t="s">
        <v>103</v>
      </c>
      <c r="AH447" s="26"/>
    </row>
    <row r="448" s="4" customFormat="1" ht="112.5" spans="1:34">
      <c r="A448" s="24">
        <v>426</v>
      </c>
      <c r="B448" s="25"/>
      <c r="C448" s="26" t="s">
        <v>3504</v>
      </c>
      <c r="D448" s="26" t="s">
        <v>3505</v>
      </c>
      <c r="E448" s="26" t="s">
        <v>89</v>
      </c>
      <c r="F448" s="26" t="s">
        <v>2589</v>
      </c>
      <c r="G448" s="26" t="s">
        <v>3506</v>
      </c>
      <c r="H448" s="26"/>
      <c r="I448" s="26" t="s">
        <v>3507</v>
      </c>
      <c r="J448" s="26" t="s">
        <v>3508</v>
      </c>
      <c r="K448" s="26" t="s">
        <v>198</v>
      </c>
      <c r="L448" s="26" t="s">
        <v>161</v>
      </c>
      <c r="M448" s="26" t="s">
        <v>3509</v>
      </c>
      <c r="N448" s="26" t="s">
        <v>3510</v>
      </c>
      <c r="O448" s="26" t="s">
        <v>3511</v>
      </c>
      <c r="P448" s="26" t="s">
        <v>3512</v>
      </c>
      <c r="Q448" s="26" t="s">
        <v>166</v>
      </c>
      <c r="R448" s="26" t="s">
        <v>2915</v>
      </c>
      <c r="S448" s="26" t="s">
        <v>2597</v>
      </c>
      <c r="T448" s="26" t="s">
        <v>167</v>
      </c>
      <c r="U448" s="26">
        <v>12.5</v>
      </c>
      <c r="V448" s="26">
        <v>12.5</v>
      </c>
      <c r="W448" s="26"/>
      <c r="X448" s="26"/>
      <c r="Y448" s="26"/>
      <c r="Z448" s="26">
        <v>683</v>
      </c>
      <c r="AA448" s="26">
        <v>200</v>
      </c>
      <c r="AB448" s="26" t="s">
        <v>104</v>
      </c>
      <c r="AC448" s="26" t="s">
        <v>103</v>
      </c>
      <c r="AD448" s="26" t="s">
        <v>104</v>
      </c>
      <c r="AE448" s="26" t="s">
        <v>103</v>
      </c>
      <c r="AF448" s="26" t="s">
        <v>103</v>
      </c>
      <c r="AG448" s="26" t="s">
        <v>103</v>
      </c>
      <c r="AH448" s="26"/>
    </row>
    <row r="449" s="4" customFormat="1" ht="123.75" spans="1:34">
      <c r="A449" s="24">
        <v>427</v>
      </c>
      <c r="B449" s="25"/>
      <c r="C449" s="26" t="s">
        <v>3513</v>
      </c>
      <c r="D449" s="26" t="s">
        <v>3514</v>
      </c>
      <c r="E449" s="26" t="s">
        <v>89</v>
      </c>
      <c r="F449" s="26" t="s">
        <v>775</v>
      </c>
      <c r="G449" s="26" t="s">
        <v>3515</v>
      </c>
      <c r="H449" s="26"/>
      <c r="I449" s="26" t="s">
        <v>3516</v>
      </c>
      <c r="J449" s="26" t="s">
        <v>3517</v>
      </c>
      <c r="K449" s="26" t="s">
        <v>198</v>
      </c>
      <c r="L449" s="26" t="s">
        <v>161</v>
      </c>
      <c r="M449" s="26" t="s">
        <v>3518</v>
      </c>
      <c r="N449" s="26" t="s">
        <v>3519</v>
      </c>
      <c r="O449" s="26" t="s">
        <v>3520</v>
      </c>
      <c r="P449" s="26" t="s">
        <v>809</v>
      </c>
      <c r="Q449" s="26" t="s">
        <v>783</v>
      </c>
      <c r="R449" s="26" t="s">
        <v>2915</v>
      </c>
      <c r="S449" s="26" t="s">
        <v>3521</v>
      </c>
      <c r="T449" s="26" t="s">
        <v>167</v>
      </c>
      <c r="U449" s="26">
        <v>13.5</v>
      </c>
      <c r="V449" s="26">
        <v>13.5</v>
      </c>
      <c r="W449" s="26"/>
      <c r="X449" s="26"/>
      <c r="Y449" s="26"/>
      <c r="Z449" s="26">
        <v>356</v>
      </c>
      <c r="AA449" s="26">
        <v>54</v>
      </c>
      <c r="AB449" s="26" t="s">
        <v>104</v>
      </c>
      <c r="AC449" s="26" t="s">
        <v>103</v>
      </c>
      <c r="AD449" s="26" t="s">
        <v>103</v>
      </c>
      <c r="AE449" s="26" t="s">
        <v>103</v>
      </c>
      <c r="AF449" s="26"/>
      <c r="AG449" s="26" t="s">
        <v>103</v>
      </c>
      <c r="AH449" s="26"/>
    </row>
    <row r="450" s="4" customFormat="1" ht="78.75" spans="1:34">
      <c r="A450" s="24">
        <v>428</v>
      </c>
      <c r="B450" s="25"/>
      <c r="C450" s="26" t="s">
        <v>3522</v>
      </c>
      <c r="D450" s="26" t="s">
        <v>3523</v>
      </c>
      <c r="E450" s="26" t="s">
        <v>89</v>
      </c>
      <c r="F450" s="26" t="s">
        <v>3524</v>
      </c>
      <c r="G450" s="26" t="s">
        <v>3525</v>
      </c>
      <c r="H450" s="26"/>
      <c r="I450" s="26" t="s">
        <v>3526</v>
      </c>
      <c r="J450" s="26" t="s">
        <v>3527</v>
      </c>
      <c r="K450" s="26" t="s">
        <v>198</v>
      </c>
      <c r="L450" s="26" t="s">
        <v>161</v>
      </c>
      <c r="M450" s="26" t="s">
        <v>3528</v>
      </c>
      <c r="N450" s="26" t="s">
        <v>3529</v>
      </c>
      <c r="O450" s="26" t="s">
        <v>3530</v>
      </c>
      <c r="P450" s="26" t="s">
        <v>809</v>
      </c>
      <c r="Q450" s="26" t="s">
        <v>166</v>
      </c>
      <c r="R450" s="26" t="s">
        <v>101</v>
      </c>
      <c r="S450" s="26" t="s">
        <v>3531</v>
      </c>
      <c r="T450" s="26" t="s">
        <v>167</v>
      </c>
      <c r="U450" s="26">
        <v>6</v>
      </c>
      <c r="V450" s="26">
        <v>6</v>
      </c>
      <c r="W450" s="26"/>
      <c r="X450" s="26"/>
      <c r="Y450" s="26"/>
      <c r="Z450" s="26">
        <v>1287</v>
      </c>
      <c r="AA450" s="26">
        <v>73</v>
      </c>
      <c r="AB450" s="26" t="s">
        <v>103</v>
      </c>
      <c r="AC450" s="26" t="s">
        <v>103</v>
      </c>
      <c r="AD450" s="26" t="s">
        <v>103</v>
      </c>
      <c r="AE450" s="26" t="s">
        <v>103</v>
      </c>
      <c r="AF450" s="26"/>
      <c r="AG450" s="26" t="s">
        <v>103</v>
      </c>
      <c r="AH450" s="26"/>
    </row>
    <row r="451" s="4" customFormat="1" ht="123.75" spans="1:34">
      <c r="A451" s="24">
        <v>429</v>
      </c>
      <c r="B451" s="25"/>
      <c r="C451" s="26" t="s">
        <v>3532</v>
      </c>
      <c r="D451" s="26" t="s">
        <v>3533</v>
      </c>
      <c r="E451" s="26" t="s">
        <v>370</v>
      </c>
      <c r="F451" s="26" t="s">
        <v>789</v>
      </c>
      <c r="G451" s="26" t="s">
        <v>3534</v>
      </c>
      <c r="H451" s="26"/>
      <c r="I451" s="26" t="s">
        <v>3535</v>
      </c>
      <c r="J451" s="26" t="s">
        <v>3536</v>
      </c>
      <c r="K451" s="26" t="s">
        <v>198</v>
      </c>
      <c r="L451" s="26" t="s">
        <v>161</v>
      </c>
      <c r="M451" s="26" t="s">
        <v>3537</v>
      </c>
      <c r="N451" s="26" t="s">
        <v>3538</v>
      </c>
      <c r="O451" s="26" t="s">
        <v>3539</v>
      </c>
      <c r="P451" s="26" t="s">
        <v>809</v>
      </c>
      <c r="Q451" s="26" t="s">
        <v>783</v>
      </c>
      <c r="R451" s="26" t="s">
        <v>2915</v>
      </c>
      <c r="S451" s="26" t="s">
        <v>798</v>
      </c>
      <c r="T451" s="26" t="s">
        <v>167</v>
      </c>
      <c r="U451" s="26">
        <v>50</v>
      </c>
      <c r="V451" s="26">
        <v>50</v>
      </c>
      <c r="W451" s="26"/>
      <c r="X451" s="26"/>
      <c r="Y451" s="26"/>
      <c r="Z451" s="26">
        <v>1668</v>
      </c>
      <c r="AA451" s="26">
        <v>388</v>
      </c>
      <c r="AB451" s="26" t="s">
        <v>103</v>
      </c>
      <c r="AC451" s="26" t="s">
        <v>103</v>
      </c>
      <c r="AD451" s="26" t="s">
        <v>104</v>
      </c>
      <c r="AE451" s="26" t="s">
        <v>104</v>
      </c>
      <c r="AF451" s="26" t="s">
        <v>785</v>
      </c>
      <c r="AG451" s="26" t="s">
        <v>104</v>
      </c>
      <c r="AH451" s="26" t="s">
        <v>785</v>
      </c>
    </row>
    <row r="452" s="4" customFormat="1" ht="78.75" spans="1:34">
      <c r="A452" s="24">
        <v>430</v>
      </c>
      <c r="B452" s="25"/>
      <c r="C452" s="26" t="s">
        <v>3540</v>
      </c>
      <c r="D452" s="26" t="s">
        <v>3541</v>
      </c>
      <c r="E452" s="26" t="s">
        <v>370</v>
      </c>
      <c r="F452" s="26" t="s">
        <v>789</v>
      </c>
      <c r="G452" s="26" t="s">
        <v>3542</v>
      </c>
      <c r="H452" s="26"/>
      <c r="I452" s="26" t="s">
        <v>3543</v>
      </c>
      <c r="J452" s="26" t="s">
        <v>3544</v>
      </c>
      <c r="K452" s="26" t="s">
        <v>198</v>
      </c>
      <c r="L452" s="26" t="s">
        <v>161</v>
      </c>
      <c r="M452" s="26" t="s">
        <v>3545</v>
      </c>
      <c r="N452" s="26" t="s">
        <v>3546</v>
      </c>
      <c r="O452" s="26" t="s">
        <v>3547</v>
      </c>
      <c r="P452" s="26" t="s">
        <v>809</v>
      </c>
      <c r="Q452" s="26" t="s">
        <v>783</v>
      </c>
      <c r="R452" s="26" t="s">
        <v>101</v>
      </c>
      <c r="S452" s="26" t="s">
        <v>798</v>
      </c>
      <c r="T452" s="26" t="s">
        <v>167</v>
      </c>
      <c r="U452" s="26">
        <v>7</v>
      </c>
      <c r="V452" s="26">
        <v>7</v>
      </c>
      <c r="W452" s="26"/>
      <c r="X452" s="26"/>
      <c r="Y452" s="26"/>
      <c r="Z452" s="26">
        <v>524</v>
      </c>
      <c r="AA452" s="26">
        <v>84</v>
      </c>
      <c r="AB452" s="26" t="s">
        <v>104</v>
      </c>
      <c r="AC452" s="26" t="s">
        <v>103</v>
      </c>
      <c r="AD452" s="26" t="s">
        <v>104</v>
      </c>
      <c r="AE452" s="26" t="s">
        <v>103</v>
      </c>
      <c r="AF452" s="26"/>
      <c r="AG452" s="26" t="s">
        <v>103</v>
      </c>
      <c r="AH452" s="26"/>
    </row>
    <row r="453" s="4" customFormat="1" ht="67.5" spans="1:34">
      <c r="A453" s="24">
        <v>431</v>
      </c>
      <c r="B453" s="25"/>
      <c r="C453" s="26" t="s">
        <v>3548</v>
      </c>
      <c r="D453" s="26" t="s">
        <v>3549</v>
      </c>
      <c r="E453" s="26" t="s">
        <v>89</v>
      </c>
      <c r="F453" s="26" t="s">
        <v>802</v>
      </c>
      <c r="G453" s="26" t="s">
        <v>3550</v>
      </c>
      <c r="H453" s="26"/>
      <c r="I453" s="26" t="s">
        <v>3551</v>
      </c>
      <c r="J453" s="26" t="s">
        <v>3552</v>
      </c>
      <c r="K453" s="26" t="s">
        <v>198</v>
      </c>
      <c r="L453" s="26" t="s">
        <v>161</v>
      </c>
      <c r="M453" s="26" t="s">
        <v>3553</v>
      </c>
      <c r="N453" s="26" t="s">
        <v>3554</v>
      </c>
      <c r="O453" s="26" t="s">
        <v>3555</v>
      </c>
      <c r="P453" s="26" t="s">
        <v>809</v>
      </c>
      <c r="Q453" s="26" t="s">
        <v>166</v>
      </c>
      <c r="R453" s="26" t="s">
        <v>2915</v>
      </c>
      <c r="S453" s="26" t="s">
        <v>810</v>
      </c>
      <c r="T453" s="26" t="s">
        <v>167</v>
      </c>
      <c r="U453" s="26">
        <v>4</v>
      </c>
      <c r="V453" s="26">
        <v>4</v>
      </c>
      <c r="W453" s="26"/>
      <c r="X453" s="26"/>
      <c r="Y453" s="26"/>
      <c r="Z453" s="26">
        <v>521</v>
      </c>
      <c r="AA453" s="26">
        <v>48</v>
      </c>
      <c r="AB453" s="26" t="s">
        <v>104</v>
      </c>
      <c r="AC453" s="26" t="s">
        <v>103</v>
      </c>
      <c r="AD453" s="26" t="s">
        <v>103</v>
      </c>
      <c r="AE453" s="26" t="s">
        <v>103</v>
      </c>
      <c r="AF453" s="26" t="s">
        <v>103</v>
      </c>
      <c r="AG453" s="26" t="s">
        <v>103</v>
      </c>
      <c r="AH453" s="26" t="s">
        <v>103</v>
      </c>
    </row>
    <row r="454" s="4" customFormat="1" ht="78.75" spans="1:34">
      <c r="A454" s="24">
        <v>432</v>
      </c>
      <c r="B454" s="25"/>
      <c r="C454" s="26" t="s">
        <v>3556</v>
      </c>
      <c r="D454" s="26" t="s">
        <v>3557</v>
      </c>
      <c r="E454" s="26" t="s">
        <v>89</v>
      </c>
      <c r="F454" s="26" t="s">
        <v>802</v>
      </c>
      <c r="G454" s="26" t="s">
        <v>3558</v>
      </c>
      <c r="H454" s="26"/>
      <c r="I454" s="26" t="s">
        <v>3559</v>
      </c>
      <c r="J454" s="26"/>
      <c r="K454" s="26" t="s">
        <v>198</v>
      </c>
      <c r="L454" s="26" t="s">
        <v>161</v>
      </c>
      <c r="M454" s="26" t="s">
        <v>3560</v>
      </c>
      <c r="N454" s="26" t="s">
        <v>3561</v>
      </c>
      <c r="O454" s="26" t="s">
        <v>3562</v>
      </c>
      <c r="P454" s="26" t="s">
        <v>809</v>
      </c>
      <c r="Q454" s="26" t="s">
        <v>166</v>
      </c>
      <c r="R454" s="26" t="s">
        <v>2915</v>
      </c>
      <c r="S454" s="26" t="s">
        <v>810</v>
      </c>
      <c r="T454" s="26" t="s">
        <v>167</v>
      </c>
      <c r="U454" s="26">
        <v>15</v>
      </c>
      <c r="V454" s="26">
        <v>15</v>
      </c>
      <c r="W454" s="26"/>
      <c r="X454" s="26"/>
      <c r="Y454" s="26"/>
      <c r="Z454" s="26">
        <v>175</v>
      </c>
      <c r="AA454" s="26">
        <v>22</v>
      </c>
      <c r="AB454" s="26" t="s">
        <v>104</v>
      </c>
      <c r="AC454" s="26" t="s">
        <v>103</v>
      </c>
      <c r="AD454" s="26" t="s">
        <v>103</v>
      </c>
      <c r="AE454" s="26" t="s">
        <v>103</v>
      </c>
      <c r="AF454" s="26" t="s">
        <v>103</v>
      </c>
      <c r="AG454" s="26" t="s">
        <v>103</v>
      </c>
      <c r="AH454" s="26" t="s">
        <v>103</v>
      </c>
    </row>
    <row r="455" s="4" customFormat="1" ht="67.5" spans="1:34">
      <c r="A455" s="24">
        <v>433</v>
      </c>
      <c r="B455" s="25"/>
      <c r="C455" s="26" t="s">
        <v>3563</v>
      </c>
      <c r="D455" s="26" t="s">
        <v>3564</v>
      </c>
      <c r="E455" s="26" t="s">
        <v>89</v>
      </c>
      <c r="F455" s="26" t="s">
        <v>802</v>
      </c>
      <c r="G455" s="26" t="s">
        <v>3565</v>
      </c>
      <c r="H455" s="26"/>
      <c r="I455" s="26" t="s">
        <v>3566</v>
      </c>
      <c r="J455" s="26" t="s">
        <v>3567</v>
      </c>
      <c r="K455" s="26" t="s">
        <v>198</v>
      </c>
      <c r="L455" s="26" t="s">
        <v>161</v>
      </c>
      <c r="M455" s="26" t="s">
        <v>3568</v>
      </c>
      <c r="N455" s="26" t="s">
        <v>3569</v>
      </c>
      <c r="O455" s="26" t="s">
        <v>3570</v>
      </c>
      <c r="P455" s="26" t="s">
        <v>809</v>
      </c>
      <c r="Q455" s="26" t="s">
        <v>166</v>
      </c>
      <c r="R455" s="26" t="s">
        <v>2915</v>
      </c>
      <c r="S455" s="26" t="s">
        <v>810</v>
      </c>
      <c r="T455" s="26" t="s">
        <v>167</v>
      </c>
      <c r="U455" s="26">
        <v>3</v>
      </c>
      <c r="V455" s="26">
        <v>3</v>
      </c>
      <c r="W455" s="26"/>
      <c r="X455" s="26"/>
      <c r="Y455" s="26"/>
      <c r="Z455" s="26">
        <v>337</v>
      </c>
      <c r="AA455" s="26">
        <v>13</v>
      </c>
      <c r="AB455" s="26" t="s">
        <v>104</v>
      </c>
      <c r="AC455" s="26" t="s">
        <v>103</v>
      </c>
      <c r="AD455" s="26" t="s">
        <v>103</v>
      </c>
      <c r="AE455" s="26" t="s">
        <v>103</v>
      </c>
      <c r="AF455" s="26" t="s">
        <v>103</v>
      </c>
      <c r="AG455" s="26" t="s">
        <v>103</v>
      </c>
      <c r="AH455" s="26" t="s">
        <v>103</v>
      </c>
    </row>
    <row r="456" s="4" customFormat="1" ht="67.5" spans="1:34">
      <c r="A456" s="24">
        <v>434</v>
      </c>
      <c r="B456" s="25"/>
      <c r="C456" s="26" t="s">
        <v>3571</v>
      </c>
      <c r="D456" s="26" t="s">
        <v>3572</v>
      </c>
      <c r="E456" s="26" t="s">
        <v>89</v>
      </c>
      <c r="F456" s="26" t="s">
        <v>802</v>
      </c>
      <c r="G456" s="26" t="s">
        <v>3573</v>
      </c>
      <c r="H456" s="26"/>
      <c r="I456" s="26" t="s">
        <v>3574</v>
      </c>
      <c r="J456" s="26" t="s">
        <v>3575</v>
      </c>
      <c r="K456" s="26" t="s">
        <v>198</v>
      </c>
      <c r="L456" s="26" t="s">
        <v>161</v>
      </c>
      <c r="M456" s="26" t="s">
        <v>3576</v>
      </c>
      <c r="N456" s="26" t="s">
        <v>3577</v>
      </c>
      <c r="O456" s="26" t="s">
        <v>3578</v>
      </c>
      <c r="P456" s="26" t="s">
        <v>809</v>
      </c>
      <c r="Q456" s="26" t="s">
        <v>166</v>
      </c>
      <c r="R456" s="26" t="s">
        <v>2915</v>
      </c>
      <c r="S456" s="26" t="s">
        <v>810</v>
      </c>
      <c r="T456" s="26" t="s">
        <v>167</v>
      </c>
      <c r="U456" s="26">
        <v>5</v>
      </c>
      <c r="V456" s="26">
        <v>5</v>
      </c>
      <c r="W456" s="26"/>
      <c r="X456" s="26"/>
      <c r="Y456" s="26"/>
      <c r="Z456" s="26">
        <v>239</v>
      </c>
      <c r="AA456" s="26">
        <v>24</v>
      </c>
      <c r="AB456" s="26" t="s">
        <v>104</v>
      </c>
      <c r="AC456" s="26" t="s">
        <v>103</v>
      </c>
      <c r="AD456" s="26" t="s">
        <v>103</v>
      </c>
      <c r="AE456" s="26" t="s">
        <v>103</v>
      </c>
      <c r="AF456" s="26" t="s">
        <v>103</v>
      </c>
      <c r="AG456" s="26" t="s">
        <v>103</v>
      </c>
      <c r="AH456" s="26" t="s">
        <v>103</v>
      </c>
    </row>
    <row r="457" s="4" customFormat="1" ht="101.25" spans="1:34">
      <c r="A457" s="24">
        <v>435</v>
      </c>
      <c r="B457" s="25"/>
      <c r="C457" s="26" t="s">
        <v>3579</v>
      </c>
      <c r="D457" s="26" t="s">
        <v>3580</v>
      </c>
      <c r="E457" s="26" t="s">
        <v>370</v>
      </c>
      <c r="F457" s="26" t="s">
        <v>1859</v>
      </c>
      <c r="G457" s="26" t="s">
        <v>3581</v>
      </c>
      <c r="H457" s="26"/>
      <c r="I457" s="26" t="s">
        <v>3582</v>
      </c>
      <c r="J457" s="26" t="s">
        <v>3583</v>
      </c>
      <c r="K457" s="26" t="s">
        <v>198</v>
      </c>
      <c r="L457" s="26" t="s">
        <v>161</v>
      </c>
      <c r="M457" s="26" t="s">
        <v>3584</v>
      </c>
      <c r="N457" s="26" t="s">
        <v>3585</v>
      </c>
      <c r="O457" s="26" t="s">
        <v>3586</v>
      </c>
      <c r="P457" s="26" t="s">
        <v>809</v>
      </c>
      <c r="Q457" s="26" t="s">
        <v>783</v>
      </c>
      <c r="R457" s="26" t="s">
        <v>2915</v>
      </c>
      <c r="S457" s="26" t="s">
        <v>2575</v>
      </c>
      <c r="T457" s="26" t="s">
        <v>167</v>
      </c>
      <c r="U457" s="26">
        <v>26</v>
      </c>
      <c r="V457" s="26">
        <v>26</v>
      </c>
      <c r="W457" s="26"/>
      <c r="X457" s="26"/>
      <c r="Y457" s="26"/>
      <c r="Z457" s="26">
        <v>126</v>
      </c>
      <c r="AA457" s="26">
        <v>79</v>
      </c>
      <c r="AB457" s="26" t="s">
        <v>104</v>
      </c>
      <c r="AC457" s="26" t="s">
        <v>103</v>
      </c>
      <c r="AD457" s="26" t="s">
        <v>103</v>
      </c>
      <c r="AE457" s="26" t="s">
        <v>103</v>
      </c>
      <c r="AF457" s="26"/>
      <c r="AG457" s="26" t="s">
        <v>103</v>
      </c>
      <c r="AH457" s="26"/>
    </row>
    <row r="458" s="4" customFormat="1" ht="101.25" spans="1:34">
      <c r="A458" s="24">
        <v>436</v>
      </c>
      <c r="B458" s="25"/>
      <c r="C458" s="26" t="s">
        <v>3587</v>
      </c>
      <c r="D458" s="26" t="s">
        <v>3588</v>
      </c>
      <c r="E458" s="26" t="s">
        <v>370</v>
      </c>
      <c r="F458" s="26" t="s">
        <v>1859</v>
      </c>
      <c r="G458" s="26" t="s">
        <v>3589</v>
      </c>
      <c r="H458" s="26"/>
      <c r="I458" s="26" t="s">
        <v>3590</v>
      </c>
      <c r="J458" s="26" t="s">
        <v>3591</v>
      </c>
      <c r="K458" s="26" t="s">
        <v>198</v>
      </c>
      <c r="L458" s="26" t="s">
        <v>161</v>
      </c>
      <c r="M458" s="26" t="s">
        <v>854</v>
      </c>
      <c r="N458" s="26" t="s">
        <v>3592</v>
      </c>
      <c r="O458" s="26" t="s">
        <v>3593</v>
      </c>
      <c r="P458" s="26" t="s">
        <v>809</v>
      </c>
      <c r="Q458" s="26" t="s">
        <v>783</v>
      </c>
      <c r="R458" s="26" t="s">
        <v>2915</v>
      </c>
      <c r="S458" s="26" t="s">
        <v>2575</v>
      </c>
      <c r="T458" s="26" t="s">
        <v>167</v>
      </c>
      <c r="U458" s="26">
        <v>10</v>
      </c>
      <c r="V458" s="26">
        <v>10</v>
      </c>
      <c r="W458" s="26"/>
      <c r="X458" s="26"/>
      <c r="Y458" s="26"/>
      <c r="Z458" s="26">
        <v>728</v>
      </c>
      <c r="AA458" s="26">
        <v>62</v>
      </c>
      <c r="AB458" s="26" t="s">
        <v>104</v>
      </c>
      <c r="AC458" s="26" t="s">
        <v>103</v>
      </c>
      <c r="AD458" s="26" t="s">
        <v>103</v>
      </c>
      <c r="AE458" s="26" t="s">
        <v>103</v>
      </c>
      <c r="AF458" s="26"/>
      <c r="AG458" s="26" t="s">
        <v>103</v>
      </c>
      <c r="AH458" s="26"/>
    </row>
    <row r="459" s="4" customFormat="1" ht="90" spans="1:34">
      <c r="A459" s="24">
        <v>437</v>
      </c>
      <c r="B459" s="25"/>
      <c r="C459" s="26" t="s">
        <v>3594</v>
      </c>
      <c r="D459" s="26" t="s">
        <v>3595</v>
      </c>
      <c r="E459" s="26"/>
      <c r="F459" s="26" t="s">
        <v>1859</v>
      </c>
      <c r="G459" s="26" t="s">
        <v>3596</v>
      </c>
      <c r="H459" s="26"/>
      <c r="I459" s="26" t="s">
        <v>3597</v>
      </c>
      <c r="J459" s="26" t="s">
        <v>3598</v>
      </c>
      <c r="K459" s="26" t="s">
        <v>198</v>
      </c>
      <c r="L459" s="26" t="s">
        <v>161</v>
      </c>
      <c r="M459" s="26" t="s">
        <v>819</v>
      </c>
      <c r="N459" s="26" t="s">
        <v>3599</v>
      </c>
      <c r="O459" s="26" t="s">
        <v>3600</v>
      </c>
      <c r="P459" s="26" t="s">
        <v>809</v>
      </c>
      <c r="Q459" s="26" t="s">
        <v>783</v>
      </c>
      <c r="R459" s="26" t="s">
        <v>2915</v>
      </c>
      <c r="S459" s="26" t="s">
        <v>2575</v>
      </c>
      <c r="T459" s="26" t="s">
        <v>167</v>
      </c>
      <c r="U459" s="26">
        <v>25</v>
      </c>
      <c r="V459" s="26">
        <v>25</v>
      </c>
      <c r="W459" s="26"/>
      <c r="X459" s="26"/>
      <c r="Y459" s="26"/>
      <c r="Z459" s="26">
        <v>526</v>
      </c>
      <c r="AA459" s="26">
        <v>43</v>
      </c>
      <c r="AB459" s="26" t="s">
        <v>104</v>
      </c>
      <c r="AC459" s="26" t="s">
        <v>103</v>
      </c>
      <c r="AD459" s="26" t="s">
        <v>103</v>
      </c>
      <c r="AE459" s="26" t="s">
        <v>103</v>
      </c>
      <c r="AF459" s="26"/>
      <c r="AG459" s="26" t="s">
        <v>103</v>
      </c>
      <c r="AH459" s="26"/>
    </row>
    <row r="460" s="4" customFormat="1" ht="90" spans="1:34">
      <c r="A460" s="24">
        <v>438</v>
      </c>
      <c r="B460" s="25"/>
      <c r="C460" s="26" t="s">
        <v>3601</v>
      </c>
      <c r="D460" s="26" t="s">
        <v>3602</v>
      </c>
      <c r="E460" s="26" t="s">
        <v>89</v>
      </c>
      <c r="F460" s="26" t="s">
        <v>2259</v>
      </c>
      <c r="G460" s="26" t="s">
        <v>3603</v>
      </c>
      <c r="H460" s="26"/>
      <c r="I460" s="26" t="s">
        <v>3604</v>
      </c>
      <c r="J460" s="26" t="s">
        <v>3605</v>
      </c>
      <c r="K460" s="26" t="s">
        <v>198</v>
      </c>
      <c r="L460" s="26" t="s">
        <v>161</v>
      </c>
      <c r="M460" s="26" t="s">
        <v>3606</v>
      </c>
      <c r="N460" s="26"/>
      <c r="O460" s="26" t="s">
        <v>3607</v>
      </c>
      <c r="P460" s="26" t="s">
        <v>809</v>
      </c>
      <c r="Q460" s="26" t="s">
        <v>166</v>
      </c>
      <c r="R460" s="26" t="s">
        <v>2915</v>
      </c>
      <c r="S460" s="26" t="s">
        <v>2267</v>
      </c>
      <c r="T460" s="26" t="s">
        <v>167</v>
      </c>
      <c r="U460" s="26">
        <v>8</v>
      </c>
      <c r="V460" s="26">
        <v>8</v>
      </c>
      <c r="W460" s="26"/>
      <c r="X460" s="26"/>
      <c r="Y460" s="26"/>
      <c r="Z460" s="26">
        <v>96384</v>
      </c>
      <c r="AA460" s="26">
        <v>1560</v>
      </c>
      <c r="AB460" s="26" t="s">
        <v>104</v>
      </c>
      <c r="AC460" s="26" t="s">
        <v>103</v>
      </c>
      <c r="AD460" s="26" t="s">
        <v>103</v>
      </c>
      <c r="AE460" s="26" t="s">
        <v>103</v>
      </c>
      <c r="AF460" s="26"/>
      <c r="AG460" s="26" t="s">
        <v>103</v>
      </c>
      <c r="AH460" s="26"/>
    </row>
    <row r="461" s="4" customFormat="1" ht="101.25" spans="1:34">
      <c r="A461" s="24">
        <v>439</v>
      </c>
      <c r="B461" s="25"/>
      <c r="C461" s="26" t="s">
        <v>3608</v>
      </c>
      <c r="D461" s="26" t="s">
        <v>3609</v>
      </c>
      <c r="E461" s="26" t="s">
        <v>89</v>
      </c>
      <c r="F461" s="26" t="s">
        <v>2259</v>
      </c>
      <c r="G461" s="26" t="s">
        <v>3610</v>
      </c>
      <c r="H461" s="26"/>
      <c r="I461" s="26" t="s">
        <v>3611</v>
      </c>
      <c r="J461" s="26"/>
      <c r="K461" s="26" t="s">
        <v>198</v>
      </c>
      <c r="L461" s="26" t="s">
        <v>161</v>
      </c>
      <c r="M461" s="26" t="s">
        <v>3612</v>
      </c>
      <c r="N461" s="26"/>
      <c r="O461" s="26" t="s">
        <v>3613</v>
      </c>
      <c r="P461" s="26" t="s">
        <v>809</v>
      </c>
      <c r="Q461" s="26" t="s">
        <v>166</v>
      </c>
      <c r="R461" s="26" t="s">
        <v>2915</v>
      </c>
      <c r="S461" s="26" t="s">
        <v>2267</v>
      </c>
      <c r="T461" s="26" t="s">
        <v>167</v>
      </c>
      <c r="U461" s="26">
        <v>28.5</v>
      </c>
      <c r="V461" s="26">
        <v>28.5</v>
      </c>
      <c r="W461" s="26"/>
      <c r="X461" s="26"/>
      <c r="Y461" s="26"/>
      <c r="Z461" s="26">
        <v>200800</v>
      </c>
      <c r="AA461" s="26">
        <v>2184</v>
      </c>
      <c r="AB461" s="26" t="s">
        <v>104</v>
      </c>
      <c r="AC461" s="26" t="s">
        <v>103</v>
      </c>
      <c r="AD461" s="26" t="s">
        <v>103</v>
      </c>
      <c r="AE461" s="26" t="s">
        <v>103</v>
      </c>
      <c r="AF461" s="26"/>
      <c r="AG461" s="26" t="s">
        <v>103</v>
      </c>
      <c r="AH461" s="26"/>
    </row>
    <row r="462" s="4" customFormat="1" ht="112.5" spans="1:34">
      <c r="A462" s="24">
        <v>440</v>
      </c>
      <c r="B462" s="25"/>
      <c r="C462" s="26" t="s">
        <v>3614</v>
      </c>
      <c r="D462" s="26" t="s">
        <v>3615</v>
      </c>
      <c r="E462" s="26" t="s">
        <v>89</v>
      </c>
      <c r="F462" s="26" t="s">
        <v>888</v>
      </c>
      <c r="G462" s="26" t="s">
        <v>3616</v>
      </c>
      <c r="H462" s="26"/>
      <c r="I462" s="26" t="s">
        <v>3617</v>
      </c>
      <c r="J462" s="26" t="s">
        <v>3618</v>
      </c>
      <c r="K462" s="26" t="s">
        <v>198</v>
      </c>
      <c r="L462" s="26" t="s">
        <v>161</v>
      </c>
      <c r="M462" s="26" t="s">
        <v>3619</v>
      </c>
      <c r="N462" s="26" t="s">
        <v>3620</v>
      </c>
      <c r="O462" s="26" t="s">
        <v>3621</v>
      </c>
      <c r="P462" s="26" t="s">
        <v>809</v>
      </c>
      <c r="Q462" s="26" t="s">
        <v>783</v>
      </c>
      <c r="R462" s="26" t="s">
        <v>2915</v>
      </c>
      <c r="S462" s="26" t="s">
        <v>895</v>
      </c>
      <c r="T462" s="26" t="s">
        <v>167</v>
      </c>
      <c r="U462" s="26">
        <v>20</v>
      </c>
      <c r="V462" s="26">
        <v>20</v>
      </c>
      <c r="W462" s="26"/>
      <c r="X462" s="26"/>
      <c r="Y462" s="26"/>
      <c r="Z462" s="26">
        <v>1818</v>
      </c>
      <c r="AA462" s="26">
        <v>113</v>
      </c>
      <c r="AB462" s="26" t="s">
        <v>104</v>
      </c>
      <c r="AC462" s="26" t="s">
        <v>103</v>
      </c>
      <c r="AD462" s="26" t="s">
        <v>103</v>
      </c>
      <c r="AE462" s="26" t="s">
        <v>103</v>
      </c>
      <c r="AF462" s="26"/>
      <c r="AG462" s="26" t="s">
        <v>103</v>
      </c>
      <c r="AH462" s="26"/>
    </row>
    <row r="463" s="4" customFormat="1" ht="123.75" spans="1:34">
      <c r="A463" s="24">
        <v>441</v>
      </c>
      <c r="B463" s="25"/>
      <c r="C463" s="26" t="s">
        <v>3622</v>
      </c>
      <c r="D463" s="26" t="s">
        <v>3623</v>
      </c>
      <c r="E463" s="26" t="s">
        <v>89</v>
      </c>
      <c r="F463" s="26" t="s">
        <v>888</v>
      </c>
      <c r="G463" s="26" t="s">
        <v>3624</v>
      </c>
      <c r="H463" s="26"/>
      <c r="I463" s="26" t="s">
        <v>3625</v>
      </c>
      <c r="J463" s="26" t="s">
        <v>3626</v>
      </c>
      <c r="K463" s="26" t="s">
        <v>198</v>
      </c>
      <c r="L463" s="26" t="s">
        <v>161</v>
      </c>
      <c r="M463" s="26" t="s">
        <v>881</v>
      </c>
      <c r="N463" s="26" t="s">
        <v>3627</v>
      </c>
      <c r="O463" s="26" t="s">
        <v>3628</v>
      </c>
      <c r="P463" s="26" t="s">
        <v>809</v>
      </c>
      <c r="Q463" s="26" t="s">
        <v>783</v>
      </c>
      <c r="R463" s="26" t="s">
        <v>2915</v>
      </c>
      <c r="S463" s="26" t="s">
        <v>895</v>
      </c>
      <c r="T463" s="26" t="s">
        <v>167</v>
      </c>
      <c r="U463" s="26">
        <v>30</v>
      </c>
      <c r="V463" s="26">
        <v>30</v>
      </c>
      <c r="W463" s="26"/>
      <c r="X463" s="26"/>
      <c r="Y463" s="26"/>
      <c r="Z463" s="26">
        <v>1818</v>
      </c>
      <c r="AA463" s="26">
        <v>113</v>
      </c>
      <c r="AB463" s="26" t="s">
        <v>104</v>
      </c>
      <c r="AC463" s="26" t="s">
        <v>103</v>
      </c>
      <c r="AD463" s="26" t="s">
        <v>103</v>
      </c>
      <c r="AE463" s="26" t="s">
        <v>103</v>
      </c>
      <c r="AF463" s="26"/>
      <c r="AG463" s="26" t="s">
        <v>103</v>
      </c>
      <c r="AH463" s="26"/>
    </row>
    <row r="464" s="4" customFormat="1" ht="146.25" spans="1:34">
      <c r="A464" s="24">
        <v>442</v>
      </c>
      <c r="B464" s="25"/>
      <c r="C464" s="26" t="s">
        <v>3629</v>
      </c>
      <c r="D464" s="26" t="s">
        <v>3630</v>
      </c>
      <c r="E464" s="26" t="s">
        <v>89</v>
      </c>
      <c r="F464" s="26" t="s">
        <v>1577</v>
      </c>
      <c r="G464" s="26" t="s">
        <v>3631</v>
      </c>
      <c r="H464" s="26"/>
      <c r="I464" s="26" t="s">
        <v>3632</v>
      </c>
      <c r="J464" s="26" t="s">
        <v>3633</v>
      </c>
      <c r="K464" s="26" t="s">
        <v>198</v>
      </c>
      <c r="L464" s="26" t="s">
        <v>161</v>
      </c>
      <c r="M464" s="26" t="s">
        <v>3634</v>
      </c>
      <c r="N464" s="26" t="s">
        <v>3635</v>
      </c>
      <c r="O464" s="26" t="s">
        <v>3636</v>
      </c>
      <c r="P464" s="26" t="s">
        <v>809</v>
      </c>
      <c r="Q464" s="26" t="s">
        <v>783</v>
      </c>
      <c r="R464" s="26" t="s">
        <v>2915</v>
      </c>
      <c r="S464" s="26" t="s">
        <v>1584</v>
      </c>
      <c r="T464" s="26" t="s">
        <v>167</v>
      </c>
      <c r="U464" s="26">
        <v>55</v>
      </c>
      <c r="V464" s="26">
        <v>55</v>
      </c>
      <c r="W464" s="26">
        <v>0</v>
      </c>
      <c r="X464" s="26">
        <v>0</v>
      </c>
      <c r="Y464" s="26">
        <v>0</v>
      </c>
      <c r="Z464" s="26">
        <v>90</v>
      </c>
      <c r="AA464" s="26">
        <v>355</v>
      </c>
      <c r="AB464" s="26" t="s">
        <v>104</v>
      </c>
      <c r="AC464" s="26" t="s">
        <v>103</v>
      </c>
      <c r="AD464" s="26" t="s">
        <v>103</v>
      </c>
      <c r="AE464" s="26" t="s">
        <v>103</v>
      </c>
      <c r="AF464" s="26"/>
      <c r="AG464" s="26" t="s">
        <v>103</v>
      </c>
      <c r="AH464" s="26"/>
    </row>
    <row r="465" s="4" customFormat="1" ht="146.25" spans="1:34">
      <c r="A465" s="24">
        <v>443</v>
      </c>
      <c r="B465" s="25"/>
      <c r="C465" s="26" t="s">
        <v>3637</v>
      </c>
      <c r="D465" s="26" t="s">
        <v>3638</v>
      </c>
      <c r="E465" s="26" t="s">
        <v>89</v>
      </c>
      <c r="F465" s="26" t="s">
        <v>3639</v>
      </c>
      <c r="G465" s="26" t="s">
        <v>3640</v>
      </c>
      <c r="H465" s="26"/>
      <c r="I465" s="26" t="s">
        <v>3641</v>
      </c>
      <c r="J465" s="26" t="s">
        <v>3642</v>
      </c>
      <c r="K465" s="26" t="s">
        <v>198</v>
      </c>
      <c r="L465" s="26" t="s">
        <v>161</v>
      </c>
      <c r="M465" s="26" t="s">
        <v>3643</v>
      </c>
      <c r="N465" s="26" t="s">
        <v>3644</v>
      </c>
      <c r="O465" s="26" t="s">
        <v>3645</v>
      </c>
      <c r="P465" s="26" t="s">
        <v>809</v>
      </c>
      <c r="Q465" s="26" t="s">
        <v>783</v>
      </c>
      <c r="R465" s="26" t="s">
        <v>2915</v>
      </c>
      <c r="S465" s="26" t="s">
        <v>3646</v>
      </c>
      <c r="T465" s="26" t="s">
        <v>167</v>
      </c>
      <c r="U465" s="26">
        <v>32</v>
      </c>
      <c r="V465" s="26">
        <v>32</v>
      </c>
      <c r="W465" s="26">
        <v>0</v>
      </c>
      <c r="X465" s="26">
        <v>0</v>
      </c>
      <c r="Y465" s="26">
        <v>0</v>
      </c>
      <c r="Z465" s="26">
        <v>512</v>
      </c>
      <c r="AA465" s="26">
        <v>54</v>
      </c>
      <c r="AB465" s="26" t="s">
        <v>104</v>
      </c>
      <c r="AC465" s="26" t="s">
        <v>103</v>
      </c>
      <c r="AD465" s="26" t="s">
        <v>103</v>
      </c>
      <c r="AE465" s="26" t="s">
        <v>103</v>
      </c>
      <c r="AF465" s="26"/>
      <c r="AG465" s="26" t="s">
        <v>103</v>
      </c>
      <c r="AH465" s="26"/>
    </row>
    <row r="466" s="4" customFormat="1" ht="292.5" spans="1:34">
      <c r="A466" s="24">
        <v>444</v>
      </c>
      <c r="B466" s="25"/>
      <c r="C466" s="26" t="s">
        <v>3647</v>
      </c>
      <c r="D466" s="26" t="s">
        <v>3648</v>
      </c>
      <c r="E466" s="26" t="s">
        <v>89</v>
      </c>
      <c r="F466" s="26" t="s">
        <v>3649</v>
      </c>
      <c r="G466" s="26" t="s">
        <v>3650</v>
      </c>
      <c r="H466" s="26"/>
      <c r="I466" s="26" t="s">
        <v>3651</v>
      </c>
      <c r="J466" s="26" t="s">
        <v>3652</v>
      </c>
      <c r="K466" s="26" t="s">
        <v>198</v>
      </c>
      <c r="L466" s="26" t="s">
        <v>161</v>
      </c>
      <c r="M466" s="26" t="s">
        <v>3653</v>
      </c>
      <c r="N466" s="26" t="s">
        <v>3654</v>
      </c>
      <c r="O466" s="26" t="s">
        <v>3655</v>
      </c>
      <c r="P466" s="26" t="s">
        <v>809</v>
      </c>
      <c r="Q466" s="26" t="s">
        <v>1571</v>
      </c>
      <c r="R466" s="26" t="s">
        <v>101</v>
      </c>
      <c r="S466" s="26" t="s">
        <v>3656</v>
      </c>
      <c r="T466" s="26" t="s">
        <v>167</v>
      </c>
      <c r="U466" s="26">
        <v>20</v>
      </c>
      <c r="V466" s="26">
        <v>20</v>
      </c>
      <c r="W466" s="26"/>
      <c r="X466" s="26"/>
      <c r="Y466" s="26"/>
      <c r="Z466" s="26">
        <v>421</v>
      </c>
      <c r="AA466" s="26">
        <v>197</v>
      </c>
      <c r="AB466" s="26" t="s">
        <v>103</v>
      </c>
      <c r="AC466" s="26" t="s">
        <v>103</v>
      </c>
      <c r="AD466" s="26" t="s">
        <v>103</v>
      </c>
      <c r="AE466" s="26" t="s">
        <v>104</v>
      </c>
      <c r="AF466" s="26" t="s">
        <v>3657</v>
      </c>
      <c r="AG466" s="26" t="s">
        <v>104</v>
      </c>
      <c r="AH466" s="26" t="s">
        <v>3657</v>
      </c>
    </row>
    <row r="467" s="4" customFormat="1" ht="112.5" spans="1:34">
      <c r="A467" s="24">
        <v>445</v>
      </c>
      <c r="B467" s="25"/>
      <c r="C467" s="26" t="s">
        <v>3658</v>
      </c>
      <c r="D467" s="26" t="s">
        <v>3659</v>
      </c>
      <c r="E467" s="26" t="s">
        <v>89</v>
      </c>
      <c r="F467" s="26" t="s">
        <v>1606</v>
      </c>
      <c r="G467" s="26" t="s">
        <v>3660</v>
      </c>
      <c r="H467" s="26" t="s">
        <v>918</v>
      </c>
      <c r="I467" s="26" t="s">
        <v>3661</v>
      </c>
      <c r="J467" s="26" t="s">
        <v>3662</v>
      </c>
      <c r="K467" s="26" t="s">
        <v>135</v>
      </c>
      <c r="L467" s="26" t="s">
        <v>114</v>
      </c>
      <c r="M467" s="26" t="s">
        <v>3663</v>
      </c>
      <c r="N467" s="26" t="s">
        <v>3664</v>
      </c>
      <c r="O467" s="26" t="s">
        <v>3665</v>
      </c>
      <c r="P467" s="26" t="s">
        <v>959</v>
      </c>
      <c r="Q467" s="26" t="s">
        <v>1612</v>
      </c>
      <c r="R467" s="26" t="s">
        <v>101</v>
      </c>
      <c r="S467" s="26" t="s">
        <v>183</v>
      </c>
      <c r="T467" s="26" t="s">
        <v>291</v>
      </c>
      <c r="U467" s="26">
        <v>26</v>
      </c>
      <c r="V467" s="26">
        <f t="shared" ref="V467:V477" si="0">U467</f>
        <v>26</v>
      </c>
      <c r="W467" s="26"/>
      <c r="X467" s="26"/>
      <c r="Y467" s="26"/>
      <c r="Z467" s="26">
        <v>156</v>
      </c>
      <c r="AA467" s="26">
        <v>75</v>
      </c>
      <c r="AB467" s="26" t="s">
        <v>103</v>
      </c>
      <c r="AC467" s="26" t="s">
        <v>103</v>
      </c>
      <c r="AD467" s="26" t="s">
        <v>103</v>
      </c>
      <c r="AE467" s="26" t="s">
        <v>103</v>
      </c>
      <c r="AF467" s="26" t="s">
        <v>103</v>
      </c>
      <c r="AG467" s="26" t="s">
        <v>103</v>
      </c>
      <c r="AH467" s="26" t="s">
        <v>103</v>
      </c>
    </row>
    <row r="468" s="4" customFormat="1" ht="112.5" spans="1:34">
      <c r="A468" s="24">
        <v>446</v>
      </c>
      <c r="B468" s="25"/>
      <c r="C468" s="26" t="s">
        <v>3666</v>
      </c>
      <c r="D468" s="26" t="s">
        <v>3667</v>
      </c>
      <c r="E468" s="26" t="s">
        <v>89</v>
      </c>
      <c r="F468" s="26" t="s">
        <v>916</v>
      </c>
      <c r="G468" s="26" t="s">
        <v>3668</v>
      </c>
      <c r="H468" s="26" t="s">
        <v>918</v>
      </c>
      <c r="I468" s="26" t="s">
        <v>3669</v>
      </c>
      <c r="J468" s="26" t="s">
        <v>3670</v>
      </c>
      <c r="K468" s="26" t="s">
        <v>135</v>
      </c>
      <c r="L468" s="26" t="s">
        <v>114</v>
      </c>
      <c r="M468" s="26" t="s">
        <v>3671</v>
      </c>
      <c r="N468" s="26" t="s">
        <v>3672</v>
      </c>
      <c r="O468" s="26" t="s">
        <v>3673</v>
      </c>
      <c r="P468" s="26" t="s">
        <v>959</v>
      </c>
      <c r="Q468" s="26" t="s">
        <v>190</v>
      </c>
      <c r="R468" s="26" t="s">
        <v>2915</v>
      </c>
      <c r="S468" s="26" t="s">
        <v>183</v>
      </c>
      <c r="T468" s="26" t="s">
        <v>191</v>
      </c>
      <c r="U468" s="26">
        <v>25</v>
      </c>
      <c r="V468" s="26">
        <f t="shared" si="0"/>
        <v>25</v>
      </c>
      <c r="W468" s="26"/>
      <c r="X468" s="26"/>
      <c r="Y468" s="26"/>
      <c r="Z468" s="26">
        <v>125</v>
      </c>
      <c r="AA468" s="26">
        <v>49</v>
      </c>
      <c r="AB468" s="26" t="s">
        <v>103</v>
      </c>
      <c r="AC468" s="26" t="s">
        <v>103</v>
      </c>
      <c r="AD468" s="26" t="s">
        <v>103</v>
      </c>
      <c r="AE468" s="26" t="s">
        <v>103</v>
      </c>
      <c r="AF468" s="26" t="s">
        <v>103</v>
      </c>
      <c r="AG468" s="26" t="s">
        <v>103</v>
      </c>
      <c r="AH468" s="26" t="s">
        <v>103</v>
      </c>
    </row>
    <row r="469" s="4" customFormat="1" ht="112.5" spans="1:34">
      <c r="A469" s="24">
        <v>447</v>
      </c>
      <c r="B469" s="25"/>
      <c r="C469" s="26" t="s">
        <v>3674</v>
      </c>
      <c r="D469" s="26" t="s">
        <v>3675</v>
      </c>
      <c r="E469" s="26" t="s">
        <v>89</v>
      </c>
      <c r="F469" s="26" t="s">
        <v>2607</v>
      </c>
      <c r="G469" s="26" t="s">
        <v>3676</v>
      </c>
      <c r="H469" s="26" t="s">
        <v>918</v>
      </c>
      <c r="I469" s="26" t="s">
        <v>3677</v>
      </c>
      <c r="J469" s="26" t="s">
        <v>3678</v>
      </c>
      <c r="K469" s="26" t="s">
        <v>135</v>
      </c>
      <c r="L469" s="26" t="s">
        <v>114</v>
      </c>
      <c r="M469" s="26" t="s">
        <v>573</v>
      </c>
      <c r="N469" s="26" t="s">
        <v>3664</v>
      </c>
      <c r="O469" s="26" t="s">
        <v>3679</v>
      </c>
      <c r="P469" s="26" t="s">
        <v>959</v>
      </c>
      <c r="Q469" s="26" t="s">
        <v>190</v>
      </c>
      <c r="R469" s="26" t="s">
        <v>2915</v>
      </c>
      <c r="S469" s="26" t="s">
        <v>183</v>
      </c>
      <c r="T469" s="26" t="s">
        <v>191</v>
      </c>
      <c r="U469" s="26">
        <v>50</v>
      </c>
      <c r="V469" s="26">
        <f t="shared" si="0"/>
        <v>50</v>
      </c>
      <c r="W469" s="26"/>
      <c r="X469" s="26"/>
      <c r="Y469" s="26"/>
      <c r="Z469" s="26">
        <v>104</v>
      </c>
      <c r="AA469" s="26">
        <v>32</v>
      </c>
      <c r="AB469" s="26" t="s">
        <v>103</v>
      </c>
      <c r="AC469" s="26" t="s">
        <v>103</v>
      </c>
      <c r="AD469" s="26" t="s">
        <v>104</v>
      </c>
      <c r="AE469" s="26" t="s">
        <v>103</v>
      </c>
      <c r="AF469" s="26" t="s">
        <v>103</v>
      </c>
      <c r="AG469" s="26" t="s">
        <v>103</v>
      </c>
      <c r="AH469" s="26" t="s">
        <v>103</v>
      </c>
    </row>
    <row r="470" s="4" customFormat="1" ht="123.75" spans="1:34">
      <c r="A470" s="24">
        <v>448</v>
      </c>
      <c r="B470" s="25"/>
      <c r="C470" s="26" t="s">
        <v>3680</v>
      </c>
      <c r="D470" s="26" t="s">
        <v>3681</v>
      </c>
      <c r="E470" s="26" t="s">
        <v>89</v>
      </c>
      <c r="F470" s="26" t="s">
        <v>2607</v>
      </c>
      <c r="G470" s="26" t="s">
        <v>3682</v>
      </c>
      <c r="H470" s="26" t="s">
        <v>3683</v>
      </c>
      <c r="I470" s="26" t="s">
        <v>3684</v>
      </c>
      <c r="J470" s="26" t="s">
        <v>3685</v>
      </c>
      <c r="K470" s="26" t="s">
        <v>135</v>
      </c>
      <c r="L470" s="26" t="s">
        <v>114</v>
      </c>
      <c r="M470" s="26" t="s">
        <v>950</v>
      </c>
      <c r="N470" s="26" t="s">
        <v>3686</v>
      </c>
      <c r="O470" s="26" t="s">
        <v>3687</v>
      </c>
      <c r="P470" s="26" t="s">
        <v>1937</v>
      </c>
      <c r="Q470" s="26" t="s">
        <v>190</v>
      </c>
      <c r="R470" s="26" t="s">
        <v>1938</v>
      </c>
      <c r="S470" s="26" t="s">
        <v>183</v>
      </c>
      <c r="T470" s="26" t="s">
        <v>191</v>
      </c>
      <c r="U470" s="26">
        <v>15</v>
      </c>
      <c r="V470" s="26">
        <f t="shared" si="0"/>
        <v>15</v>
      </c>
      <c r="W470" s="26"/>
      <c r="X470" s="26"/>
      <c r="Y470" s="26"/>
      <c r="Z470" s="26">
        <v>114</v>
      </c>
      <c r="AA470" s="26">
        <v>39</v>
      </c>
      <c r="AB470" s="26" t="s">
        <v>103</v>
      </c>
      <c r="AC470" s="26" t="s">
        <v>103</v>
      </c>
      <c r="AD470" s="26" t="s">
        <v>104</v>
      </c>
      <c r="AE470" s="26" t="s">
        <v>103</v>
      </c>
      <c r="AF470" s="26" t="s">
        <v>103</v>
      </c>
      <c r="AG470" s="26" t="s">
        <v>103</v>
      </c>
      <c r="AH470" s="26" t="s">
        <v>103</v>
      </c>
    </row>
    <row r="471" s="4" customFormat="1" ht="168.75" spans="1:34">
      <c r="A471" s="24">
        <v>449</v>
      </c>
      <c r="B471" s="25"/>
      <c r="C471" s="26" t="s">
        <v>3688</v>
      </c>
      <c r="D471" s="26" t="s">
        <v>3689</v>
      </c>
      <c r="E471" s="26" t="s">
        <v>89</v>
      </c>
      <c r="F471" s="26" t="s">
        <v>926</v>
      </c>
      <c r="G471" s="26" t="s">
        <v>3690</v>
      </c>
      <c r="H471" s="26" t="s">
        <v>3691</v>
      </c>
      <c r="I471" s="26" t="s">
        <v>3692</v>
      </c>
      <c r="J471" s="26" t="s">
        <v>3693</v>
      </c>
      <c r="K471" s="26" t="s">
        <v>135</v>
      </c>
      <c r="L471" s="26" t="s">
        <v>114</v>
      </c>
      <c r="M471" s="26" t="s">
        <v>3694</v>
      </c>
      <c r="N471" s="26" t="s">
        <v>3695</v>
      </c>
      <c r="O471" s="26" t="s">
        <v>3696</v>
      </c>
      <c r="P471" s="26" t="s">
        <v>922</v>
      </c>
      <c r="Q471" s="26" t="s">
        <v>190</v>
      </c>
      <c r="R471" s="26" t="s">
        <v>101</v>
      </c>
      <c r="S471" s="26" t="s">
        <v>183</v>
      </c>
      <c r="T471" s="26" t="s">
        <v>191</v>
      </c>
      <c r="U471" s="26">
        <v>28</v>
      </c>
      <c r="V471" s="26">
        <f t="shared" si="0"/>
        <v>28</v>
      </c>
      <c r="W471" s="26"/>
      <c r="X471" s="26"/>
      <c r="Y471" s="26"/>
      <c r="Z471" s="26">
        <v>340</v>
      </c>
      <c r="AA471" s="26">
        <v>170</v>
      </c>
      <c r="AB471" s="26" t="s">
        <v>103</v>
      </c>
      <c r="AC471" s="26" t="s">
        <v>103</v>
      </c>
      <c r="AD471" s="26" t="s">
        <v>104</v>
      </c>
      <c r="AE471" s="26" t="s">
        <v>103</v>
      </c>
      <c r="AF471" s="26" t="s">
        <v>103</v>
      </c>
      <c r="AG471" s="26" t="s">
        <v>103</v>
      </c>
      <c r="AH471" s="26" t="s">
        <v>103</v>
      </c>
    </row>
    <row r="472" s="4" customFormat="1" ht="90" spans="1:34">
      <c r="A472" s="24">
        <v>450</v>
      </c>
      <c r="B472" s="25"/>
      <c r="C472" s="26" t="s">
        <v>3697</v>
      </c>
      <c r="D472" s="26" t="s">
        <v>3698</v>
      </c>
      <c r="E472" s="26" t="s">
        <v>89</v>
      </c>
      <c r="F472" s="26" t="s">
        <v>926</v>
      </c>
      <c r="G472" s="26" t="s">
        <v>3699</v>
      </c>
      <c r="H472" s="26" t="s">
        <v>3691</v>
      </c>
      <c r="I472" s="26" t="s">
        <v>3700</v>
      </c>
      <c r="J472" s="26" t="s">
        <v>3701</v>
      </c>
      <c r="K472" s="26" t="s">
        <v>135</v>
      </c>
      <c r="L472" s="26" t="s">
        <v>114</v>
      </c>
      <c r="M472" s="26" t="s">
        <v>3671</v>
      </c>
      <c r="N472" s="26" t="s">
        <v>3702</v>
      </c>
      <c r="O472" s="26" t="s">
        <v>3703</v>
      </c>
      <c r="P472" s="26" t="s">
        <v>922</v>
      </c>
      <c r="Q472" s="26" t="s">
        <v>190</v>
      </c>
      <c r="R472" s="26" t="s">
        <v>101</v>
      </c>
      <c r="S472" s="26" t="s">
        <v>183</v>
      </c>
      <c r="T472" s="26" t="s">
        <v>291</v>
      </c>
      <c r="U472" s="26">
        <v>25</v>
      </c>
      <c r="V472" s="26">
        <f t="shared" si="0"/>
        <v>25</v>
      </c>
      <c r="W472" s="26"/>
      <c r="X472" s="26"/>
      <c r="Y472" s="26"/>
      <c r="Z472" s="26">
        <v>68</v>
      </c>
      <c r="AA472" s="26">
        <v>28</v>
      </c>
      <c r="AB472" s="26" t="s">
        <v>103</v>
      </c>
      <c r="AC472" s="26" t="s">
        <v>103</v>
      </c>
      <c r="AD472" s="26" t="s">
        <v>104</v>
      </c>
      <c r="AE472" s="26" t="s">
        <v>103</v>
      </c>
      <c r="AF472" s="26" t="s">
        <v>103</v>
      </c>
      <c r="AG472" s="26" t="s">
        <v>103</v>
      </c>
      <c r="AH472" s="26" t="s">
        <v>103</v>
      </c>
    </row>
    <row r="473" s="4" customFormat="1" ht="101.25" spans="1:34">
      <c r="A473" s="24">
        <v>451</v>
      </c>
      <c r="B473" s="25"/>
      <c r="C473" s="26" t="s">
        <v>3704</v>
      </c>
      <c r="D473" s="26" t="s">
        <v>3705</v>
      </c>
      <c r="E473" s="26" t="s">
        <v>89</v>
      </c>
      <c r="F473" s="26" t="s">
        <v>926</v>
      </c>
      <c r="G473" s="26" t="s">
        <v>3706</v>
      </c>
      <c r="H473" s="26" t="s">
        <v>3691</v>
      </c>
      <c r="I473" s="26" t="s">
        <v>3707</v>
      </c>
      <c r="J473" s="26" t="s">
        <v>3708</v>
      </c>
      <c r="K473" s="26" t="s">
        <v>135</v>
      </c>
      <c r="L473" s="26" t="s">
        <v>114</v>
      </c>
      <c r="M473" s="26" t="s">
        <v>3709</v>
      </c>
      <c r="N473" s="26" t="s">
        <v>3702</v>
      </c>
      <c r="O473" s="26" t="s">
        <v>3710</v>
      </c>
      <c r="P473" s="26" t="s">
        <v>922</v>
      </c>
      <c r="Q473" s="26" t="s">
        <v>190</v>
      </c>
      <c r="R473" s="26" t="s">
        <v>101</v>
      </c>
      <c r="S473" s="26" t="s">
        <v>183</v>
      </c>
      <c r="T473" s="26" t="s">
        <v>191</v>
      </c>
      <c r="U473" s="26">
        <v>36</v>
      </c>
      <c r="V473" s="26">
        <f t="shared" si="0"/>
        <v>36</v>
      </c>
      <c r="W473" s="26"/>
      <c r="X473" s="26"/>
      <c r="Y473" s="26"/>
      <c r="Z473" s="26">
        <v>120</v>
      </c>
      <c r="AA473" s="26">
        <v>57</v>
      </c>
      <c r="AB473" s="26" t="s">
        <v>103</v>
      </c>
      <c r="AC473" s="26" t="s">
        <v>103</v>
      </c>
      <c r="AD473" s="26" t="s">
        <v>104</v>
      </c>
      <c r="AE473" s="26" t="s">
        <v>103</v>
      </c>
      <c r="AF473" s="26" t="s">
        <v>103</v>
      </c>
      <c r="AG473" s="26" t="s">
        <v>104</v>
      </c>
      <c r="AH473" s="26" t="s">
        <v>103</v>
      </c>
    </row>
    <row r="474" s="4" customFormat="1" ht="135" spans="1:34">
      <c r="A474" s="24">
        <v>452</v>
      </c>
      <c r="B474" s="25"/>
      <c r="C474" s="26" t="s">
        <v>3711</v>
      </c>
      <c r="D474" s="26" t="s">
        <v>3712</v>
      </c>
      <c r="E474" s="26" t="s">
        <v>370</v>
      </c>
      <c r="F474" s="26" t="s">
        <v>926</v>
      </c>
      <c r="G474" s="26" t="s">
        <v>3713</v>
      </c>
      <c r="H474" s="26" t="s">
        <v>3691</v>
      </c>
      <c r="I474" s="26" t="s">
        <v>3714</v>
      </c>
      <c r="J474" s="26" t="s">
        <v>3715</v>
      </c>
      <c r="K474" s="26" t="s">
        <v>135</v>
      </c>
      <c r="L474" s="26" t="s">
        <v>114</v>
      </c>
      <c r="M474" s="26" t="s">
        <v>3716</v>
      </c>
      <c r="N474" s="26" t="s">
        <v>3702</v>
      </c>
      <c r="O474" s="26" t="s">
        <v>3717</v>
      </c>
      <c r="P474" s="26" t="s">
        <v>922</v>
      </c>
      <c r="Q474" s="26" t="s">
        <v>190</v>
      </c>
      <c r="R474" s="26" t="s">
        <v>101</v>
      </c>
      <c r="S474" s="26" t="s">
        <v>183</v>
      </c>
      <c r="T474" s="26" t="s">
        <v>191</v>
      </c>
      <c r="U474" s="26">
        <v>18</v>
      </c>
      <c r="V474" s="26">
        <f t="shared" si="0"/>
        <v>18</v>
      </c>
      <c r="W474" s="26"/>
      <c r="X474" s="26"/>
      <c r="Y474" s="26"/>
      <c r="Z474" s="26">
        <v>178</v>
      </c>
      <c r="AA474" s="26">
        <v>116</v>
      </c>
      <c r="AB474" s="26" t="s">
        <v>103</v>
      </c>
      <c r="AC474" s="26" t="s">
        <v>103</v>
      </c>
      <c r="AD474" s="26" t="s">
        <v>104</v>
      </c>
      <c r="AE474" s="26" t="s">
        <v>103</v>
      </c>
      <c r="AF474" s="26" t="s">
        <v>103</v>
      </c>
      <c r="AG474" s="26" t="s">
        <v>103</v>
      </c>
      <c r="AH474" s="26" t="s">
        <v>103</v>
      </c>
    </row>
    <row r="475" s="4" customFormat="1" ht="112.5" spans="1:34">
      <c r="A475" s="24">
        <v>453</v>
      </c>
      <c r="B475" s="25"/>
      <c r="C475" s="26" t="s">
        <v>3718</v>
      </c>
      <c r="D475" s="26" t="s">
        <v>3719</v>
      </c>
      <c r="E475" s="26" t="s">
        <v>370</v>
      </c>
      <c r="F475" s="26" t="s">
        <v>936</v>
      </c>
      <c r="G475" s="26" t="s">
        <v>3720</v>
      </c>
      <c r="H475" s="26" t="s">
        <v>3721</v>
      </c>
      <c r="I475" s="26" t="s">
        <v>3722</v>
      </c>
      <c r="J475" s="26" t="s">
        <v>3723</v>
      </c>
      <c r="K475" s="26" t="s">
        <v>135</v>
      </c>
      <c r="L475" s="26" t="s">
        <v>3724</v>
      </c>
      <c r="M475" s="26" t="s">
        <v>3725</v>
      </c>
      <c r="N475" s="26" t="s">
        <v>682</v>
      </c>
      <c r="O475" s="26" t="s">
        <v>3726</v>
      </c>
      <c r="P475" s="26" t="s">
        <v>959</v>
      </c>
      <c r="Q475" s="26" t="s">
        <v>190</v>
      </c>
      <c r="R475" s="26" t="s">
        <v>101</v>
      </c>
      <c r="S475" s="26" t="s">
        <v>183</v>
      </c>
      <c r="T475" s="26" t="s">
        <v>291</v>
      </c>
      <c r="U475" s="26">
        <v>58</v>
      </c>
      <c r="V475" s="26">
        <f t="shared" si="0"/>
        <v>58</v>
      </c>
      <c r="W475" s="26"/>
      <c r="X475" s="26"/>
      <c r="Y475" s="26"/>
      <c r="Z475" s="26">
        <v>286</v>
      </c>
      <c r="AA475" s="26">
        <v>78</v>
      </c>
      <c r="AB475" s="26" t="s">
        <v>103</v>
      </c>
      <c r="AC475" s="26" t="s">
        <v>103</v>
      </c>
      <c r="AD475" s="26" t="s">
        <v>103</v>
      </c>
      <c r="AE475" s="26" t="s">
        <v>103</v>
      </c>
      <c r="AF475" s="26" t="s">
        <v>103</v>
      </c>
      <c r="AG475" s="26" t="s">
        <v>103</v>
      </c>
      <c r="AH475" s="26" t="s">
        <v>103</v>
      </c>
    </row>
    <row r="476" s="4" customFormat="1" ht="112.5" spans="1:34">
      <c r="A476" s="24">
        <v>454</v>
      </c>
      <c r="B476" s="25"/>
      <c r="C476" s="26" t="s">
        <v>3727</v>
      </c>
      <c r="D476" s="26" t="s">
        <v>3728</v>
      </c>
      <c r="E476" s="26" t="s">
        <v>89</v>
      </c>
      <c r="F476" s="26" t="s">
        <v>945</v>
      </c>
      <c r="G476" s="26" t="s">
        <v>3729</v>
      </c>
      <c r="H476" s="26" t="s">
        <v>918</v>
      </c>
      <c r="I476" s="26" t="s">
        <v>3730</v>
      </c>
      <c r="J476" s="26" t="s">
        <v>3731</v>
      </c>
      <c r="K476" s="26" t="s">
        <v>135</v>
      </c>
      <c r="L476" s="26" t="s">
        <v>114</v>
      </c>
      <c r="M476" s="26" t="s">
        <v>3732</v>
      </c>
      <c r="N476" s="26" t="s">
        <v>3733</v>
      </c>
      <c r="O476" s="26" t="s">
        <v>3734</v>
      </c>
      <c r="P476" s="26" t="s">
        <v>3735</v>
      </c>
      <c r="Q476" s="26" t="s">
        <v>190</v>
      </c>
      <c r="R476" s="26" t="s">
        <v>101</v>
      </c>
      <c r="S476" s="26" t="s">
        <v>183</v>
      </c>
      <c r="T476" s="26" t="s">
        <v>191</v>
      </c>
      <c r="U476" s="26">
        <v>12</v>
      </c>
      <c r="V476" s="26">
        <f t="shared" si="0"/>
        <v>12</v>
      </c>
      <c r="W476" s="26"/>
      <c r="X476" s="26"/>
      <c r="Y476" s="26"/>
      <c r="Z476" s="26">
        <v>102</v>
      </c>
      <c r="AA476" s="26">
        <v>54</v>
      </c>
      <c r="AB476" s="26" t="s">
        <v>103</v>
      </c>
      <c r="AC476" s="26" t="s">
        <v>103</v>
      </c>
      <c r="AD476" s="26" t="s">
        <v>103</v>
      </c>
      <c r="AE476" s="26" t="s">
        <v>103</v>
      </c>
      <c r="AF476" s="26" t="s">
        <v>103</v>
      </c>
      <c r="AG476" s="26" t="s">
        <v>103</v>
      </c>
      <c r="AH476" s="26" t="s">
        <v>103</v>
      </c>
    </row>
    <row r="477" s="4" customFormat="1" ht="123.75" spans="1:34">
      <c r="A477" s="24">
        <v>455</v>
      </c>
      <c r="B477" s="25"/>
      <c r="C477" s="26" t="s">
        <v>3736</v>
      </c>
      <c r="D477" s="26" t="s">
        <v>3737</v>
      </c>
      <c r="E477" s="26" t="s">
        <v>89</v>
      </c>
      <c r="F477" s="26" t="s">
        <v>945</v>
      </c>
      <c r="G477" s="26" t="s">
        <v>3738</v>
      </c>
      <c r="H477" s="26" t="s">
        <v>3683</v>
      </c>
      <c r="I477" s="26" t="s">
        <v>3739</v>
      </c>
      <c r="J477" s="26" t="s">
        <v>3740</v>
      </c>
      <c r="K477" s="26" t="s">
        <v>135</v>
      </c>
      <c r="L477" s="26" t="s">
        <v>114</v>
      </c>
      <c r="M477" s="26" t="s">
        <v>3741</v>
      </c>
      <c r="N477" s="26" t="s">
        <v>3742</v>
      </c>
      <c r="O477" s="26" t="s">
        <v>3743</v>
      </c>
      <c r="P477" s="26" t="s">
        <v>351</v>
      </c>
      <c r="Q477" s="26" t="s">
        <v>190</v>
      </c>
      <c r="R477" s="26" t="s">
        <v>1938</v>
      </c>
      <c r="S477" s="26" t="s">
        <v>183</v>
      </c>
      <c r="T477" s="26" t="s">
        <v>291</v>
      </c>
      <c r="U477" s="26">
        <v>8</v>
      </c>
      <c r="V477" s="26">
        <f t="shared" si="0"/>
        <v>8</v>
      </c>
      <c r="W477" s="26"/>
      <c r="X477" s="26"/>
      <c r="Y477" s="26"/>
      <c r="Z477" s="26">
        <v>76</v>
      </c>
      <c r="AA477" s="26">
        <v>48</v>
      </c>
      <c r="AB477" s="26" t="s">
        <v>103</v>
      </c>
      <c r="AC477" s="26" t="s">
        <v>103</v>
      </c>
      <c r="AD477" s="26" t="s">
        <v>103</v>
      </c>
      <c r="AE477" s="26" t="s">
        <v>103</v>
      </c>
      <c r="AF477" s="26" t="s">
        <v>103</v>
      </c>
      <c r="AG477" s="26" t="s">
        <v>103</v>
      </c>
      <c r="AH477" s="26" t="s">
        <v>103</v>
      </c>
    </row>
    <row r="478" s="4" customFormat="1" ht="78.75" spans="1:34">
      <c r="A478" s="24">
        <v>456</v>
      </c>
      <c r="B478" s="25"/>
      <c r="C478" s="26" t="s">
        <v>3744</v>
      </c>
      <c r="D478" s="26" t="s">
        <v>3745</v>
      </c>
      <c r="E478" s="26" t="s">
        <v>370</v>
      </c>
      <c r="F478" s="26" t="s">
        <v>3746</v>
      </c>
      <c r="G478" s="26" t="s">
        <v>3747</v>
      </c>
      <c r="H478" s="26" t="s">
        <v>124</v>
      </c>
      <c r="I478" s="26" t="s">
        <v>3748</v>
      </c>
      <c r="J478" s="26" t="s">
        <v>3745</v>
      </c>
      <c r="K478" s="26" t="s">
        <v>230</v>
      </c>
      <c r="L478" s="26" t="s">
        <v>3749</v>
      </c>
      <c r="M478" s="26" t="s">
        <v>3750</v>
      </c>
      <c r="N478" s="26" t="s">
        <v>599</v>
      </c>
      <c r="O478" s="26" t="s">
        <v>3751</v>
      </c>
      <c r="P478" s="26" t="s">
        <v>3752</v>
      </c>
      <c r="Q478" s="26" t="s">
        <v>179</v>
      </c>
      <c r="R478" s="26" t="s">
        <v>101</v>
      </c>
      <c r="S478" s="26" t="s">
        <v>3753</v>
      </c>
      <c r="T478" s="26" t="s">
        <v>153</v>
      </c>
      <c r="U478" s="26">
        <v>12.8</v>
      </c>
      <c r="V478" s="26">
        <v>12.8</v>
      </c>
      <c r="W478" s="26">
        <v>0</v>
      </c>
      <c r="X478" s="26">
        <v>0</v>
      </c>
      <c r="Y478" s="26">
        <v>0</v>
      </c>
      <c r="Z478" s="26">
        <v>1763</v>
      </c>
      <c r="AA478" s="26">
        <v>746</v>
      </c>
      <c r="AB478" s="26" t="s">
        <v>103</v>
      </c>
      <c r="AC478" s="26" t="s">
        <v>103</v>
      </c>
      <c r="AD478" s="26" t="s">
        <v>104</v>
      </c>
      <c r="AE478" s="26" t="s">
        <v>103</v>
      </c>
      <c r="AF478" s="26"/>
      <c r="AG478" s="26" t="s">
        <v>103</v>
      </c>
      <c r="AH478" s="26"/>
    </row>
    <row r="479" s="4" customFormat="1" ht="101.25" spans="1:34">
      <c r="A479" s="24">
        <v>457</v>
      </c>
      <c r="B479" s="25"/>
      <c r="C479" s="26" t="s">
        <v>3754</v>
      </c>
      <c r="D479" s="26" t="s">
        <v>3755</v>
      </c>
      <c r="E479" s="26" t="s">
        <v>89</v>
      </c>
      <c r="F479" s="26" t="s">
        <v>2296</v>
      </c>
      <c r="G479" s="26" t="s">
        <v>3756</v>
      </c>
      <c r="H479" s="26" t="s">
        <v>3757</v>
      </c>
      <c r="I479" s="26" t="s">
        <v>3758</v>
      </c>
      <c r="J479" s="26" t="s">
        <v>3759</v>
      </c>
      <c r="K479" s="26" t="s">
        <v>230</v>
      </c>
      <c r="L479" s="26" t="s">
        <v>231</v>
      </c>
      <c r="M479" s="26" t="s">
        <v>115</v>
      </c>
      <c r="N479" s="26"/>
      <c r="O479" s="26" t="s">
        <v>2303</v>
      </c>
      <c r="P479" s="26" t="s">
        <v>959</v>
      </c>
      <c r="Q479" s="26" t="s">
        <v>179</v>
      </c>
      <c r="R479" s="26" t="s">
        <v>2915</v>
      </c>
      <c r="S479" s="26" t="s">
        <v>180</v>
      </c>
      <c r="T479" s="26" t="s">
        <v>153</v>
      </c>
      <c r="U479" s="26">
        <v>70</v>
      </c>
      <c r="V479" s="26">
        <v>70</v>
      </c>
      <c r="W479" s="26">
        <v>0</v>
      </c>
      <c r="X479" s="26">
        <v>0</v>
      </c>
      <c r="Y479" s="26">
        <v>0</v>
      </c>
      <c r="Z479" s="26">
        <v>1558</v>
      </c>
      <c r="AA479" s="26">
        <v>161</v>
      </c>
      <c r="AB479" s="26" t="s">
        <v>103</v>
      </c>
      <c r="AC479" s="26"/>
      <c r="AD479" s="26" t="s">
        <v>103</v>
      </c>
      <c r="AE479" s="26" t="s">
        <v>103</v>
      </c>
      <c r="AF479" s="26"/>
      <c r="AG479" s="26" t="s">
        <v>103</v>
      </c>
      <c r="AH479" s="26"/>
    </row>
    <row r="480" s="4" customFormat="1" ht="146.25" spans="1:34">
      <c r="A480" s="24">
        <v>458</v>
      </c>
      <c r="B480" s="25"/>
      <c r="C480" s="26" t="s">
        <v>3760</v>
      </c>
      <c r="D480" s="26" t="s">
        <v>3761</v>
      </c>
      <c r="E480" s="26" t="s">
        <v>370</v>
      </c>
      <c r="F480" s="26" t="s">
        <v>3762</v>
      </c>
      <c r="G480" s="26" t="s">
        <v>3763</v>
      </c>
      <c r="H480" s="26" t="s">
        <v>3764</v>
      </c>
      <c r="I480" s="26" t="s">
        <v>3765</v>
      </c>
      <c r="J480" s="26" t="s">
        <v>3761</v>
      </c>
      <c r="K480" s="26" t="s">
        <v>1627</v>
      </c>
      <c r="L480" s="26" t="s">
        <v>231</v>
      </c>
      <c r="M480" s="26" t="s">
        <v>3766</v>
      </c>
      <c r="N480" s="26"/>
      <c r="O480" s="26" t="s">
        <v>3767</v>
      </c>
      <c r="P480" s="26"/>
      <c r="Q480" s="26" t="s">
        <v>179</v>
      </c>
      <c r="R480" s="26" t="s">
        <v>2915</v>
      </c>
      <c r="S480" s="26" t="s">
        <v>3762</v>
      </c>
      <c r="T480" s="26" t="s">
        <v>153</v>
      </c>
      <c r="U480" s="26">
        <v>87</v>
      </c>
      <c r="V480" s="26">
        <v>87</v>
      </c>
      <c r="W480" s="26">
        <v>0</v>
      </c>
      <c r="X480" s="26">
        <v>0</v>
      </c>
      <c r="Y480" s="26">
        <v>0</v>
      </c>
      <c r="Z480" s="26">
        <v>1166</v>
      </c>
      <c r="AA480" s="26">
        <v>67</v>
      </c>
      <c r="AB480" s="26" t="s">
        <v>103</v>
      </c>
      <c r="AC480" s="26"/>
      <c r="AD480" s="26"/>
      <c r="AE480" s="26" t="s">
        <v>990</v>
      </c>
      <c r="AF480" s="26"/>
      <c r="AG480" s="26"/>
      <c r="AH480" s="26"/>
    </row>
    <row r="481" s="4" customFormat="1" ht="112.5" spans="1:34">
      <c r="A481" s="24">
        <v>459</v>
      </c>
      <c r="B481" s="25"/>
      <c r="C481" s="26" t="s">
        <v>3768</v>
      </c>
      <c r="D481" s="26" t="s">
        <v>3769</v>
      </c>
      <c r="E481" s="26" t="s">
        <v>370</v>
      </c>
      <c r="F481" s="26" t="s">
        <v>3770</v>
      </c>
      <c r="G481" s="26" t="s">
        <v>3771</v>
      </c>
      <c r="H481" s="26" t="s">
        <v>124</v>
      </c>
      <c r="I481" s="26" t="s">
        <v>3772</v>
      </c>
      <c r="J481" s="26" t="s">
        <v>3773</v>
      </c>
      <c r="K481" s="26" t="s">
        <v>1627</v>
      </c>
      <c r="L481" s="26" t="s">
        <v>231</v>
      </c>
      <c r="M481" s="26" t="s">
        <v>3774</v>
      </c>
      <c r="N481" s="26" t="s">
        <v>3775</v>
      </c>
      <c r="O481" s="26" t="s">
        <v>3776</v>
      </c>
      <c r="P481" s="26" t="s">
        <v>959</v>
      </c>
      <c r="Q481" s="26" t="s">
        <v>179</v>
      </c>
      <c r="R481" s="26" t="s">
        <v>484</v>
      </c>
      <c r="S481" s="26" t="s">
        <v>3777</v>
      </c>
      <c r="T481" s="26" t="s">
        <v>153</v>
      </c>
      <c r="U481" s="26">
        <v>9</v>
      </c>
      <c r="V481" s="26">
        <v>9</v>
      </c>
      <c r="W481" s="26">
        <v>0</v>
      </c>
      <c r="X481" s="26">
        <v>0</v>
      </c>
      <c r="Y481" s="26">
        <v>0</v>
      </c>
      <c r="Z481" s="26">
        <v>2406</v>
      </c>
      <c r="AA481" s="26">
        <v>259</v>
      </c>
      <c r="AB481" s="26" t="s">
        <v>103</v>
      </c>
      <c r="AC481" s="26" t="s">
        <v>103</v>
      </c>
      <c r="AD481" s="26" t="s">
        <v>103</v>
      </c>
      <c r="AE481" s="26" t="s">
        <v>103</v>
      </c>
      <c r="AF481" s="26"/>
      <c r="AG481" s="26" t="s">
        <v>103</v>
      </c>
      <c r="AH481" s="26" t="s">
        <v>103</v>
      </c>
    </row>
    <row r="482" s="4" customFormat="1" ht="157.5" spans="1:34">
      <c r="A482" s="24">
        <v>460</v>
      </c>
      <c r="B482" s="25"/>
      <c r="C482" s="26" t="s">
        <v>3778</v>
      </c>
      <c r="D482" s="26" t="s">
        <v>3779</v>
      </c>
      <c r="E482" s="26" t="s">
        <v>89</v>
      </c>
      <c r="F482" s="26" t="s">
        <v>3780</v>
      </c>
      <c r="G482" s="26" t="s">
        <v>3781</v>
      </c>
      <c r="H482" s="26" t="s">
        <v>3782</v>
      </c>
      <c r="I482" s="26" t="s">
        <v>3783</v>
      </c>
      <c r="J482" s="26" t="s">
        <v>3784</v>
      </c>
      <c r="K482" s="26" t="s">
        <v>230</v>
      </c>
      <c r="L482" s="26" t="s">
        <v>3785</v>
      </c>
      <c r="M482" s="26" t="s">
        <v>1032</v>
      </c>
      <c r="N482" s="26" t="s">
        <v>3786</v>
      </c>
      <c r="O482" s="26" t="s">
        <v>3787</v>
      </c>
      <c r="P482" s="26" t="s">
        <v>1937</v>
      </c>
      <c r="Q482" s="26" t="s">
        <v>179</v>
      </c>
      <c r="R482" s="26" t="s">
        <v>1938</v>
      </c>
      <c r="S482" s="26" t="s">
        <v>3788</v>
      </c>
      <c r="T482" s="26" t="s">
        <v>153</v>
      </c>
      <c r="U482" s="26">
        <v>15</v>
      </c>
      <c r="V482" s="26">
        <v>15</v>
      </c>
      <c r="W482" s="26">
        <v>0</v>
      </c>
      <c r="X482" s="26">
        <v>0</v>
      </c>
      <c r="Y482" s="26">
        <v>0</v>
      </c>
      <c r="Z482" s="26">
        <v>324</v>
      </c>
      <c r="AA482" s="26">
        <v>124</v>
      </c>
      <c r="AB482" s="26" t="s">
        <v>103</v>
      </c>
      <c r="AC482" s="26" t="s">
        <v>103</v>
      </c>
      <c r="AD482" s="26" t="s">
        <v>104</v>
      </c>
      <c r="AE482" s="26" t="s">
        <v>103</v>
      </c>
      <c r="AF482" s="26"/>
      <c r="AG482" s="26" t="s">
        <v>103</v>
      </c>
      <c r="AH482" s="26"/>
    </row>
    <row r="483" s="4" customFormat="1" ht="67.5" spans="1:34">
      <c r="A483" s="24">
        <v>461</v>
      </c>
      <c r="B483" s="25"/>
      <c r="C483" s="26" t="s">
        <v>3789</v>
      </c>
      <c r="D483" s="26" t="s">
        <v>3790</v>
      </c>
      <c r="E483" s="26" t="s">
        <v>89</v>
      </c>
      <c r="F483" s="26" t="s">
        <v>3791</v>
      </c>
      <c r="G483" s="26" t="s">
        <v>3792</v>
      </c>
      <c r="H483" s="26" t="s">
        <v>3793</v>
      </c>
      <c r="I483" s="26" t="s">
        <v>3794</v>
      </c>
      <c r="J483" s="26" t="s">
        <v>3795</v>
      </c>
      <c r="K483" s="26" t="s">
        <v>1627</v>
      </c>
      <c r="L483" s="26" t="s">
        <v>231</v>
      </c>
      <c r="M483" s="26" t="s">
        <v>3796</v>
      </c>
      <c r="N483" s="26"/>
      <c r="O483" s="26" t="s">
        <v>3797</v>
      </c>
      <c r="P483" s="26" t="s">
        <v>959</v>
      </c>
      <c r="Q483" s="26" t="s">
        <v>179</v>
      </c>
      <c r="R483" s="26" t="s">
        <v>3798</v>
      </c>
      <c r="S483" s="26" t="s">
        <v>3799</v>
      </c>
      <c r="T483" s="26" t="s">
        <v>153</v>
      </c>
      <c r="U483" s="26">
        <v>19.53</v>
      </c>
      <c r="V483" s="26">
        <v>19.53</v>
      </c>
      <c r="W483" s="26">
        <v>0</v>
      </c>
      <c r="X483" s="26">
        <v>0</v>
      </c>
      <c r="Y483" s="26">
        <v>0</v>
      </c>
      <c r="Z483" s="26">
        <v>1746</v>
      </c>
      <c r="AA483" s="26">
        <v>132</v>
      </c>
      <c r="AB483" s="26" t="s">
        <v>103</v>
      </c>
      <c r="AC483" s="26" t="s">
        <v>103</v>
      </c>
      <c r="AD483" s="26" t="s">
        <v>103</v>
      </c>
      <c r="AE483" s="26" t="s">
        <v>103</v>
      </c>
      <c r="AF483" s="26"/>
      <c r="AG483" s="26" t="s">
        <v>103</v>
      </c>
      <c r="AH483" s="26"/>
    </row>
    <row r="484" s="4" customFormat="1" ht="135" spans="1:34">
      <c r="A484" s="24">
        <v>462</v>
      </c>
      <c r="B484" s="25"/>
      <c r="C484" s="26" t="s">
        <v>3800</v>
      </c>
      <c r="D484" s="26" t="s">
        <v>3801</v>
      </c>
      <c r="E484" s="26" t="s">
        <v>89</v>
      </c>
      <c r="F484" s="26" t="s">
        <v>3791</v>
      </c>
      <c r="G484" s="26" t="s">
        <v>3802</v>
      </c>
      <c r="H484" s="26" t="s">
        <v>3803</v>
      </c>
      <c r="I484" s="26" t="s">
        <v>3804</v>
      </c>
      <c r="J484" s="26" t="s">
        <v>3805</v>
      </c>
      <c r="K484" s="26" t="s">
        <v>1627</v>
      </c>
      <c r="L484" s="26" t="s">
        <v>231</v>
      </c>
      <c r="M484" s="26" t="s">
        <v>720</v>
      </c>
      <c r="N484" s="26"/>
      <c r="O484" s="26" t="s">
        <v>3806</v>
      </c>
      <c r="P484" s="26" t="s">
        <v>959</v>
      </c>
      <c r="Q484" s="26" t="s">
        <v>179</v>
      </c>
      <c r="R484" s="26" t="s">
        <v>101</v>
      </c>
      <c r="S484" s="26" t="s">
        <v>3799</v>
      </c>
      <c r="T484" s="26" t="s">
        <v>153</v>
      </c>
      <c r="U484" s="26">
        <v>25</v>
      </c>
      <c r="V484" s="26">
        <v>25</v>
      </c>
      <c r="W484" s="26">
        <v>0</v>
      </c>
      <c r="X484" s="26">
        <v>0</v>
      </c>
      <c r="Y484" s="26">
        <v>0</v>
      </c>
      <c r="Z484" s="26">
        <v>1569</v>
      </c>
      <c r="AA484" s="26">
        <v>90</v>
      </c>
      <c r="AB484" s="26" t="s">
        <v>103</v>
      </c>
      <c r="AC484" s="26" t="s">
        <v>103</v>
      </c>
      <c r="AD484" s="26" t="s">
        <v>103</v>
      </c>
      <c r="AE484" s="26" t="s">
        <v>103</v>
      </c>
      <c r="AF484" s="26"/>
      <c r="AG484" s="26" t="s">
        <v>103</v>
      </c>
      <c r="AH484" s="26"/>
    </row>
    <row r="485" s="4" customFormat="1" ht="90" spans="1:34">
      <c r="A485" s="24">
        <v>463</v>
      </c>
      <c r="B485" s="25"/>
      <c r="C485" s="26" t="s">
        <v>3807</v>
      </c>
      <c r="D485" s="26" t="s">
        <v>3808</v>
      </c>
      <c r="E485" s="26" t="s">
        <v>107</v>
      </c>
      <c r="F485" s="26" t="s">
        <v>3791</v>
      </c>
      <c r="G485" s="26" t="s">
        <v>3809</v>
      </c>
      <c r="H485" s="26" t="s">
        <v>3793</v>
      </c>
      <c r="I485" s="26" t="s">
        <v>3810</v>
      </c>
      <c r="J485" s="26" t="s">
        <v>3811</v>
      </c>
      <c r="K485" s="26" t="s">
        <v>1627</v>
      </c>
      <c r="L485" s="26" t="s">
        <v>231</v>
      </c>
      <c r="M485" s="26" t="s">
        <v>3812</v>
      </c>
      <c r="N485" s="26"/>
      <c r="O485" s="26" t="s">
        <v>3797</v>
      </c>
      <c r="P485" s="26" t="s">
        <v>959</v>
      </c>
      <c r="Q485" s="26" t="s">
        <v>179</v>
      </c>
      <c r="R485" s="26" t="s">
        <v>2915</v>
      </c>
      <c r="S485" s="26" t="s">
        <v>3799</v>
      </c>
      <c r="T485" s="26" t="s">
        <v>153</v>
      </c>
      <c r="U485" s="26">
        <v>8</v>
      </c>
      <c r="V485" s="26">
        <v>8</v>
      </c>
      <c r="W485" s="26">
        <v>0</v>
      </c>
      <c r="X485" s="26">
        <v>0</v>
      </c>
      <c r="Y485" s="26">
        <v>0</v>
      </c>
      <c r="Z485" s="26">
        <v>1746</v>
      </c>
      <c r="AA485" s="26">
        <v>132</v>
      </c>
      <c r="AB485" s="26" t="s">
        <v>103</v>
      </c>
      <c r="AC485" s="26" t="s">
        <v>103</v>
      </c>
      <c r="AD485" s="26" t="s">
        <v>103</v>
      </c>
      <c r="AE485" s="26" t="s">
        <v>103</v>
      </c>
      <c r="AF485" s="26"/>
      <c r="AG485" s="26" t="s">
        <v>103</v>
      </c>
      <c r="AH485" s="26"/>
    </row>
    <row r="486" s="4" customFormat="1" ht="90" spans="1:34">
      <c r="A486" s="24">
        <v>464</v>
      </c>
      <c r="B486" s="25"/>
      <c r="C486" s="26" t="s">
        <v>3813</v>
      </c>
      <c r="D486" s="26" t="s">
        <v>3814</v>
      </c>
      <c r="E486" s="26" t="s">
        <v>89</v>
      </c>
      <c r="F486" s="26" t="s">
        <v>1622</v>
      </c>
      <c r="G486" s="26" t="s">
        <v>3815</v>
      </c>
      <c r="H486" s="26" t="s">
        <v>124</v>
      </c>
      <c r="I486" s="26" t="s">
        <v>3816</v>
      </c>
      <c r="J486" s="26" t="s">
        <v>3817</v>
      </c>
      <c r="K486" s="26" t="s">
        <v>1627</v>
      </c>
      <c r="L486" s="26" t="s">
        <v>231</v>
      </c>
      <c r="M486" s="26" t="s">
        <v>3818</v>
      </c>
      <c r="N486" s="26" t="s">
        <v>3819</v>
      </c>
      <c r="O486" s="26" t="s">
        <v>3820</v>
      </c>
      <c r="P486" s="26" t="s">
        <v>959</v>
      </c>
      <c r="Q486" s="26" t="s">
        <v>179</v>
      </c>
      <c r="R486" s="26" t="s">
        <v>101</v>
      </c>
      <c r="S486" s="26" t="s">
        <v>1631</v>
      </c>
      <c r="T486" s="26" t="s">
        <v>153</v>
      </c>
      <c r="U486" s="26">
        <v>35</v>
      </c>
      <c r="V486" s="26">
        <v>35</v>
      </c>
      <c r="W486" s="26">
        <v>0</v>
      </c>
      <c r="X486" s="26">
        <v>0</v>
      </c>
      <c r="Y486" s="26">
        <v>0</v>
      </c>
      <c r="Z486" s="26">
        <v>1106</v>
      </c>
      <c r="AA486" s="26">
        <v>316</v>
      </c>
      <c r="AB486" s="26" t="s">
        <v>103</v>
      </c>
      <c r="AC486" s="26" t="s">
        <v>103</v>
      </c>
      <c r="AD486" s="26" t="s">
        <v>104</v>
      </c>
      <c r="AE486" s="26" t="s">
        <v>103</v>
      </c>
      <c r="AF486" s="26"/>
      <c r="AG486" s="26" t="s">
        <v>103</v>
      </c>
      <c r="AH486" s="26"/>
    </row>
    <row r="487" s="4" customFormat="1" ht="90" spans="1:34">
      <c r="A487" s="24">
        <v>465</v>
      </c>
      <c r="B487" s="25"/>
      <c r="C487" s="26" t="s">
        <v>3821</v>
      </c>
      <c r="D487" s="26" t="s">
        <v>3822</v>
      </c>
      <c r="E487" s="26" t="s">
        <v>89</v>
      </c>
      <c r="F487" s="26" t="s">
        <v>1622</v>
      </c>
      <c r="G487" s="26" t="s">
        <v>3823</v>
      </c>
      <c r="H487" s="26" t="s">
        <v>124</v>
      </c>
      <c r="I487" s="26" t="s">
        <v>3824</v>
      </c>
      <c r="J487" s="26" t="s">
        <v>3825</v>
      </c>
      <c r="K487" s="26" t="s">
        <v>1627</v>
      </c>
      <c r="L487" s="26" t="s">
        <v>231</v>
      </c>
      <c r="M487" s="26" t="s">
        <v>3826</v>
      </c>
      <c r="N487" s="26" t="s">
        <v>3819</v>
      </c>
      <c r="O487" s="26" t="s">
        <v>1630</v>
      </c>
      <c r="P487" s="26" t="s">
        <v>959</v>
      </c>
      <c r="Q487" s="26" t="s">
        <v>179</v>
      </c>
      <c r="R487" s="26" t="s">
        <v>101</v>
      </c>
      <c r="S487" s="26" t="s">
        <v>1631</v>
      </c>
      <c r="T487" s="26" t="s">
        <v>153</v>
      </c>
      <c r="U487" s="26">
        <v>57</v>
      </c>
      <c r="V487" s="26">
        <v>57</v>
      </c>
      <c r="W487" s="26">
        <v>0</v>
      </c>
      <c r="X487" s="26">
        <v>0</v>
      </c>
      <c r="Y487" s="26">
        <v>0</v>
      </c>
      <c r="Z487" s="26">
        <v>1106</v>
      </c>
      <c r="AA487" s="26">
        <v>316</v>
      </c>
      <c r="AB487" s="26" t="s">
        <v>103</v>
      </c>
      <c r="AC487" s="26" t="s">
        <v>103</v>
      </c>
      <c r="AD487" s="26" t="s">
        <v>104</v>
      </c>
      <c r="AE487" s="26" t="s">
        <v>103</v>
      </c>
      <c r="AF487" s="26"/>
      <c r="AG487" s="26" t="s">
        <v>103</v>
      </c>
      <c r="AH487" s="26"/>
    </row>
    <row r="488" s="4" customFormat="1" ht="56.25" spans="1:34">
      <c r="A488" s="24">
        <v>466</v>
      </c>
      <c r="B488" s="25"/>
      <c r="C488" s="26" t="s">
        <v>3827</v>
      </c>
      <c r="D488" s="26" t="s">
        <v>3828</v>
      </c>
      <c r="E488" s="26" t="s">
        <v>89</v>
      </c>
      <c r="F488" s="26" t="s">
        <v>3829</v>
      </c>
      <c r="G488" s="26" t="s">
        <v>3830</v>
      </c>
      <c r="H488" s="26" t="s">
        <v>3831</v>
      </c>
      <c r="I488" s="26" t="s">
        <v>3832</v>
      </c>
      <c r="J488" s="26" t="s">
        <v>3833</v>
      </c>
      <c r="K488" s="26" t="s">
        <v>135</v>
      </c>
      <c r="L488" s="26" t="s">
        <v>114</v>
      </c>
      <c r="M488" s="26" t="s">
        <v>3834</v>
      </c>
      <c r="N488" s="26" t="s">
        <v>3835</v>
      </c>
      <c r="O488" s="26" t="s">
        <v>3835</v>
      </c>
      <c r="P488" s="26" t="s">
        <v>99</v>
      </c>
      <c r="Q488" s="26" t="s">
        <v>179</v>
      </c>
      <c r="R488" s="26" t="s">
        <v>2915</v>
      </c>
      <c r="S488" s="26" t="s">
        <v>2851</v>
      </c>
      <c r="T488" s="26" t="s">
        <v>153</v>
      </c>
      <c r="U488" s="26">
        <v>48</v>
      </c>
      <c r="V488" s="26">
        <v>48</v>
      </c>
      <c r="W488" s="26"/>
      <c r="X488" s="26"/>
      <c r="Y488" s="26"/>
      <c r="Z488" s="26">
        <v>210</v>
      </c>
      <c r="AA488" s="26">
        <v>60</v>
      </c>
      <c r="AB488" s="26" t="s">
        <v>103</v>
      </c>
      <c r="AC488" s="26" t="s">
        <v>103</v>
      </c>
      <c r="AD488" s="26" t="s">
        <v>103</v>
      </c>
      <c r="AE488" s="26" t="s">
        <v>103</v>
      </c>
      <c r="AF488" s="26" t="s">
        <v>103</v>
      </c>
      <c r="AG488" s="26" t="s">
        <v>103</v>
      </c>
      <c r="AH488" s="26"/>
    </row>
    <row r="489" s="4" customFormat="1" ht="90" spans="1:34">
      <c r="A489" s="24">
        <v>467</v>
      </c>
      <c r="B489" s="25"/>
      <c r="C489" s="26" t="s">
        <v>3836</v>
      </c>
      <c r="D489" s="26" t="s">
        <v>3837</v>
      </c>
      <c r="E489" s="26" t="s">
        <v>89</v>
      </c>
      <c r="F489" s="26" t="s">
        <v>3838</v>
      </c>
      <c r="G489" s="26" t="s">
        <v>3839</v>
      </c>
      <c r="H489" s="26" t="s">
        <v>124</v>
      </c>
      <c r="I489" s="26" t="s">
        <v>3840</v>
      </c>
      <c r="J489" s="26" t="s">
        <v>3840</v>
      </c>
      <c r="K489" s="26" t="s">
        <v>135</v>
      </c>
      <c r="L489" s="26" t="s">
        <v>114</v>
      </c>
      <c r="M489" s="26" t="s">
        <v>3841</v>
      </c>
      <c r="N489" s="26" t="s">
        <v>3842</v>
      </c>
      <c r="O489" s="26" t="s">
        <v>3842</v>
      </c>
      <c r="P489" s="26" t="s">
        <v>99</v>
      </c>
      <c r="Q489" s="26" t="s">
        <v>179</v>
      </c>
      <c r="R489" s="26" t="s">
        <v>2915</v>
      </c>
      <c r="S489" s="26" t="s">
        <v>3843</v>
      </c>
      <c r="T489" s="26" t="s">
        <v>153</v>
      </c>
      <c r="U489" s="26">
        <v>58</v>
      </c>
      <c r="V489" s="26"/>
      <c r="W489" s="26">
        <v>58</v>
      </c>
      <c r="X489" s="26"/>
      <c r="Y489" s="26">
        <v>0</v>
      </c>
      <c r="Z489" s="26">
        <v>95326</v>
      </c>
      <c r="AA489" s="26">
        <v>43113</v>
      </c>
      <c r="AB489" s="26" t="s">
        <v>104</v>
      </c>
      <c r="AC489" s="26" t="s">
        <v>103</v>
      </c>
      <c r="AD489" s="26" t="s">
        <v>104</v>
      </c>
      <c r="AE489" s="26" t="s">
        <v>103</v>
      </c>
      <c r="AF489" s="26" t="s">
        <v>103</v>
      </c>
      <c r="AG489" s="26" t="s">
        <v>103</v>
      </c>
      <c r="AH489" s="26" t="s">
        <v>103</v>
      </c>
    </row>
    <row r="490" s="4" customFormat="1" ht="56.25" spans="1:34">
      <c r="A490" s="24">
        <v>468</v>
      </c>
      <c r="B490" s="25"/>
      <c r="C490" s="26" t="s">
        <v>3844</v>
      </c>
      <c r="D490" s="26" t="s">
        <v>3845</v>
      </c>
      <c r="E490" s="26" t="s">
        <v>370</v>
      </c>
      <c r="F490" s="26" t="s">
        <v>3846</v>
      </c>
      <c r="G490" s="26" t="s">
        <v>3847</v>
      </c>
      <c r="H490" s="26" t="s">
        <v>124</v>
      </c>
      <c r="I490" s="26" t="s">
        <v>3845</v>
      </c>
      <c r="J490" s="26" t="s">
        <v>3845</v>
      </c>
      <c r="K490" s="26" t="s">
        <v>135</v>
      </c>
      <c r="L490" s="26" t="s">
        <v>114</v>
      </c>
      <c r="M490" s="26" t="s">
        <v>585</v>
      </c>
      <c r="N490" s="26" t="s">
        <v>3848</v>
      </c>
      <c r="O490" s="26" t="s">
        <v>3848</v>
      </c>
      <c r="P490" s="26" t="s">
        <v>99</v>
      </c>
      <c r="Q490" s="26" t="s">
        <v>166</v>
      </c>
      <c r="R490" s="26" t="s">
        <v>2915</v>
      </c>
      <c r="S490" s="26" t="s">
        <v>3849</v>
      </c>
      <c r="T490" s="26" t="s">
        <v>153</v>
      </c>
      <c r="U490" s="26">
        <v>32</v>
      </c>
      <c r="V490" s="26">
        <f>U490</f>
        <v>32</v>
      </c>
      <c r="W490" s="26"/>
      <c r="X490" s="26"/>
      <c r="Y490" s="26"/>
      <c r="Z490" s="26">
        <v>627</v>
      </c>
      <c r="AA490" s="26">
        <v>287</v>
      </c>
      <c r="AB490" s="26" t="s">
        <v>104</v>
      </c>
      <c r="AC490" s="26" t="s">
        <v>103</v>
      </c>
      <c r="AD490" s="26" t="s">
        <v>104</v>
      </c>
      <c r="AE490" s="26" t="s">
        <v>103</v>
      </c>
      <c r="AF490" s="26" t="s">
        <v>103</v>
      </c>
      <c r="AG490" s="26" t="s">
        <v>103</v>
      </c>
      <c r="AH490" s="26" t="s">
        <v>103</v>
      </c>
    </row>
    <row r="491" s="4" customFormat="1" ht="56.25" spans="1:34">
      <c r="A491" s="24">
        <v>469</v>
      </c>
      <c r="B491" s="25"/>
      <c r="C491" s="26" t="s">
        <v>3850</v>
      </c>
      <c r="D491" s="26" t="s">
        <v>3851</v>
      </c>
      <c r="E491" s="26" t="s">
        <v>89</v>
      </c>
      <c r="F491" s="26" t="s">
        <v>3852</v>
      </c>
      <c r="G491" s="26" t="s">
        <v>3853</v>
      </c>
      <c r="H491" s="26" t="s">
        <v>3831</v>
      </c>
      <c r="I491" s="26" t="s">
        <v>3854</v>
      </c>
      <c r="J491" s="26" t="s">
        <v>3855</v>
      </c>
      <c r="K491" s="26" t="s">
        <v>135</v>
      </c>
      <c r="L491" s="26" t="s">
        <v>114</v>
      </c>
      <c r="M491" s="26" t="s">
        <v>3856</v>
      </c>
      <c r="N491" s="26" t="s">
        <v>3835</v>
      </c>
      <c r="O491" s="26" t="s">
        <v>3835</v>
      </c>
      <c r="P491" s="26" t="s">
        <v>99</v>
      </c>
      <c r="Q491" s="26" t="s">
        <v>179</v>
      </c>
      <c r="R491" s="26" t="s">
        <v>101</v>
      </c>
      <c r="S491" s="26" t="s">
        <v>2851</v>
      </c>
      <c r="T491" s="26" t="s">
        <v>153</v>
      </c>
      <c r="U491" s="26">
        <v>9.2</v>
      </c>
      <c r="V491" s="26">
        <v>9.2</v>
      </c>
      <c r="W491" s="26"/>
      <c r="X491" s="26"/>
      <c r="Y491" s="26"/>
      <c r="Z491" s="26">
        <v>210</v>
      </c>
      <c r="AA491" s="26">
        <v>60</v>
      </c>
      <c r="AB491" s="26" t="s">
        <v>103</v>
      </c>
      <c r="AC491" s="26" t="s">
        <v>103</v>
      </c>
      <c r="AD491" s="26" t="s">
        <v>103</v>
      </c>
      <c r="AE491" s="26" t="s">
        <v>103</v>
      </c>
      <c r="AF491" s="26" t="s">
        <v>103</v>
      </c>
      <c r="AG491" s="26" t="s">
        <v>103</v>
      </c>
      <c r="AH491" s="26"/>
    </row>
    <row r="492" s="4" customFormat="1" ht="56.25" spans="1:34">
      <c r="A492" s="24">
        <v>470</v>
      </c>
      <c r="B492" s="25"/>
      <c r="C492" s="26" t="s">
        <v>3857</v>
      </c>
      <c r="D492" s="26" t="s">
        <v>3858</v>
      </c>
      <c r="E492" s="26" t="s">
        <v>89</v>
      </c>
      <c r="F492" s="26" t="s">
        <v>3859</v>
      </c>
      <c r="G492" s="26" t="s">
        <v>3860</v>
      </c>
      <c r="H492" s="26" t="s">
        <v>124</v>
      </c>
      <c r="I492" s="26" t="s">
        <v>3861</v>
      </c>
      <c r="J492" s="26" t="s">
        <v>3861</v>
      </c>
      <c r="K492" s="26" t="s">
        <v>135</v>
      </c>
      <c r="L492" s="26" t="s">
        <v>114</v>
      </c>
      <c r="M492" s="26" t="s">
        <v>3862</v>
      </c>
      <c r="N492" s="26" t="s">
        <v>3863</v>
      </c>
      <c r="O492" s="26" t="s">
        <v>3863</v>
      </c>
      <c r="P492" s="26" t="s">
        <v>99</v>
      </c>
      <c r="Q492" s="26" t="s">
        <v>166</v>
      </c>
      <c r="R492" s="26" t="s">
        <v>2915</v>
      </c>
      <c r="S492" s="26" t="s">
        <v>3849</v>
      </c>
      <c r="T492" s="26" t="s">
        <v>153</v>
      </c>
      <c r="U492" s="26">
        <v>37.5</v>
      </c>
      <c r="V492" s="26">
        <v>37.5</v>
      </c>
      <c r="W492" s="26"/>
      <c r="X492" s="26"/>
      <c r="Y492" s="26"/>
      <c r="Z492" s="26">
        <v>165</v>
      </c>
      <c r="AA492" s="26">
        <v>60</v>
      </c>
      <c r="AB492" s="26" t="s">
        <v>104</v>
      </c>
      <c r="AC492" s="26" t="s">
        <v>103</v>
      </c>
      <c r="AD492" s="26" t="s">
        <v>104</v>
      </c>
      <c r="AE492" s="26" t="s">
        <v>103</v>
      </c>
      <c r="AF492" s="26" t="s">
        <v>103</v>
      </c>
      <c r="AG492" s="26" t="s">
        <v>103</v>
      </c>
      <c r="AH492" s="26" t="s">
        <v>103</v>
      </c>
    </row>
    <row r="493" s="4" customFormat="1" ht="56.25" spans="1:34">
      <c r="A493" s="24">
        <v>471</v>
      </c>
      <c r="B493" s="25"/>
      <c r="C493" s="26" t="s">
        <v>3864</v>
      </c>
      <c r="D493" s="26" t="s">
        <v>3865</v>
      </c>
      <c r="E493" s="26" t="s">
        <v>89</v>
      </c>
      <c r="F493" s="26" t="s">
        <v>3866</v>
      </c>
      <c r="G493" s="26" t="s">
        <v>3867</v>
      </c>
      <c r="H493" s="26" t="s">
        <v>124</v>
      </c>
      <c r="I493" s="26" t="s">
        <v>3868</v>
      </c>
      <c r="J493" s="26" t="s">
        <v>3868</v>
      </c>
      <c r="K493" s="26" t="s">
        <v>135</v>
      </c>
      <c r="L493" s="26" t="s">
        <v>114</v>
      </c>
      <c r="M493" s="26" t="s">
        <v>720</v>
      </c>
      <c r="N493" s="26" t="s">
        <v>3869</v>
      </c>
      <c r="O493" s="26" t="s">
        <v>3869</v>
      </c>
      <c r="P493" s="26" t="s">
        <v>99</v>
      </c>
      <c r="Q493" s="26" t="s">
        <v>166</v>
      </c>
      <c r="R493" s="26" t="s">
        <v>2915</v>
      </c>
      <c r="S493" s="26" t="s">
        <v>3849</v>
      </c>
      <c r="T493" s="26" t="s">
        <v>153</v>
      </c>
      <c r="U493" s="26">
        <v>25</v>
      </c>
      <c r="V493" s="26">
        <v>25</v>
      </c>
      <c r="W493" s="26"/>
      <c r="X493" s="26"/>
      <c r="Y493" s="26"/>
      <c r="Z493" s="26">
        <v>167</v>
      </c>
      <c r="AA493" s="26">
        <v>95</v>
      </c>
      <c r="AB493" s="26" t="s">
        <v>104</v>
      </c>
      <c r="AC493" s="26" t="s">
        <v>103</v>
      </c>
      <c r="AD493" s="26" t="s">
        <v>104</v>
      </c>
      <c r="AE493" s="26" t="s">
        <v>103</v>
      </c>
      <c r="AF493" s="26" t="s">
        <v>103</v>
      </c>
      <c r="AG493" s="26" t="s">
        <v>103</v>
      </c>
      <c r="AH493" s="26" t="s">
        <v>103</v>
      </c>
    </row>
    <row r="494" s="4" customFormat="1" ht="56.25" spans="1:34">
      <c r="A494" s="24">
        <v>472</v>
      </c>
      <c r="B494" s="25"/>
      <c r="C494" s="26" t="s">
        <v>3870</v>
      </c>
      <c r="D494" s="26" t="s">
        <v>3871</v>
      </c>
      <c r="E494" s="26" t="s">
        <v>89</v>
      </c>
      <c r="F494" s="26" t="s">
        <v>954</v>
      </c>
      <c r="G494" s="26" t="s">
        <v>3872</v>
      </c>
      <c r="H494" s="26" t="s">
        <v>3873</v>
      </c>
      <c r="I494" s="26" t="s">
        <v>3874</v>
      </c>
      <c r="J494" s="26" t="s">
        <v>3874</v>
      </c>
      <c r="K494" s="26" t="s">
        <v>198</v>
      </c>
      <c r="L494" s="26" t="s">
        <v>161</v>
      </c>
      <c r="M494" s="26" t="s">
        <v>3875</v>
      </c>
      <c r="N494" s="26" t="s">
        <v>3876</v>
      </c>
      <c r="O494" s="26" t="s">
        <v>3876</v>
      </c>
      <c r="P494" s="26" t="s">
        <v>99</v>
      </c>
      <c r="Q494" s="26" t="s">
        <v>179</v>
      </c>
      <c r="R494" s="26" t="s">
        <v>2915</v>
      </c>
      <c r="S494" s="26" t="s">
        <v>960</v>
      </c>
      <c r="T494" s="26" t="s">
        <v>3877</v>
      </c>
      <c r="U494" s="26">
        <v>216</v>
      </c>
      <c r="V494" s="26">
        <v>216</v>
      </c>
      <c r="W494" s="26"/>
      <c r="X494" s="26"/>
      <c r="Y494" s="26"/>
      <c r="Z494" s="26">
        <v>1306</v>
      </c>
      <c r="AA494" s="26">
        <v>474</v>
      </c>
      <c r="AB494" s="26" t="s">
        <v>103</v>
      </c>
      <c r="AC494" s="26" t="s">
        <v>104</v>
      </c>
      <c r="AD494" s="26" t="s">
        <v>104</v>
      </c>
      <c r="AE494" s="26" t="s">
        <v>103</v>
      </c>
      <c r="AF494" s="26" t="s">
        <v>103</v>
      </c>
      <c r="AG494" s="26" t="s">
        <v>104</v>
      </c>
      <c r="AH494" s="26"/>
    </row>
    <row r="495" s="4" customFormat="1" ht="56.25" spans="1:34">
      <c r="A495" s="24">
        <v>473</v>
      </c>
      <c r="B495" s="25"/>
      <c r="C495" s="26" t="s">
        <v>3878</v>
      </c>
      <c r="D495" s="26" t="s">
        <v>3879</v>
      </c>
      <c r="E495" s="26" t="s">
        <v>89</v>
      </c>
      <c r="F495" s="26" t="s">
        <v>963</v>
      </c>
      <c r="G495" s="26" t="s">
        <v>3880</v>
      </c>
      <c r="H495" s="26" t="s">
        <v>124</v>
      </c>
      <c r="I495" s="26" t="s">
        <v>3881</v>
      </c>
      <c r="J495" s="26" t="s">
        <v>3881</v>
      </c>
      <c r="K495" s="26" t="s">
        <v>198</v>
      </c>
      <c r="L495" s="26" t="s">
        <v>161</v>
      </c>
      <c r="M495" s="26" t="s">
        <v>3875</v>
      </c>
      <c r="N495" s="26" t="s">
        <v>3882</v>
      </c>
      <c r="O495" s="26" t="s">
        <v>3882</v>
      </c>
      <c r="P495" s="26" t="s">
        <v>99</v>
      </c>
      <c r="Q495" s="26" t="s">
        <v>179</v>
      </c>
      <c r="R495" s="26" t="s">
        <v>2915</v>
      </c>
      <c r="S495" s="26" t="s">
        <v>970</v>
      </c>
      <c r="T495" s="26" t="s">
        <v>153</v>
      </c>
      <c r="U495" s="26">
        <v>30</v>
      </c>
      <c r="V495" s="26">
        <v>30</v>
      </c>
      <c r="W495" s="26"/>
      <c r="X495" s="26"/>
      <c r="Y495" s="26"/>
      <c r="Z495" s="26">
        <v>69221</v>
      </c>
      <c r="AA495" s="26">
        <v>1951</v>
      </c>
      <c r="AB495" s="26" t="s">
        <v>104</v>
      </c>
      <c r="AC495" s="26" t="s">
        <v>103</v>
      </c>
      <c r="AD495" s="26" t="s">
        <v>103</v>
      </c>
      <c r="AE495" s="26" t="s">
        <v>103</v>
      </c>
      <c r="AF495" s="26" t="s">
        <v>103</v>
      </c>
      <c r="AG495" s="26" t="s">
        <v>103</v>
      </c>
      <c r="AH495" s="26"/>
    </row>
    <row r="496" s="4" customFormat="1" ht="56.25" spans="1:34">
      <c r="A496" s="24">
        <v>474</v>
      </c>
      <c r="B496" s="25"/>
      <c r="C496" s="26" t="s">
        <v>3883</v>
      </c>
      <c r="D496" s="26" t="s">
        <v>3884</v>
      </c>
      <c r="E496" s="26" t="s">
        <v>89</v>
      </c>
      <c r="F496" s="26" t="s">
        <v>973</v>
      </c>
      <c r="G496" s="26" t="s">
        <v>3885</v>
      </c>
      <c r="H496" s="26" t="s">
        <v>3886</v>
      </c>
      <c r="I496" s="26" t="s">
        <v>3884</v>
      </c>
      <c r="J496" s="26" t="s">
        <v>3884</v>
      </c>
      <c r="K496" s="26" t="s">
        <v>198</v>
      </c>
      <c r="L496" s="26" t="s">
        <v>161</v>
      </c>
      <c r="M496" s="26" t="s">
        <v>3887</v>
      </c>
      <c r="N496" s="26" t="s">
        <v>3888</v>
      </c>
      <c r="O496" s="26" t="s">
        <v>3888</v>
      </c>
      <c r="P496" s="26" t="s">
        <v>99</v>
      </c>
      <c r="Q496" s="26" t="s">
        <v>166</v>
      </c>
      <c r="R496" s="26" t="s">
        <v>101</v>
      </c>
      <c r="S496" s="26" t="s">
        <v>979</v>
      </c>
      <c r="T496" s="26" t="s">
        <v>153</v>
      </c>
      <c r="U496" s="26">
        <v>32.4</v>
      </c>
      <c r="V496" s="26">
        <v>32.4</v>
      </c>
      <c r="W496" s="26"/>
      <c r="X496" s="26"/>
      <c r="Y496" s="26"/>
      <c r="Z496" s="26">
        <v>1976</v>
      </c>
      <c r="AA496" s="26">
        <v>222</v>
      </c>
      <c r="AB496" s="26" t="s">
        <v>103</v>
      </c>
      <c r="AC496" s="26" t="s">
        <v>103</v>
      </c>
      <c r="AD496" s="26" t="s">
        <v>103</v>
      </c>
      <c r="AE496" s="26" t="s">
        <v>103</v>
      </c>
      <c r="AF496" s="26" t="s">
        <v>103</v>
      </c>
      <c r="AG496" s="26" t="s">
        <v>119</v>
      </c>
      <c r="AH496" s="26"/>
    </row>
    <row r="497" s="4" customFormat="1" ht="56.25" spans="1:34">
      <c r="A497" s="24">
        <v>475</v>
      </c>
      <c r="B497" s="25"/>
      <c r="C497" s="26" t="s">
        <v>3889</v>
      </c>
      <c r="D497" s="26" t="s">
        <v>3890</v>
      </c>
      <c r="E497" s="26" t="s">
        <v>89</v>
      </c>
      <c r="F497" s="26" t="s">
        <v>973</v>
      </c>
      <c r="G497" s="26" t="s">
        <v>3891</v>
      </c>
      <c r="H497" s="26" t="s">
        <v>3886</v>
      </c>
      <c r="I497" s="26" t="s">
        <v>3890</v>
      </c>
      <c r="J497" s="26" t="s">
        <v>3890</v>
      </c>
      <c r="K497" s="26" t="s">
        <v>198</v>
      </c>
      <c r="L497" s="26" t="s">
        <v>161</v>
      </c>
      <c r="M497" s="26" t="s">
        <v>3892</v>
      </c>
      <c r="N497" s="26" t="s">
        <v>3893</v>
      </c>
      <c r="O497" s="26" t="s">
        <v>3893</v>
      </c>
      <c r="P497" s="26" t="s">
        <v>99</v>
      </c>
      <c r="Q497" s="26" t="s">
        <v>166</v>
      </c>
      <c r="R497" s="26" t="s">
        <v>101</v>
      </c>
      <c r="S497" s="26" t="s">
        <v>979</v>
      </c>
      <c r="T497" s="26" t="s">
        <v>280</v>
      </c>
      <c r="U497" s="26">
        <v>7</v>
      </c>
      <c r="V497" s="26">
        <v>7</v>
      </c>
      <c r="W497" s="26"/>
      <c r="X497" s="26"/>
      <c r="Y497" s="26"/>
      <c r="Z497" s="26">
        <v>837</v>
      </c>
      <c r="AA497" s="26">
        <v>77</v>
      </c>
      <c r="AB497" s="26" t="s">
        <v>103</v>
      </c>
      <c r="AC497" s="26" t="s">
        <v>103</v>
      </c>
      <c r="AD497" s="26" t="s">
        <v>103</v>
      </c>
      <c r="AE497" s="26" t="s">
        <v>103</v>
      </c>
      <c r="AF497" s="26" t="s">
        <v>103</v>
      </c>
      <c r="AG497" s="26" t="s">
        <v>104</v>
      </c>
      <c r="AH497" s="26"/>
    </row>
    <row r="498" s="4" customFormat="1" ht="56.25" spans="1:34">
      <c r="A498" s="24">
        <v>476</v>
      </c>
      <c r="B498" s="25"/>
      <c r="C498" s="26" t="s">
        <v>3894</v>
      </c>
      <c r="D498" s="26" t="s">
        <v>3895</v>
      </c>
      <c r="E498" s="26" t="s">
        <v>89</v>
      </c>
      <c r="F498" s="26" t="s">
        <v>973</v>
      </c>
      <c r="G498" s="26" t="s">
        <v>3896</v>
      </c>
      <c r="H498" s="26" t="s">
        <v>3886</v>
      </c>
      <c r="I498" s="26" t="s">
        <v>3895</v>
      </c>
      <c r="J498" s="26" t="s">
        <v>3895</v>
      </c>
      <c r="K498" s="26" t="s">
        <v>198</v>
      </c>
      <c r="L498" s="26" t="s">
        <v>161</v>
      </c>
      <c r="M498" s="26" t="s">
        <v>546</v>
      </c>
      <c r="N498" s="26" t="s">
        <v>3897</v>
      </c>
      <c r="O498" s="26" t="s">
        <v>3897</v>
      </c>
      <c r="P498" s="26" t="s">
        <v>99</v>
      </c>
      <c r="Q498" s="26" t="s">
        <v>166</v>
      </c>
      <c r="R498" s="26" t="s">
        <v>101</v>
      </c>
      <c r="S498" s="26" t="s">
        <v>979</v>
      </c>
      <c r="T498" s="26" t="s">
        <v>280</v>
      </c>
      <c r="U498" s="26">
        <v>30</v>
      </c>
      <c r="V498" s="26">
        <v>30</v>
      </c>
      <c r="W498" s="26"/>
      <c r="X498" s="26"/>
      <c r="Y498" s="26"/>
      <c r="Z498" s="26">
        <v>583</v>
      </c>
      <c r="AA498" s="26">
        <v>57</v>
      </c>
      <c r="AB498" s="26" t="s">
        <v>103</v>
      </c>
      <c r="AC498" s="26" t="s">
        <v>103</v>
      </c>
      <c r="AD498" s="26" t="s">
        <v>103</v>
      </c>
      <c r="AE498" s="26" t="s">
        <v>103</v>
      </c>
      <c r="AF498" s="26" t="s">
        <v>103</v>
      </c>
      <c r="AG498" s="26" t="s">
        <v>104</v>
      </c>
      <c r="AH498" s="26"/>
    </row>
    <row r="499" s="4" customFormat="1" ht="101.25" spans="1:34">
      <c r="A499" s="24">
        <v>477</v>
      </c>
      <c r="B499" s="25"/>
      <c r="C499" s="26" t="s">
        <v>3898</v>
      </c>
      <c r="D499" s="26" t="s">
        <v>3899</v>
      </c>
      <c r="E499" s="26" t="s">
        <v>89</v>
      </c>
      <c r="F499" s="26" t="s">
        <v>3900</v>
      </c>
      <c r="G499" s="26" t="s">
        <v>3901</v>
      </c>
      <c r="H499" s="26" t="s">
        <v>124</v>
      </c>
      <c r="I499" s="26" t="s">
        <v>3902</v>
      </c>
      <c r="J499" s="26" t="s">
        <v>3903</v>
      </c>
      <c r="K499" s="26" t="s">
        <v>135</v>
      </c>
      <c r="L499" s="26" t="s">
        <v>114</v>
      </c>
      <c r="M499" s="26" t="s">
        <v>3904</v>
      </c>
      <c r="N499" s="26"/>
      <c r="O499" s="26" t="s">
        <v>3905</v>
      </c>
      <c r="P499" s="26" t="s">
        <v>2620</v>
      </c>
      <c r="Q499" s="26" t="s">
        <v>212</v>
      </c>
      <c r="R499" s="26" t="s">
        <v>2915</v>
      </c>
      <c r="S499" s="26" t="s">
        <v>213</v>
      </c>
      <c r="T499" s="26" t="s">
        <v>988</v>
      </c>
      <c r="U499" s="26">
        <v>98</v>
      </c>
      <c r="V499" s="26">
        <f>U499</f>
        <v>98</v>
      </c>
      <c r="W499" s="26"/>
      <c r="X499" s="26"/>
      <c r="Y499" s="26"/>
      <c r="Z499" s="26">
        <v>1223</v>
      </c>
      <c r="AA499" s="26">
        <v>73</v>
      </c>
      <c r="AB499" s="26" t="s">
        <v>119</v>
      </c>
      <c r="AC499" s="26" t="s">
        <v>103</v>
      </c>
      <c r="AD499" s="26" t="s">
        <v>103</v>
      </c>
      <c r="AE499" s="26" t="s">
        <v>103</v>
      </c>
      <c r="AF499" s="26"/>
      <c r="AG499" s="26" t="s">
        <v>103</v>
      </c>
      <c r="AH499" s="26"/>
    </row>
    <row r="500" s="4" customFormat="1" ht="101.25" spans="1:34">
      <c r="A500" s="24">
        <v>478</v>
      </c>
      <c r="B500" s="25"/>
      <c r="C500" s="26" t="s">
        <v>3906</v>
      </c>
      <c r="D500" s="26" t="s">
        <v>3907</v>
      </c>
      <c r="E500" s="26" t="s">
        <v>3908</v>
      </c>
      <c r="F500" s="26" t="s">
        <v>982</v>
      </c>
      <c r="G500" s="26" t="s">
        <v>3909</v>
      </c>
      <c r="H500" s="26" t="s">
        <v>124</v>
      </c>
      <c r="I500" s="26" t="s">
        <v>3910</v>
      </c>
      <c r="J500" s="26" t="s">
        <v>3911</v>
      </c>
      <c r="K500" s="26" t="s">
        <v>135</v>
      </c>
      <c r="L500" s="26" t="s">
        <v>114</v>
      </c>
      <c r="M500" s="26" t="s">
        <v>3912</v>
      </c>
      <c r="N500" s="26"/>
      <c r="O500" s="26" t="s">
        <v>3913</v>
      </c>
      <c r="P500" s="26" t="s">
        <v>2620</v>
      </c>
      <c r="Q500" s="26" t="s">
        <v>212</v>
      </c>
      <c r="R500" s="26" t="s">
        <v>2915</v>
      </c>
      <c r="S500" s="26" t="s">
        <v>213</v>
      </c>
      <c r="T500" s="26" t="s">
        <v>988</v>
      </c>
      <c r="U500" s="26">
        <v>20</v>
      </c>
      <c r="V500" s="26">
        <f>U500</f>
        <v>20</v>
      </c>
      <c r="W500" s="26"/>
      <c r="X500" s="26"/>
      <c r="Y500" s="26"/>
      <c r="Z500" s="26">
        <v>297</v>
      </c>
      <c r="AA500" s="26">
        <v>57</v>
      </c>
      <c r="AB500" s="26" t="s">
        <v>119</v>
      </c>
      <c r="AC500" s="26" t="s">
        <v>990</v>
      </c>
      <c r="AD500" s="26" t="s">
        <v>119</v>
      </c>
      <c r="AE500" s="26" t="s">
        <v>990</v>
      </c>
      <c r="AF500" s="26"/>
      <c r="AG500" s="26" t="s">
        <v>990</v>
      </c>
      <c r="AH500" s="26"/>
    </row>
    <row r="501" s="4" customFormat="1" ht="90" spans="1:34">
      <c r="A501" s="24">
        <v>479</v>
      </c>
      <c r="B501" s="25"/>
      <c r="C501" s="26" t="s">
        <v>3914</v>
      </c>
      <c r="D501" s="26" t="s">
        <v>3915</v>
      </c>
      <c r="E501" s="26" t="s">
        <v>3908</v>
      </c>
      <c r="F501" s="26" t="s">
        <v>982</v>
      </c>
      <c r="G501" s="26" t="s">
        <v>3916</v>
      </c>
      <c r="H501" s="26" t="s">
        <v>124</v>
      </c>
      <c r="I501" s="26" t="s">
        <v>3917</v>
      </c>
      <c r="J501" s="26" t="s">
        <v>3918</v>
      </c>
      <c r="K501" s="26" t="s">
        <v>135</v>
      </c>
      <c r="L501" s="26" t="s">
        <v>114</v>
      </c>
      <c r="M501" s="26" t="s">
        <v>3919</v>
      </c>
      <c r="N501" s="26"/>
      <c r="O501" s="26" t="s">
        <v>3920</v>
      </c>
      <c r="P501" s="26" t="s">
        <v>2620</v>
      </c>
      <c r="Q501" s="26" t="s">
        <v>212</v>
      </c>
      <c r="R501" s="26" t="s">
        <v>2915</v>
      </c>
      <c r="S501" s="26" t="s">
        <v>213</v>
      </c>
      <c r="T501" s="26" t="s">
        <v>988</v>
      </c>
      <c r="U501" s="26">
        <v>13.5</v>
      </c>
      <c r="V501" s="26">
        <f>U501</f>
        <v>13.5</v>
      </c>
      <c r="W501" s="26"/>
      <c r="X501" s="26"/>
      <c r="Y501" s="26"/>
      <c r="Z501" s="26">
        <v>163</v>
      </c>
      <c r="AA501" s="26">
        <v>42</v>
      </c>
      <c r="AB501" s="26" t="s">
        <v>119</v>
      </c>
      <c r="AC501" s="26" t="s">
        <v>990</v>
      </c>
      <c r="AD501" s="26" t="s">
        <v>119</v>
      </c>
      <c r="AE501" s="26" t="s">
        <v>990</v>
      </c>
      <c r="AF501" s="26"/>
      <c r="AG501" s="26" t="s">
        <v>990</v>
      </c>
      <c r="AH501" s="26"/>
    </row>
    <row r="502" s="4" customFormat="1" ht="90" spans="1:34">
      <c r="A502" s="24">
        <v>480</v>
      </c>
      <c r="B502" s="25"/>
      <c r="C502" s="26" t="s">
        <v>3921</v>
      </c>
      <c r="D502" s="26" t="s">
        <v>3922</v>
      </c>
      <c r="E502" s="26" t="s">
        <v>370</v>
      </c>
      <c r="F502" s="26" t="s">
        <v>3923</v>
      </c>
      <c r="G502" s="26" t="s">
        <v>3924</v>
      </c>
      <c r="H502" s="26" t="s">
        <v>124</v>
      </c>
      <c r="I502" s="26" t="s">
        <v>3925</v>
      </c>
      <c r="J502" s="26" t="s">
        <v>3926</v>
      </c>
      <c r="K502" s="26" t="s">
        <v>135</v>
      </c>
      <c r="L502" s="26" t="s">
        <v>114</v>
      </c>
      <c r="M502" s="26" t="s">
        <v>3927</v>
      </c>
      <c r="N502" s="26"/>
      <c r="O502" s="26" t="s">
        <v>3928</v>
      </c>
      <c r="P502" s="26" t="s">
        <v>2620</v>
      </c>
      <c r="Q502" s="26" t="s">
        <v>212</v>
      </c>
      <c r="R502" s="26" t="s">
        <v>2915</v>
      </c>
      <c r="S502" s="26" t="s">
        <v>213</v>
      </c>
      <c r="T502" s="26" t="s">
        <v>988</v>
      </c>
      <c r="U502" s="26">
        <v>33</v>
      </c>
      <c r="V502" s="26">
        <f>U502</f>
        <v>33</v>
      </c>
      <c r="W502" s="26"/>
      <c r="X502" s="26"/>
      <c r="Y502" s="26"/>
      <c r="Z502" s="26">
        <v>2097</v>
      </c>
      <c r="AA502" s="26">
        <v>184</v>
      </c>
      <c r="AB502" s="26" t="s">
        <v>119</v>
      </c>
      <c r="AC502" s="26" t="s">
        <v>103</v>
      </c>
      <c r="AD502" s="26" t="s">
        <v>103</v>
      </c>
      <c r="AE502" s="26" t="s">
        <v>103</v>
      </c>
      <c r="AF502" s="26"/>
      <c r="AG502" s="26" t="s">
        <v>103</v>
      </c>
      <c r="AH502" s="26"/>
    </row>
    <row r="503" s="4" customFormat="1" ht="90" spans="1:34">
      <c r="A503" s="24">
        <v>481</v>
      </c>
      <c r="B503" s="25"/>
      <c r="C503" s="26" t="s">
        <v>3929</v>
      </c>
      <c r="D503" s="26" t="s">
        <v>3930</v>
      </c>
      <c r="E503" s="26" t="s">
        <v>89</v>
      </c>
      <c r="F503" s="26" t="s">
        <v>3931</v>
      </c>
      <c r="G503" s="26" t="s">
        <v>3932</v>
      </c>
      <c r="H503" s="26" t="s">
        <v>124</v>
      </c>
      <c r="I503" s="26" t="s">
        <v>3933</v>
      </c>
      <c r="J503" s="26" t="s">
        <v>3934</v>
      </c>
      <c r="K503" s="26" t="s">
        <v>135</v>
      </c>
      <c r="L503" s="26" t="s">
        <v>114</v>
      </c>
      <c r="M503" s="26" t="s">
        <v>3935</v>
      </c>
      <c r="N503" s="26"/>
      <c r="O503" s="26" t="s">
        <v>3936</v>
      </c>
      <c r="P503" s="26" t="s">
        <v>2620</v>
      </c>
      <c r="Q503" s="26" t="s">
        <v>212</v>
      </c>
      <c r="R503" s="26" t="s">
        <v>2915</v>
      </c>
      <c r="S503" s="26" t="s">
        <v>213</v>
      </c>
      <c r="T503" s="26" t="s">
        <v>988</v>
      </c>
      <c r="U503" s="26">
        <v>18</v>
      </c>
      <c r="V503" s="26">
        <f>U503</f>
        <v>18</v>
      </c>
      <c r="W503" s="26"/>
      <c r="X503" s="26"/>
      <c r="Y503" s="26"/>
      <c r="Z503" s="26">
        <v>613</v>
      </c>
      <c r="AA503" s="26">
        <v>85</v>
      </c>
      <c r="AB503" s="26" t="s">
        <v>119</v>
      </c>
      <c r="AC503" s="26" t="s">
        <v>103</v>
      </c>
      <c r="AD503" s="26" t="s">
        <v>104</v>
      </c>
      <c r="AE503" s="26" t="s">
        <v>103</v>
      </c>
      <c r="AF503" s="26"/>
      <c r="AG503" s="26" t="s">
        <v>103</v>
      </c>
      <c r="AH503" s="26"/>
    </row>
    <row r="504" s="4" customFormat="1" ht="123.75" spans="1:34">
      <c r="A504" s="24">
        <v>482</v>
      </c>
      <c r="B504" s="25"/>
      <c r="C504" s="26" t="s">
        <v>3937</v>
      </c>
      <c r="D504" s="26" t="s">
        <v>3938</v>
      </c>
      <c r="E504" s="26" t="s">
        <v>89</v>
      </c>
      <c r="F504" s="26" t="s">
        <v>1001</v>
      </c>
      <c r="G504" s="26" t="s">
        <v>3939</v>
      </c>
      <c r="H504" s="26" t="s">
        <v>124</v>
      </c>
      <c r="I504" s="26" t="s">
        <v>3940</v>
      </c>
      <c r="J504" s="26" t="s">
        <v>3941</v>
      </c>
      <c r="K504" s="26" t="s">
        <v>135</v>
      </c>
      <c r="L504" s="26" t="s">
        <v>114</v>
      </c>
      <c r="M504" s="26" t="s">
        <v>3942</v>
      </c>
      <c r="N504" s="26"/>
      <c r="O504" s="26" t="s">
        <v>3943</v>
      </c>
      <c r="P504" s="26" t="s">
        <v>2620</v>
      </c>
      <c r="Q504" s="26" t="s">
        <v>212</v>
      </c>
      <c r="R504" s="26" t="s">
        <v>484</v>
      </c>
      <c r="S504" s="26" t="s">
        <v>213</v>
      </c>
      <c r="T504" s="26" t="s">
        <v>988</v>
      </c>
      <c r="U504" s="26">
        <v>24</v>
      </c>
      <c r="V504" s="26">
        <v>24</v>
      </c>
      <c r="W504" s="26"/>
      <c r="X504" s="26"/>
      <c r="Y504" s="26"/>
      <c r="Z504" s="26">
        <v>1243</v>
      </c>
      <c r="AA504" s="26">
        <v>89</v>
      </c>
      <c r="AB504" s="26" t="s">
        <v>119</v>
      </c>
      <c r="AC504" s="26" t="s">
        <v>103</v>
      </c>
      <c r="AD504" s="26" t="s">
        <v>104</v>
      </c>
      <c r="AE504" s="26" t="s">
        <v>103</v>
      </c>
      <c r="AF504" s="26"/>
      <c r="AG504" s="26" t="s">
        <v>103</v>
      </c>
      <c r="AH504" s="26"/>
    </row>
    <row r="505" s="4" customFormat="1" ht="123.75" spans="1:34">
      <c r="A505" s="24">
        <v>483</v>
      </c>
      <c r="B505" s="25"/>
      <c r="C505" s="26" t="s">
        <v>3944</v>
      </c>
      <c r="D505" s="26" t="s">
        <v>3945</v>
      </c>
      <c r="E505" s="26" t="s">
        <v>89</v>
      </c>
      <c r="F505" s="26" t="s">
        <v>3946</v>
      </c>
      <c r="G505" s="26" t="s">
        <v>3947</v>
      </c>
      <c r="H505" s="26" t="s">
        <v>3948</v>
      </c>
      <c r="I505" s="26" t="s">
        <v>3949</v>
      </c>
      <c r="J505" s="26" t="s">
        <v>3950</v>
      </c>
      <c r="K505" s="26" t="s">
        <v>135</v>
      </c>
      <c r="L505" s="26" t="s">
        <v>114</v>
      </c>
      <c r="M505" s="26" t="s">
        <v>3951</v>
      </c>
      <c r="N505" s="26"/>
      <c r="O505" s="26" t="s">
        <v>3943</v>
      </c>
      <c r="P505" s="26" t="s">
        <v>2620</v>
      </c>
      <c r="Q505" s="26" t="s">
        <v>212</v>
      </c>
      <c r="R505" s="26" t="s">
        <v>2915</v>
      </c>
      <c r="S505" s="26" t="s">
        <v>213</v>
      </c>
      <c r="T505" s="26" t="s">
        <v>988</v>
      </c>
      <c r="U505" s="26">
        <v>92</v>
      </c>
      <c r="V505" s="26">
        <v>92</v>
      </c>
      <c r="W505" s="26"/>
      <c r="X505" s="26"/>
      <c r="Y505" s="26"/>
      <c r="Z505" s="26">
        <v>1243</v>
      </c>
      <c r="AA505" s="26">
        <v>89</v>
      </c>
      <c r="AB505" s="26" t="s">
        <v>104</v>
      </c>
      <c r="AC505" s="26" t="s">
        <v>103</v>
      </c>
      <c r="AD505" s="26" t="s">
        <v>104</v>
      </c>
      <c r="AE505" s="26" t="s">
        <v>103</v>
      </c>
      <c r="AF505" s="26"/>
      <c r="AG505" s="26" t="s">
        <v>103</v>
      </c>
      <c r="AH505" s="26"/>
    </row>
    <row r="506" s="4" customFormat="1" ht="90" spans="1:34">
      <c r="A506" s="24">
        <v>484</v>
      </c>
      <c r="B506" s="25"/>
      <c r="C506" s="26" t="s">
        <v>3952</v>
      </c>
      <c r="D506" s="26" t="s">
        <v>3953</v>
      </c>
      <c r="E506" s="26" t="s">
        <v>89</v>
      </c>
      <c r="F506" s="26" t="s">
        <v>3954</v>
      </c>
      <c r="G506" s="26" t="s">
        <v>3955</v>
      </c>
      <c r="H506" s="26" t="s">
        <v>124</v>
      </c>
      <c r="I506" s="26" t="s">
        <v>3956</v>
      </c>
      <c r="J506" s="26" t="s">
        <v>3957</v>
      </c>
      <c r="K506" s="26" t="s">
        <v>135</v>
      </c>
      <c r="L506" s="26" t="s">
        <v>114</v>
      </c>
      <c r="M506" s="26" t="s">
        <v>3958</v>
      </c>
      <c r="N506" s="26"/>
      <c r="O506" s="26" t="s">
        <v>3959</v>
      </c>
      <c r="P506" s="26" t="s">
        <v>2620</v>
      </c>
      <c r="Q506" s="26" t="s">
        <v>212</v>
      </c>
      <c r="R506" s="26" t="s">
        <v>2915</v>
      </c>
      <c r="S506" s="26" t="s">
        <v>213</v>
      </c>
      <c r="T506" s="26" t="s">
        <v>988</v>
      </c>
      <c r="U506" s="26">
        <v>30</v>
      </c>
      <c r="V506" s="26">
        <f>U506</f>
        <v>30</v>
      </c>
      <c r="W506" s="26"/>
      <c r="X506" s="26"/>
      <c r="Y506" s="26"/>
      <c r="Z506" s="26">
        <v>3042</v>
      </c>
      <c r="AA506" s="26">
        <v>139</v>
      </c>
      <c r="AB506" s="26" t="s">
        <v>104</v>
      </c>
      <c r="AC506" s="26" t="s">
        <v>103</v>
      </c>
      <c r="AD506" s="26" t="s">
        <v>104</v>
      </c>
      <c r="AE506" s="26" t="s">
        <v>103</v>
      </c>
      <c r="AF506" s="26"/>
      <c r="AG506" s="26" t="s">
        <v>103</v>
      </c>
      <c r="AH506" s="26"/>
    </row>
    <row r="507" s="4" customFormat="1" ht="101.25" spans="1:34">
      <c r="A507" s="24">
        <v>485</v>
      </c>
      <c r="B507" s="25"/>
      <c r="C507" s="26" t="s">
        <v>3960</v>
      </c>
      <c r="D507" s="26" t="s">
        <v>3961</v>
      </c>
      <c r="E507" s="26" t="s">
        <v>89</v>
      </c>
      <c r="F507" s="26" t="s">
        <v>982</v>
      </c>
      <c r="G507" s="26" t="s">
        <v>3962</v>
      </c>
      <c r="H507" s="26" t="s">
        <v>124</v>
      </c>
      <c r="I507" s="26" t="s">
        <v>3963</v>
      </c>
      <c r="J507" s="26" t="s">
        <v>3964</v>
      </c>
      <c r="K507" s="26" t="s">
        <v>135</v>
      </c>
      <c r="L507" s="26" t="s">
        <v>114</v>
      </c>
      <c r="M507" s="26" t="s">
        <v>3965</v>
      </c>
      <c r="N507" s="26"/>
      <c r="O507" s="26" t="s">
        <v>3966</v>
      </c>
      <c r="P507" s="26" t="s">
        <v>2620</v>
      </c>
      <c r="Q507" s="26" t="s">
        <v>212</v>
      </c>
      <c r="R507" s="26" t="s">
        <v>2915</v>
      </c>
      <c r="S507" s="26" t="s">
        <v>213</v>
      </c>
      <c r="T507" s="26" t="s">
        <v>214</v>
      </c>
      <c r="U507" s="26">
        <v>180</v>
      </c>
      <c r="V507" s="26">
        <v>180</v>
      </c>
      <c r="W507" s="26"/>
      <c r="X507" s="26"/>
      <c r="Y507" s="26"/>
      <c r="Z507" s="26">
        <v>136</v>
      </c>
      <c r="AA507" s="26">
        <v>27</v>
      </c>
      <c r="AB507" s="26" t="s">
        <v>990</v>
      </c>
      <c r="AC507" s="26" t="s">
        <v>990</v>
      </c>
      <c r="AD507" s="26" t="s">
        <v>119</v>
      </c>
      <c r="AE507" s="26" t="s">
        <v>990</v>
      </c>
      <c r="AF507" s="26"/>
      <c r="AG507" s="26" t="s">
        <v>990</v>
      </c>
      <c r="AH507" s="26"/>
    </row>
    <row r="508" s="4" customFormat="1" ht="101.25" spans="1:34">
      <c r="A508" s="24">
        <v>486</v>
      </c>
      <c r="B508" s="25"/>
      <c r="C508" s="26" t="s">
        <v>3967</v>
      </c>
      <c r="D508" s="26" t="s">
        <v>3968</v>
      </c>
      <c r="E508" s="26" t="s">
        <v>89</v>
      </c>
      <c r="F508" s="26" t="s">
        <v>982</v>
      </c>
      <c r="G508" s="26" t="s">
        <v>3969</v>
      </c>
      <c r="H508" s="26" t="s">
        <v>124</v>
      </c>
      <c r="I508" s="26" t="s">
        <v>3970</v>
      </c>
      <c r="J508" s="26" t="s">
        <v>3971</v>
      </c>
      <c r="K508" s="26" t="s">
        <v>135</v>
      </c>
      <c r="L508" s="26" t="s">
        <v>114</v>
      </c>
      <c r="M508" s="26" t="s">
        <v>3972</v>
      </c>
      <c r="N508" s="26"/>
      <c r="O508" s="26" t="s">
        <v>3973</v>
      </c>
      <c r="P508" s="26" t="s">
        <v>2620</v>
      </c>
      <c r="Q508" s="26" t="s">
        <v>212</v>
      </c>
      <c r="R508" s="26" t="s">
        <v>2915</v>
      </c>
      <c r="S508" s="26" t="s">
        <v>213</v>
      </c>
      <c r="T508" s="26" t="s">
        <v>214</v>
      </c>
      <c r="U508" s="26">
        <v>270</v>
      </c>
      <c r="V508" s="26">
        <v>270</v>
      </c>
      <c r="W508" s="26"/>
      <c r="X508" s="26"/>
      <c r="Y508" s="26"/>
      <c r="Z508" s="26">
        <v>192</v>
      </c>
      <c r="AA508" s="26">
        <v>41</v>
      </c>
      <c r="AB508" s="26" t="s">
        <v>990</v>
      </c>
      <c r="AC508" s="26" t="s">
        <v>990</v>
      </c>
      <c r="AD508" s="26" t="s">
        <v>119</v>
      </c>
      <c r="AE508" s="26" t="s">
        <v>990</v>
      </c>
      <c r="AF508" s="26"/>
      <c r="AG508" s="26" t="s">
        <v>990</v>
      </c>
      <c r="AH508" s="26"/>
    </row>
    <row r="509" s="4" customFormat="1" ht="146.25" spans="1:34">
      <c r="A509" s="24">
        <v>487</v>
      </c>
      <c r="B509" s="25"/>
      <c r="C509" s="26" t="s">
        <v>3974</v>
      </c>
      <c r="D509" s="26" t="s">
        <v>3975</v>
      </c>
      <c r="E509" s="26" t="s">
        <v>89</v>
      </c>
      <c r="F509" s="26" t="s">
        <v>3976</v>
      </c>
      <c r="G509" s="26" t="s">
        <v>3977</v>
      </c>
      <c r="H509" s="26" t="s">
        <v>3978</v>
      </c>
      <c r="I509" s="26" t="s">
        <v>3979</v>
      </c>
      <c r="J509" s="26" t="s">
        <v>3980</v>
      </c>
      <c r="K509" s="26" t="s">
        <v>3981</v>
      </c>
      <c r="L509" s="26" t="s">
        <v>148</v>
      </c>
      <c r="M509" s="26" t="s">
        <v>3982</v>
      </c>
      <c r="N509" s="26" t="s">
        <v>3983</v>
      </c>
      <c r="O509" s="26" t="s">
        <v>1042</v>
      </c>
      <c r="P509" s="26" t="s">
        <v>2980</v>
      </c>
      <c r="Q509" s="26" t="s">
        <v>190</v>
      </c>
      <c r="R509" s="26" t="s">
        <v>1938</v>
      </c>
      <c r="S509" s="26" t="s">
        <v>217</v>
      </c>
      <c r="T509" s="26" t="s">
        <v>102</v>
      </c>
      <c r="U509" s="26">
        <v>15</v>
      </c>
      <c r="V509" s="26">
        <v>15</v>
      </c>
      <c r="W509" s="26"/>
      <c r="X509" s="26"/>
      <c r="Y509" s="26"/>
      <c r="Z509" s="26">
        <v>150</v>
      </c>
      <c r="AA509" s="26">
        <v>64</v>
      </c>
      <c r="AB509" s="26" t="s">
        <v>103</v>
      </c>
      <c r="AC509" s="26" t="s">
        <v>103</v>
      </c>
      <c r="AD509" s="26" t="s">
        <v>104</v>
      </c>
      <c r="AE509" s="26" t="s">
        <v>103</v>
      </c>
      <c r="AF509" s="26"/>
      <c r="AG509" s="26" t="s">
        <v>103</v>
      </c>
      <c r="AH509" s="26"/>
    </row>
    <row r="510" s="4" customFormat="1" ht="67.5" spans="1:34">
      <c r="A510" s="24">
        <v>488</v>
      </c>
      <c r="B510" s="25"/>
      <c r="C510" s="26" t="s">
        <v>3984</v>
      </c>
      <c r="D510" s="26" t="s">
        <v>3985</v>
      </c>
      <c r="E510" s="26" t="s">
        <v>89</v>
      </c>
      <c r="F510" s="26" t="s">
        <v>3976</v>
      </c>
      <c r="G510" s="26" t="s">
        <v>3986</v>
      </c>
      <c r="H510" s="26" t="s">
        <v>3987</v>
      </c>
      <c r="I510" s="26" t="s">
        <v>3985</v>
      </c>
      <c r="J510" s="26" t="s">
        <v>3988</v>
      </c>
      <c r="K510" s="26" t="s">
        <v>113</v>
      </c>
      <c r="L510" s="26" t="s">
        <v>148</v>
      </c>
      <c r="M510" s="26" t="s">
        <v>3989</v>
      </c>
      <c r="N510" s="26"/>
      <c r="O510" s="26"/>
      <c r="P510" s="26" t="s">
        <v>3990</v>
      </c>
      <c r="Q510" s="26" t="s">
        <v>179</v>
      </c>
      <c r="R510" s="26" t="s">
        <v>2915</v>
      </c>
      <c r="S510" s="26" t="s">
        <v>217</v>
      </c>
      <c r="T510" s="26" t="s">
        <v>102</v>
      </c>
      <c r="U510" s="26">
        <v>46</v>
      </c>
      <c r="V510" s="26">
        <v>46</v>
      </c>
      <c r="W510" s="26"/>
      <c r="X510" s="26"/>
      <c r="Y510" s="26"/>
      <c r="Z510" s="26">
        <v>216</v>
      </c>
      <c r="AA510" s="26">
        <v>69</v>
      </c>
      <c r="AB510" s="26" t="s">
        <v>103</v>
      </c>
      <c r="AC510" s="26" t="s">
        <v>103</v>
      </c>
      <c r="AD510" s="26" t="s">
        <v>104</v>
      </c>
      <c r="AE510" s="26" t="s">
        <v>103</v>
      </c>
      <c r="AF510" s="26"/>
      <c r="AG510" s="26" t="s">
        <v>103</v>
      </c>
      <c r="AH510" s="26"/>
    </row>
    <row r="511" s="4" customFormat="1" ht="56.25" spans="1:34">
      <c r="A511" s="24">
        <v>489</v>
      </c>
      <c r="B511" s="25"/>
      <c r="C511" s="26" t="s">
        <v>3991</v>
      </c>
      <c r="D511" s="26" t="s">
        <v>3992</v>
      </c>
      <c r="E511" s="26" t="s">
        <v>89</v>
      </c>
      <c r="F511" s="26" t="s">
        <v>3993</v>
      </c>
      <c r="G511" s="26" t="s">
        <v>3994</v>
      </c>
      <c r="H511" s="26" t="s">
        <v>3995</v>
      </c>
      <c r="I511" s="26" t="s">
        <v>3996</v>
      </c>
      <c r="J511" s="26" t="s">
        <v>3997</v>
      </c>
      <c r="K511" s="26" t="s">
        <v>113</v>
      </c>
      <c r="L511" s="26" t="s">
        <v>148</v>
      </c>
      <c r="M511" s="26" t="s">
        <v>3998</v>
      </c>
      <c r="N511" s="26"/>
      <c r="O511" s="26" t="s">
        <v>3999</v>
      </c>
      <c r="P511" s="26" t="s">
        <v>3990</v>
      </c>
      <c r="Q511" s="26" t="s">
        <v>179</v>
      </c>
      <c r="R511" s="26" t="s">
        <v>2915</v>
      </c>
      <c r="S511" s="26" t="s">
        <v>217</v>
      </c>
      <c r="T511" s="26" t="s">
        <v>102</v>
      </c>
      <c r="U511" s="26">
        <v>14</v>
      </c>
      <c r="V511" s="26">
        <v>14</v>
      </c>
      <c r="W511" s="26"/>
      <c r="X511" s="26"/>
      <c r="Y511" s="26"/>
      <c r="Z511" s="26">
        <v>149</v>
      </c>
      <c r="AA511" s="26">
        <v>42</v>
      </c>
      <c r="AB511" s="26" t="s">
        <v>103</v>
      </c>
      <c r="AC511" s="26" t="s">
        <v>103</v>
      </c>
      <c r="AD511" s="26" t="s">
        <v>104</v>
      </c>
      <c r="AE511" s="26" t="s">
        <v>103</v>
      </c>
      <c r="AF511" s="26"/>
      <c r="AG511" s="26" t="s">
        <v>103</v>
      </c>
      <c r="AH511" s="26"/>
    </row>
    <row r="512" s="4" customFormat="1" ht="101.25" spans="1:34">
      <c r="A512" s="24">
        <v>490</v>
      </c>
      <c r="B512" s="25"/>
      <c r="C512" s="26" t="s">
        <v>4000</v>
      </c>
      <c r="D512" s="26" t="s">
        <v>4001</v>
      </c>
      <c r="E512" s="26" t="s">
        <v>89</v>
      </c>
      <c r="F512" s="26" t="s">
        <v>4002</v>
      </c>
      <c r="G512" s="26" t="s">
        <v>4003</v>
      </c>
      <c r="H512" s="26" t="s">
        <v>1048</v>
      </c>
      <c r="I512" s="26" t="s">
        <v>4001</v>
      </c>
      <c r="J512" s="26" t="s">
        <v>4004</v>
      </c>
      <c r="K512" s="26" t="s">
        <v>113</v>
      </c>
      <c r="L512" s="26" t="s">
        <v>148</v>
      </c>
      <c r="M512" s="26" t="s">
        <v>4005</v>
      </c>
      <c r="N512" s="26"/>
      <c r="O512" s="26"/>
      <c r="P512" s="26" t="s">
        <v>3990</v>
      </c>
      <c r="Q512" s="26" t="s">
        <v>179</v>
      </c>
      <c r="R512" s="26" t="s">
        <v>2915</v>
      </c>
      <c r="S512" s="26" t="s">
        <v>217</v>
      </c>
      <c r="T512" s="26" t="s">
        <v>102</v>
      </c>
      <c r="U512" s="26">
        <v>41.3</v>
      </c>
      <c r="V512" s="26">
        <v>41.3</v>
      </c>
      <c r="W512" s="26"/>
      <c r="X512" s="26"/>
      <c r="Y512" s="26"/>
      <c r="Z512" s="26">
        <v>350</v>
      </c>
      <c r="AA512" s="26">
        <v>78</v>
      </c>
      <c r="AB512" s="26" t="s">
        <v>103</v>
      </c>
      <c r="AC512" s="26" t="s">
        <v>103</v>
      </c>
      <c r="AD512" s="26" t="s">
        <v>104</v>
      </c>
      <c r="AE512" s="26" t="s">
        <v>103</v>
      </c>
      <c r="AF512" s="26"/>
      <c r="AG512" s="26" t="s">
        <v>103</v>
      </c>
      <c r="AH512" s="26"/>
    </row>
    <row r="513" s="4" customFormat="1" ht="78.75" spans="1:34">
      <c r="A513" s="24">
        <v>491</v>
      </c>
      <c r="B513" s="25"/>
      <c r="C513" s="26" t="s">
        <v>4006</v>
      </c>
      <c r="D513" s="26" t="s">
        <v>4007</v>
      </c>
      <c r="E513" s="26" t="s">
        <v>107</v>
      </c>
      <c r="F513" s="26" t="s">
        <v>1061</v>
      </c>
      <c r="G513" s="26" t="s">
        <v>4008</v>
      </c>
      <c r="H513" s="26" t="s">
        <v>4009</v>
      </c>
      <c r="I513" s="26" t="s">
        <v>4007</v>
      </c>
      <c r="J513" s="26" t="s">
        <v>4010</v>
      </c>
      <c r="K513" s="26" t="s">
        <v>113</v>
      </c>
      <c r="L513" s="26" t="s">
        <v>148</v>
      </c>
      <c r="M513" s="26" t="s">
        <v>4011</v>
      </c>
      <c r="N513" s="26"/>
      <c r="O513" s="26"/>
      <c r="P513" s="26" t="s">
        <v>3990</v>
      </c>
      <c r="Q513" s="26" t="s">
        <v>179</v>
      </c>
      <c r="R513" s="26" t="s">
        <v>2915</v>
      </c>
      <c r="S513" s="26" t="s">
        <v>217</v>
      </c>
      <c r="T513" s="26" t="s">
        <v>102</v>
      </c>
      <c r="U513" s="26">
        <v>10</v>
      </c>
      <c r="V513" s="26">
        <v>10</v>
      </c>
      <c r="W513" s="26"/>
      <c r="X513" s="26"/>
      <c r="Y513" s="26"/>
      <c r="Z513" s="26">
        <v>187</v>
      </c>
      <c r="AA513" s="26">
        <v>70</v>
      </c>
      <c r="AB513" s="26" t="s">
        <v>103</v>
      </c>
      <c r="AC513" s="26" t="s">
        <v>103</v>
      </c>
      <c r="AD513" s="26" t="s">
        <v>103</v>
      </c>
      <c r="AE513" s="26" t="s">
        <v>103</v>
      </c>
      <c r="AF513" s="26"/>
      <c r="AG513" s="26" t="s">
        <v>103</v>
      </c>
      <c r="AH513" s="26"/>
    </row>
    <row r="514" s="4" customFormat="1" ht="56.25" spans="1:34">
      <c r="A514" s="24">
        <v>492</v>
      </c>
      <c r="B514" s="25"/>
      <c r="C514" s="26" t="s">
        <v>4012</v>
      </c>
      <c r="D514" s="26" t="s">
        <v>4013</v>
      </c>
      <c r="E514" s="26" t="s">
        <v>89</v>
      </c>
      <c r="F514" s="26" t="s">
        <v>225</v>
      </c>
      <c r="G514" s="26" t="s">
        <v>4014</v>
      </c>
      <c r="H514" s="26" t="s">
        <v>1636</v>
      </c>
      <c r="I514" s="26" t="s">
        <v>4013</v>
      </c>
      <c r="J514" s="26" t="s">
        <v>4015</v>
      </c>
      <c r="K514" s="26" t="s">
        <v>230</v>
      </c>
      <c r="L514" s="26" t="s">
        <v>231</v>
      </c>
      <c r="M514" s="26" t="s">
        <v>4016</v>
      </c>
      <c r="N514" s="26" t="s">
        <v>127</v>
      </c>
      <c r="O514" s="26" t="s">
        <v>3201</v>
      </c>
      <c r="P514" s="26" t="s">
        <v>312</v>
      </c>
      <c r="Q514" s="26" t="s">
        <v>179</v>
      </c>
      <c r="R514" s="26" t="s">
        <v>101</v>
      </c>
      <c r="S514" s="26" t="s">
        <v>225</v>
      </c>
      <c r="T514" s="26"/>
      <c r="U514" s="26">
        <v>60</v>
      </c>
      <c r="V514" s="26">
        <v>60</v>
      </c>
      <c r="W514" s="26"/>
      <c r="X514" s="26"/>
      <c r="Y514" s="26"/>
      <c r="Z514" s="26">
        <v>480</v>
      </c>
      <c r="AA514" s="26">
        <v>192</v>
      </c>
      <c r="AB514" s="26"/>
      <c r="AC514" s="26" t="s">
        <v>103</v>
      </c>
      <c r="AD514" s="26" t="s">
        <v>103</v>
      </c>
      <c r="AE514" s="26" t="s">
        <v>103</v>
      </c>
      <c r="AF514" s="26" t="s">
        <v>103</v>
      </c>
      <c r="AG514" s="26" t="s">
        <v>103</v>
      </c>
      <c r="AH514" s="26" t="s">
        <v>103</v>
      </c>
    </row>
    <row r="515" s="4" customFormat="1" ht="78.75" spans="1:34">
      <c r="A515" s="24">
        <v>493</v>
      </c>
      <c r="B515" s="25"/>
      <c r="C515" s="26" t="s">
        <v>4017</v>
      </c>
      <c r="D515" s="26" t="s">
        <v>4018</v>
      </c>
      <c r="E515" s="26" t="s">
        <v>89</v>
      </c>
      <c r="F515" s="26" t="s">
        <v>225</v>
      </c>
      <c r="G515" s="26" t="s">
        <v>4019</v>
      </c>
      <c r="H515" s="26" t="s">
        <v>1636</v>
      </c>
      <c r="I515" s="26" t="s">
        <v>4020</v>
      </c>
      <c r="J515" s="26" t="s">
        <v>4021</v>
      </c>
      <c r="K515" s="26" t="s">
        <v>230</v>
      </c>
      <c r="L515" s="26" t="s">
        <v>231</v>
      </c>
      <c r="M515" s="26" t="s">
        <v>4022</v>
      </c>
      <c r="N515" s="26" t="s">
        <v>127</v>
      </c>
      <c r="O515" s="26" t="s">
        <v>3201</v>
      </c>
      <c r="P515" s="26" t="s">
        <v>312</v>
      </c>
      <c r="Q515" s="26" t="s">
        <v>179</v>
      </c>
      <c r="R515" s="26" t="s">
        <v>101</v>
      </c>
      <c r="S515" s="26" t="s">
        <v>225</v>
      </c>
      <c r="T515" s="26"/>
      <c r="U515" s="26">
        <v>58</v>
      </c>
      <c r="V515" s="26">
        <v>58</v>
      </c>
      <c r="W515" s="26"/>
      <c r="X515" s="26"/>
      <c r="Y515" s="26"/>
      <c r="Z515" s="26">
        <v>320</v>
      </c>
      <c r="AA515" s="26">
        <v>115</v>
      </c>
      <c r="AB515" s="26"/>
      <c r="AC515" s="26" t="s">
        <v>103</v>
      </c>
      <c r="AD515" s="26" t="s">
        <v>103</v>
      </c>
      <c r="AE515" s="26" t="s">
        <v>103</v>
      </c>
      <c r="AF515" s="26" t="s">
        <v>103</v>
      </c>
      <c r="AG515" s="26" t="s">
        <v>103</v>
      </c>
      <c r="AH515" s="26" t="s">
        <v>103</v>
      </c>
    </row>
    <row r="516" s="4" customFormat="1" ht="90" spans="1:34">
      <c r="A516" s="24">
        <v>494</v>
      </c>
      <c r="B516" s="25"/>
      <c r="C516" s="26" t="s">
        <v>4023</v>
      </c>
      <c r="D516" s="26" t="s">
        <v>4024</v>
      </c>
      <c r="E516" s="26" t="s">
        <v>89</v>
      </c>
      <c r="F516" s="26" t="s">
        <v>1817</v>
      </c>
      <c r="G516" s="26" t="s">
        <v>4025</v>
      </c>
      <c r="H516" s="26" t="s">
        <v>1636</v>
      </c>
      <c r="I516" s="26" t="s">
        <v>4024</v>
      </c>
      <c r="J516" s="26" t="s">
        <v>4026</v>
      </c>
      <c r="K516" s="26" t="s">
        <v>230</v>
      </c>
      <c r="L516" s="26" t="s">
        <v>231</v>
      </c>
      <c r="M516" s="26" t="s">
        <v>4022</v>
      </c>
      <c r="N516" s="26" t="s">
        <v>127</v>
      </c>
      <c r="O516" s="26" t="s">
        <v>3201</v>
      </c>
      <c r="P516" s="26" t="s">
        <v>312</v>
      </c>
      <c r="Q516" s="26" t="s">
        <v>179</v>
      </c>
      <c r="R516" s="26" t="s">
        <v>4027</v>
      </c>
      <c r="S516" s="26" t="s">
        <v>225</v>
      </c>
      <c r="T516" s="26"/>
      <c r="U516" s="26">
        <v>26</v>
      </c>
      <c r="V516" s="26">
        <v>26</v>
      </c>
      <c r="W516" s="26"/>
      <c r="X516" s="26"/>
      <c r="Y516" s="26"/>
      <c r="Z516" s="26">
        <v>60</v>
      </c>
      <c r="AA516" s="26">
        <v>18</v>
      </c>
      <c r="AB516" s="26"/>
      <c r="AC516" s="26" t="s">
        <v>103</v>
      </c>
      <c r="AD516" s="26" t="s">
        <v>103</v>
      </c>
      <c r="AE516" s="26" t="s">
        <v>103</v>
      </c>
      <c r="AF516" s="26" t="s">
        <v>103</v>
      </c>
      <c r="AG516" s="26" t="s">
        <v>103</v>
      </c>
      <c r="AH516" s="26" t="s">
        <v>103</v>
      </c>
    </row>
    <row r="517" s="4" customFormat="1" ht="101.25" spans="1:34">
      <c r="A517" s="24">
        <v>495</v>
      </c>
      <c r="B517" s="25"/>
      <c r="C517" s="26" t="s">
        <v>4028</v>
      </c>
      <c r="D517" s="26" t="s">
        <v>4029</v>
      </c>
      <c r="E517" s="26" t="s">
        <v>370</v>
      </c>
      <c r="F517" s="26" t="s">
        <v>1330</v>
      </c>
      <c r="G517" s="26" t="s">
        <v>4030</v>
      </c>
      <c r="H517" s="26" t="s">
        <v>1636</v>
      </c>
      <c r="I517" s="26" t="s">
        <v>4029</v>
      </c>
      <c r="J517" s="26" t="s">
        <v>4031</v>
      </c>
      <c r="K517" s="26" t="s">
        <v>230</v>
      </c>
      <c r="L517" s="26" t="s">
        <v>231</v>
      </c>
      <c r="M517" s="26" t="s">
        <v>4032</v>
      </c>
      <c r="N517" s="26" t="s">
        <v>127</v>
      </c>
      <c r="O517" s="26" t="s">
        <v>3201</v>
      </c>
      <c r="P517" s="26" t="s">
        <v>312</v>
      </c>
      <c r="Q517" s="26" t="s">
        <v>179</v>
      </c>
      <c r="R517" s="26" t="s">
        <v>2915</v>
      </c>
      <c r="S517" s="26" t="s">
        <v>4033</v>
      </c>
      <c r="T517" s="26">
        <v>45444</v>
      </c>
      <c r="U517" s="26">
        <v>60</v>
      </c>
      <c r="V517" s="26">
        <v>60</v>
      </c>
      <c r="W517" s="26"/>
      <c r="X517" s="26"/>
      <c r="Y517" s="26"/>
      <c r="Z517" s="26"/>
      <c r="AA517" s="26"/>
      <c r="AB517" s="26"/>
      <c r="AC517" s="26" t="s">
        <v>103</v>
      </c>
      <c r="AD517" s="26" t="s">
        <v>103</v>
      </c>
      <c r="AE517" s="26" t="s">
        <v>103</v>
      </c>
      <c r="AF517" s="26" t="s">
        <v>103</v>
      </c>
      <c r="AG517" s="26" t="s">
        <v>103</v>
      </c>
      <c r="AH517" s="26" t="s">
        <v>103</v>
      </c>
    </row>
    <row r="518" s="4" customFormat="1" ht="90" spans="1:34">
      <c r="A518" s="24">
        <v>496</v>
      </c>
      <c r="B518" s="25"/>
      <c r="C518" s="26" t="s">
        <v>3195</v>
      </c>
      <c r="D518" s="26" t="s">
        <v>3196</v>
      </c>
      <c r="E518" s="26" t="s">
        <v>89</v>
      </c>
      <c r="F518" s="26" t="s">
        <v>225</v>
      </c>
      <c r="G518" s="26" t="s">
        <v>3197</v>
      </c>
      <c r="H518" s="26" t="s">
        <v>4034</v>
      </c>
      <c r="I518" s="26" t="s">
        <v>3196</v>
      </c>
      <c r="J518" s="26" t="s">
        <v>3199</v>
      </c>
      <c r="K518" s="26" t="s">
        <v>230</v>
      </c>
      <c r="L518" s="26" t="s">
        <v>231</v>
      </c>
      <c r="M518" s="26" t="s">
        <v>3200</v>
      </c>
      <c r="N518" s="26" t="s">
        <v>127</v>
      </c>
      <c r="O518" s="26" t="s">
        <v>3201</v>
      </c>
      <c r="P518" s="26" t="s">
        <v>312</v>
      </c>
      <c r="Q518" s="26" t="s">
        <v>179</v>
      </c>
      <c r="R518" s="26" t="s">
        <v>101</v>
      </c>
      <c r="S518" s="26" t="s">
        <v>225</v>
      </c>
      <c r="T518" s="26"/>
      <c r="U518" s="26">
        <v>92</v>
      </c>
      <c r="V518" s="26">
        <v>92</v>
      </c>
      <c r="W518" s="26"/>
      <c r="X518" s="26"/>
      <c r="Y518" s="26"/>
      <c r="Z518" s="26">
        <v>60</v>
      </c>
      <c r="AA518" s="26">
        <v>45</v>
      </c>
      <c r="AB518" s="26"/>
      <c r="AC518" s="26" t="s">
        <v>103</v>
      </c>
      <c r="AD518" s="26" t="s">
        <v>103</v>
      </c>
      <c r="AE518" s="26" t="s">
        <v>103</v>
      </c>
      <c r="AF518" s="26" t="s">
        <v>103</v>
      </c>
      <c r="AG518" s="26" t="s">
        <v>103</v>
      </c>
      <c r="AH518" s="26" t="s">
        <v>103</v>
      </c>
    </row>
    <row r="519" s="4" customFormat="1" ht="56.25" spans="1:34">
      <c r="A519" s="24">
        <v>497</v>
      </c>
      <c r="B519" s="25"/>
      <c r="C519" s="26" t="s">
        <v>4035</v>
      </c>
      <c r="D519" s="26" t="s">
        <v>4036</v>
      </c>
      <c r="E519" s="26" t="s">
        <v>89</v>
      </c>
      <c r="F519" s="26" t="s">
        <v>2692</v>
      </c>
      <c r="G519" s="26" t="s">
        <v>4037</v>
      </c>
      <c r="H519" s="26" t="s">
        <v>4038</v>
      </c>
      <c r="I519" s="26" t="s">
        <v>4036</v>
      </c>
      <c r="J519" s="26" t="s">
        <v>4039</v>
      </c>
      <c r="K519" s="26" t="s">
        <v>230</v>
      </c>
      <c r="L519" s="26" t="s">
        <v>231</v>
      </c>
      <c r="M519" s="26" t="s">
        <v>720</v>
      </c>
      <c r="N519" s="26" t="s">
        <v>127</v>
      </c>
      <c r="O519" s="26" t="s">
        <v>3201</v>
      </c>
      <c r="P519" s="26" t="s">
        <v>312</v>
      </c>
      <c r="Q519" s="26" t="s">
        <v>179</v>
      </c>
      <c r="R519" s="26" t="s">
        <v>2915</v>
      </c>
      <c r="S519" s="26" t="s">
        <v>225</v>
      </c>
      <c r="T519" s="26">
        <v>2024</v>
      </c>
      <c r="U519" s="26">
        <v>25</v>
      </c>
      <c r="V519" s="26">
        <v>25</v>
      </c>
      <c r="W519" s="26"/>
      <c r="X519" s="26"/>
      <c r="Y519" s="26"/>
      <c r="Z519" s="26">
        <v>1710</v>
      </c>
      <c r="AA519" s="26">
        <v>430</v>
      </c>
      <c r="AB519" s="26" t="s">
        <v>103</v>
      </c>
      <c r="AC519" s="26" t="s">
        <v>103</v>
      </c>
      <c r="AD519" s="26" t="s">
        <v>103</v>
      </c>
      <c r="AE519" s="26" t="s">
        <v>103</v>
      </c>
      <c r="AF519" s="26" t="s">
        <v>103</v>
      </c>
      <c r="AG519" s="26" t="s">
        <v>103</v>
      </c>
      <c r="AH519" s="26"/>
    </row>
    <row r="520" s="4" customFormat="1" ht="78.75" spans="1:34">
      <c r="A520" s="24">
        <v>498</v>
      </c>
      <c r="B520" s="25"/>
      <c r="C520" s="26" t="s">
        <v>4040</v>
      </c>
      <c r="D520" s="26" t="s">
        <v>4041</v>
      </c>
      <c r="E520" s="26" t="s">
        <v>89</v>
      </c>
      <c r="F520" s="26" t="s">
        <v>4042</v>
      </c>
      <c r="G520" s="26" t="s">
        <v>4043</v>
      </c>
      <c r="H520" s="26" t="s">
        <v>1636</v>
      </c>
      <c r="I520" s="26" t="s">
        <v>4041</v>
      </c>
      <c r="J520" s="26" t="s">
        <v>4044</v>
      </c>
      <c r="K520" s="26" t="s">
        <v>230</v>
      </c>
      <c r="L520" s="26" t="s">
        <v>231</v>
      </c>
      <c r="M520" s="26" t="s">
        <v>4045</v>
      </c>
      <c r="N520" s="26" t="s">
        <v>127</v>
      </c>
      <c r="O520" s="26" t="s">
        <v>3201</v>
      </c>
      <c r="P520" s="26" t="s">
        <v>312</v>
      </c>
      <c r="Q520" s="26" t="s">
        <v>179</v>
      </c>
      <c r="R520" s="26" t="s">
        <v>4027</v>
      </c>
      <c r="S520" s="26" t="s">
        <v>225</v>
      </c>
      <c r="T520" s="26"/>
      <c r="U520" s="26">
        <v>10</v>
      </c>
      <c r="V520" s="26">
        <v>10</v>
      </c>
      <c r="W520" s="26"/>
      <c r="X520" s="26"/>
      <c r="Y520" s="26"/>
      <c r="Z520" s="26">
        <v>358</v>
      </c>
      <c r="AA520" s="26">
        <v>36</v>
      </c>
      <c r="AB520" s="26" t="s">
        <v>103</v>
      </c>
      <c r="AC520" s="26" t="s">
        <v>103</v>
      </c>
      <c r="AD520" s="26" t="s">
        <v>103</v>
      </c>
      <c r="AE520" s="26" t="s">
        <v>103</v>
      </c>
      <c r="AF520" s="26" t="s">
        <v>103</v>
      </c>
      <c r="AG520" s="26" t="s">
        <v>103</v>
      </c>
      <c r="AH520" s="26"/>
    </row>
    <row r="521" s="4" customFormat="1" ht="56.25" spans="1:34">
      <c r="A521" s="24">
        <v>499</v>
      </c>
      <c r="B521" s="25"/>
      <c r="C521" s="26" t="s">
        <v>4046</v>
      </c>
      <c r="D521" s="26" t="s">
        <v>4047</v>
      </c>
      <c r="E521" s="26" t="s">
        <v>370</v>
      </c>
      <c r="F521" s="26" t="s">
        <v>4048</v>
      </c>
      <c r="G521" s="26" t="s">
        <v>4049</v>
      </c>
      <c r="H521" s="26" t="s">
        <v>4050</v>
      </c>
      <c r="I521" s="26" t="s">
        <v>4051</v>
      </c>
      <c r="J521" s="26" t="s">
        <v>4052</v>
      </c>
      <c r="K521" s="26" t="s">
        <v>230</v>
      </c>
      <c r="L521" s="26" t="s">
        <v>231</v>
      </c>
      <c r="M521" s="26" t="s">
        <v>4053</v>
      </c>
      <c r="N521" s="26" t="s">
        <v>127</v>
      </c>
      <c r="O521" s="26" t="s">
        <v>3201</v>
      </c>
      <c r="P521" s="26" t="s">
        <v>312</v>
      </c>
      <c r="Q521" s="26" t="s">
        <v>179</v>
      </c>
      <c r="R521" s="26" t="s">
        <v>4027</v>
      </c>
      <c r="S521" s="26" t="s">
        <v>2672</v>
      </c>
      <c r="T521" s="26"/>
      <c r="U521" s="26">
        <v>25</v>
      </c>
      <c r="V521" s="26">
        <v>25</v>
      </c>
      <c r="W521" s="26">
        <v>0</v>
      </c>
      <c r="X521" s="26">
        <v>0</v>
      </c>
      <c r="Y521" s="26">
        <v>0</v>
      </c>
      <c r="Z521" s="26">
        <v>450</v>
      </c>
      <c r="AA521" s="26">
        <v>122</v>
      </c>
      <c r="AB521" s="26" t="s">
        <v>103</v>
      </c>
      <c r="AC521" s="26" t="s">
        <v>103</v>
      </c>
      <c r="AD521" s="26" t="s">
        <v>103</v>
      </c>
      <c r="AE521" s="26" t="s">
        <v>103</v>
      </c>
      <c r="AF521" s="26" t="s">
        <v>103</v>
      </c>
      <c r="AG521" s="26" t="s">
        <v>103</v>
      </c>
      <c r="AH521" s="26"/>
    </row>
    <row r="522" s="4" customFormat="1" ht="78.75" spans="1:34">
      <c r="A522" s="24">
        <v>500</v>
      </c>
      <c r="B522" s="25"/>
      <c r="C522" s="26" t="s">
        <v>4054</v>
      </c>
      <c r="D522" s="26" t="s">
        <v>4055</v>
      </c>
      <c r="E522" s="26" t="s">
        <v>89</v>
      </c>
      <c r="F522" s="26" t="s">
        <v>4056</v>
      </c>
      <c r="G522" s="26" t="s">
        <v>4057</v>
      </c>
      <c r="H522" s="26" t="s">
        <v>124</v>
      </c>
      <c r="I522" s="26" t="s">
        <v>4058</v>
      </c>
      <c r="J522" s="26" t="s">
        <v>4059</v>
      </c>
      <c r="K522" s="26" t="s">
        <v>242</v>
      </c>
      <c r="L522" s="26" t="s">
        <v>243</v>
      </c>
      <c r="M522" s="26" t="s">
        <v>199</v>
      </c>
      <c r="N522" s="26"/>
      <c r="O522" s="26"/>
      <c r="P522" s="26" t="s">
        <v>118</v>
      </c>
      <c r="Q522" s="26" t="s">
        <v>179</v>
      </c>
      <c r="R522" s="26" t="s">
        <v>2915</v>
      </c>
      <c r="S522" s="26" t="s">
        <v>237</v>
      </c>
      <c r="T522" s="26" t="s">
        <v>2323</v>
      </c>
      <c r="U522" s="26">
        <v>80</v>
      </c>
      <c r="V522" s="26">
        <v>80</v>
      </c>
      <c r="W522" s="26"/>
      <c r="X522" s="26"/>
      <c r="Y522" s="26"/>
      <c r="Z522" s="26">
        <v>750</v>
      </c>
      <c r="AA522" s="26">
        <v>105</v>
      </c>
      <c r="AB522" s="26" t="s">
        <v>103</v>
      </c>
      <c r="AC522" s="26" t="s">
        <v>103</v>
      </c>
      <c r="AD522" s="26" t="s">
        <v>103</v>
      </c>
      <c r="AE522" s="26" t="s">
        <v>103</v>
      </c>
      <c r="AF522" s="26" t="s">
        <v>2192</v>
      </c>
      <c r="AG522" s="26" t="s">
        <v>103</v>
      </c>
      <c r="AH522" s="26" t="s">
        <v>2192</v>
      </c>
    </row>
    <row r="523" s="4" customFormat="1" ht="78.75" spans="1:34">
      <c r="A523" s="24">
        <v>501</v>
      </c>
      <c r="B523" s="25"/>
      <c r="C523" s="26" t="s">
        <v>4054</v>
      </c>
      <c r="D523" s="26" t="s">
        <v>4060</v>
      </c>
      <c r="E523" s="26" t="s">
        <v>89</v>
      </c>
      <c r="F523" s="26" t="s">
        <v>4056</v>
      </c>
      <c r="G523" s="26" t="s">
        <v>4061</v>
      </c>
      <c r="H523" s="26" t="s">
        <v>124</v>
      </c>
      <c r="I523" s="26" t="s">
        <v>4062</v>
      </c>
      <c r="J523" s="26" t="s">
        <v>4059</v>
      </c>
      <c r="K523" s="26" t="s">
        <v>242</v>
      </c>
      <c r="L523" s="26" t="s">
        <v>243</v>
      </c>
      <c r="M523" s="26" t="s">
        <v>1032</v>
      </c>
      <c r="N523" s="26"/>
      <c r="O523" s="26"/>
      <c r="P523" s="26" t="s">
        <v>118</v>
      </c>
      <c r="Q523" s="26" t="s">
        <v>179</v>
      </c>
      <c r="R523" s="26" t="s">
        <v>2915</v>
      </c>
      <c r="S523" s="26" t="s">
        <v>237</v>
      </c>
      <c r="T523" s="26" t="s">
        <v>2323</v>
      </c>
      <c r="U523" s="26">
        <v>15</v>
      </c>
      <c r="V523" s="26">
        <v>15</v>
      </c>
      <c r="W523" s="26"/>
      <c r="X523" s="26"/>
      <c r="Y523" s="26"/>
      <c r="Z523" s="26">
        <v>350</v>
      </c>
      <c r="AA523" s="26">
        <v>11</v>
      </c>
      <c r="AB523" s="26" t="s">
        <v>103</v>
      </c>
      <c r="AC523" s="26" t="s">
        <v>103</v>
      </c>
      <c r="AD523" s="26" t="s">
        <v>103</v>
      </c>
      <c r="AE523" s="26" t="s">
        <v>103</v>
      </c>
      <c r="AF523" s="26" t="s">
        <v>2192</v>
      </c>
      <c r="AG523" s="26" t="s">
        <v>103</v>
      </c>
      <c r="AH523" s="26" t="s">
        <v>2192</v>
      </c>
    </row>
    <row r="524" s="4" customFormat="1" ht="146.25" spans="1:34">
      <c r="A524" s="24">
        <v>502</v>
      </c>
      <c r="B524" s="25"/>
      <c r="C524" s="26" t="s">
        <v>4063</v>
      </c>
      <c r="D524" s="26" t="s">
        <v>4064</v>
      </c>
      <c r="E524" s="26" t="s">
        <v>89</v>
      </c>
      <c r="F524" s="26" t="s">
        <v>2345</v>
      </c>
      <c r="G524" s="26" t="s">
        <v>4065</v>
      </c>
      <c r="H524" s="26" t="s">
        <v>4066</v>
      </c>
      <c r="I524" s="26" t="s">
        <v>4067</v>
      </c>
      <c r="J524" s="26" t="s">
        <v>4068</v>
      </c>
      <c r="K524" s="26" t="s">
        <v>242</v>
      </c>
      <c r="L524" s="26" t="s">
        <v>243</v>
      </c>
      <c r="M524" s="26" t="s">
        <v>691</v>
      </c>
      <c r="N524" s="26"/>
      <c r="O524" s="26" t="s">
        <v>2350</v>
      </c>
      <c r="P524" s="26" t="s">
        <v>351</v>
      </c>
      <c r="Q524" s="26" t="s">
        <v>190</v>
      </c>
      <c r="R524" s="26" t="s">
        <v>1938</v>
      </c>
      <c r="S524" s="26" t="s">
        <v>237</v>
      </c>
      <c r="T524" s="26"/>
      <c r="U524" s="26">
        <v>10</v>
      </c>
      <c r="V524" s="26">
        <f>U524</f>
        <v>10</v>
      </c>
      <c r="W524" s="26"/>
      <c r="X524" s="26"/>
      <c r="Y524" s="26"/>
      <c r="Z524" s="26"/>
      <c r="AA524" s="26"/>
      <c r="AB524" s="26"/>
      <c r="AC524" s="26"/>
      <c r="AD524" s="26"/>
      <c r="AE524" s="26"/>
      <c r="AF524" s="26"/>
      <c r="AG524" s="26"/>
      <c r="AH524" s="26"/>
    </row>
    <row r="525" s="4" customFormat="1" ht="123.75" spans="1:34">
      <c r="A525" s="24">
        <v>503</v>
      </c>
      <c r="B525" s="25"/>
      <c r="C525" s="26" t="s">
        <v>4069</v>
      </c>
      <c r="D525" s="26" t="s">
        <v>4070</v>
      </c>
      <c r="E525" s="26" t="s">
        <v>370</v>
      </c>
      <c r="F525" s="26" t="s">
        <v>2157</v>
      </c>
      <c r="G525" s="26" t="s">
        <v>4071</v>
      </c>
      <c r="H525" s="26" t="s">
        <v>4072</v>
      </c>
      <c r="I525" s="26" t="s">
        <v>4073</v>
      </c>
      <c r="J525" s="26" t="s">
        <v>4074</v>
      </c>
      <c r="K525" s="26" t="s">
        <v>242</v>
      </c>
      <c r="L525" s="26" t="s">
        <v>243</v>
      </c>
      <c r="M525" s="26" t="s">
        <v>3841</v>
      </c>
      <c r="N525" s="26" t="s">
        <v>4075</v>
      </c>
      <c r="O525" s="26" t="s">
        <v>4076</v>
      </c>
      <c r="P525" s="26" t="s">
        <v>118</v>
      </c>
      <c r="Q525" s="26" t="s">
        <v>179</v>
      </c>
      <c r="R525" s="26" t="s">
        <v>2915</v>
      </c>
      <c r="S525" s="26" t="s">
        <v>237</v>
      </c>
      <c r="T525" s="26" t="s">
        <v>153</v>
      </c>
      <c r="U525" s="26">
        <v>58</v>
      </c>
      <c r="V525" s="26">
        <f>U525</f>
        <v>58</v>
      </c>
      <c r="W525" s="26"/>
      <c r="X525" s="26"/>
      <c r="Y525" s="26"/>
      <c r="Z525" s="26">
        <v>403</v>
      </c>
      <c r="AA525" s="26">
        <v>33</v>
      </c>
      <c r="AB525" s="26"/>
      <c r="AC525" s="26"/>
      <c r="AD525" s="26"/>
      <c r="AE525" s="26"/>
      <c r="AF525" s="26"/>
      <c r="AG525" s="26"/>
      <c r="AH525" s="26"/>
    </row>
    <row r="526" s="4" customFormat="1" ht="101.25" spans="1:34">
      <c r="A526" s="24">
        <v>504</v>
      </c>
      <c r="B526" s="25"/>
      <c r="C526" s="26" t="s">
        <v>4077</v>
      </c>
      <c r="D526" s="26" t="s">
        <v>4078</v>
      </c>
      <c r="E526" s="26" t="s">
        <v>370</v>
      </c>
      <c r="F526" s="26" t="s">
        <v>2157</v>
      </c>
      <c r="G526" s="26" t="s">
        <v>4079</v>
      </c>
      <c r="H526" s="26" t="s">
        <v>4080</v>
      </c>
      <c r="I526" s="26" t="s">
        <v>4081</v>
      </c>
      <c r="J526" s="26" t="s">
        <v>4082</v>
      </c>
      <c r="K526" s="26" t="s">
        <v>242</v>
      </c>
      <c r="L526" s="26" t="s">
        <v>243</v>
      </c>
      <c r="M526" s="26" t="s">
        <v>2356</v>
      </c>
      <c r="N526" s="26"/>
      <c r="O526" s="26" t="s">
        <v>4083</v>
      </c>
      <c r="P526" s="26"/>
      <c r="Q526" s="26" t="s">
        <v>179</v>
      </c>
      <c r="R526" s="26" t="s">
        <v>2915</v>
      </c>
      <c r="S526" s="26" t="s">
        <v>237</v>
      </c>
      <c r="T526" s="26" t="s">
        <v>153</v>
      </c>
      <c r="U526" s="26">
        <v>40</v>
      </c>
      <c r="V526" s="26">
        <f>U526</f>
        <v>40</v>
      </c>
      <c r="W526" s="26"/>
      <c r="X526" s="26"/>
      <c r="Y526" s="26"/>
      <c r="Z526" s="26">
        <v>1369</v>
      </c>
      <c r="AA526" s="26">
        <v>166</v>
      </c>
      <c r="AB526" s="26"/>
      <c r="AC526" s="26"/>
      <c r="AD526" s="26"/>
      <c r="AE526" s="26"/>
      <c r="AF526" s="26"/>
      <c r="AG526" s="26"/>
      <c r="AH526" s="26"/>
    </row>
    <row r="527" s="4" customFormat="1" ht="90" spans="1:34">
      <c r="A527" s="24">
        <v>505</v>
      </c>
      <c r="B527" s="25"/>
      <c r="C527" s="26" t="s">
        <v>4084</v>
      </c>
      <c r="D527" s="26" t="s">
        <v>4085</v>
      </c>
      <c r="E527" s="26" t="s">
        <v>370</v>
      </c>
      <c r="F527" s="26" t="s">
        <v>2157</v>
      </c>
      <c r="G527" s="26" t="s">
        <v>4086</v>
      </c>
      <c r="H527" s="26" t="s">
        <v>4080</v>
      </c>
      <c r="I527" s="26" t="s">
        <v>4087</v>
      </c>
      <c r="J527" s="26" t="s">
        <v>4088</v>
      </c>
      <c r="K527" s="26" t="s">
        <v>242</v>
      </c>
      <c r="L527" s="26" t="s">
        <v>243</v>
      </c>
      <c r="M527" s="26" t="s">
        <v>546</v>
      </c>
      <c r="N527" s="26"/>
      <c r="O527" s="26" t="s">
        <v>4089</v>
      </c>
      <c r="P527" s="26"/>
      <c r="Q527" s="26"/>
      <c r="R527" s="26" t="s">
        <v>2915</v>
      </c>
      <c r="S527" s="26" t="s">
        <v>237</v>
      </c>
      <c r="T527" s="26" t="s">
        <v>153</v>
      </c>
      <c r="U527" s="26">
        <v>30</v>
      </c>
      <c r="V527" s="26">
        <f>U527</f>
        <v>30</v>
      </c>
      <c r="W527" s="26"/>
      <c r="X527" s="26"/>
      <c r="Y527" s="26"/>
      <c r="Z527" s="26">
        <v>707</v>
      </c>
      <c r="AA527" s="26">
        <v>41</v>
      </c>
      <c r="AB527" s="26"/>
      <c r="AC527" s="26"/>
      <c r="AD527" s="26"/>
      <c r="AE527" s="26"/>
      <c r="AF527" s="26"/>
      <c r="AG527" s="26"/>
      <c r="AH527" s="26"/>
    </row>
    <row r="528" s="4" customFormat="1" ht="101.25" spans="1:34">
      <c r="A528" s="24">
        <v>506</v>
      </c>
      <c r="B528" s="25"/>
      <c r="C528" s="26" t="s">
        <v>4090</v>
      </c>
      <c r="D528" s="26" t="s">
        <v>4091</v>
      </c>
      <c r="E528" s="26" t="s">
        <v>89</v>
      </c>
      <c r="F528" s="26" t="s">
        <v>2186</v>
      </c>
      <c r="G528" s="26" t="s">
        <v>4092</v>
      </c>
      <c r="H528" s="26" t="s">
        <v>124</v>
      </c>
      <c r="I528" s="26" t="s">
        <v>4093</v>
      </c>
      <c r="J528" s="26" t="s">
        <v>4094</v>
      </c>
      <c r="K528" s="26" t="s">
        <v>242</v>
      </c>
      <c r="L528" s="26" t="s">
        <v>243</v>
      </c>
      <c r="M528" s="26" t="s">
        <v>4095</v>
      </c>
      <c r="N528" s="26" t="s">
        <v>2154</v>
      </c>
      <c r="O528" s="26" t="s">
        <v>4096</v>
      </c>
      <c r="P528" s="26" t="s">
        <v>118</v>
      </c>
      <c r="Q528" s="26" t="s">
        <v>179</v>
      </c>
      <c r="R528" s="26" t="s">
        <v>101</v>
      </c>
      <c r="S528" s="26" t="s">
        <v>237</v>
      </c>
      <c r="T528" s="26"/>
      <c r="U528" s="26">
        <v>38.75</v>
      </c>
      <c r="V528" s="26">
        <v>38.75</v>
      </c>
      <c r="W528" s="26"/>
      <c r="X528" s="26"/>
      <c r="Y528" s="26"/>
      <c r="Z528" s="26">
        <v>1973</v>
      </c>
      <c r="AA528" s="26">
        <v>312</v>
      </c>
      <c r="AB528" s="26" t="s">
        <v>103</v>
      </c>
      <c r="AC528" s="26" t="s">
        <v>103</v>
      </c>
      <c r="AD528" s="26" t="s">
        <v>103</v>
      </c>
      <c r="AE528" s="26" t="s">
        <v>103</v>
      </c>
      <c r="AF528" s="26" t="s">
        <v>2192</v>
      </c>
      <c r="AG528" s="26" t="s">
        <v>103</v>
      </c>
      <c r="AH528" s="26" t="s">
        <v>2192</v>
      </c>
    </row>
    <row r="529" s="4" customFormat="1" ht="67.5" spans="1:34">
      <c r="A529" s="24">
        <v>507</v>
      </c>
      <c r="B529" s="25"/>
      <c r="C529" s="26" t="s">
        <v>4097</v>
      </c>
      <c r="D529" s="26" t="s">
        <v>4098</v>
      </c>
      <c r="E529" s="26" t="s">
        <v>89</v>
      </c>
      <c r="F529" s="26" t="s">
        <v>2186</v>
      </c>
      <c r="G529" s="26" t="s">
        <v>4099</v>
      </c>
      <c r="H529" s="26" t="s">
        <v>4080</v>
      </c>
      <c r="I529" s="26" t="s">
        <v>4100</v>
      </c>
      <c r="J529" s="26" t="s">
        <v>4101</v>
      </c>
      <c r="K529" s="26" t="s">
        <v>242</v>
      </c>
      <c r="L529" s="26" t="s">
        <v>243</v>
      </c>
      <c r="M529" s="26" t="s">
        <v>4102</v>
      </c>
      <c r="N529" s="26" t="s">
        <v>2154</v>
      </c>
      <c r="O529" s="26" t="s">
        <v>4103</v>
      </c>
      <c r="P529" s="26" t="s">
        <v>4104</v>
      </c>
      <c r="Q529" s="26" t="s">
        <v>179</v>
      </c>
      <c r="R529" s="26" t="s">
        <v>484</v>
      </c>
      <c r="S529" s="26" t="s">
        <v>237</v>
      </c>
      <c r="T529" s="26"/>
      <c r="U529" s="26">
        <v>14.6</v>
      </c>
      <c r="V529" s="26">
        <v>14.6</v>
      </c>
      <c r="W529" s="26"/>
      <c r="X529" s="26"/>
      <c r="Y529" s="26"/>
      <c r="Z529" s="26">
        <v>1193</v>
      </c>
      <c r="AA529" s="26">
        <v>203</v>
      </c>
      <c r="AB529" s="26" t="s">
        <v>103</v>
      </c>
      <c r="AC529" s="26" t="s">
        <v>103</v>
      </c>
      <c r="AD529" s="26" t="s">
        <v>103</v>
      </c>
      <c r="AE529" s="26" t="s">
        <v>103</v>
      </c>
      <c r="AF529" s="26" t="s">
        <v>2192</v>
      </c>
      <c r="AG529" s="26" t="s">
        <v>103</v>
      </c>
      <c r="AH529" s="26" t="s">
        <v>2192</v>
      </c>
    </row>
    <row r="530" s="4" customFormat="1" ht="123.75" spans="1:34">
      <c r="A530" s="24">
        <v>508</v>
      </c>
      <c r="B530" s="25"/>
      <c r="C530" s="26" t="s">
        <v>4105</v>
      </c>
      <c r="D530" s="26" t="s">
        <v>4106</v>
      </c>
      <c r="E530" s="26" t="s">
        <v>89</v>
      </c>
      <c r="F530" s="26" t="s">
        <v>2186</v>
      </c>
      <c r="G530" s="26" t="s">
        <v>4107</v>
      </c>
      <c r="H530" s="26" t="s">
        <v>124</v>
      </c>
      <c r="I530" s="26" t="s">
        <v>4108</v>
      </c>
      <c r="J530" s="26" t="s">
        <v>4109</v>
      </c>
      <c r="K530" s="26" t="s">
        <v>242</v>
      </c>
      <c r="L530" s="26" t="s">
        <v>243</v>
      </c>
      <c r="M530" s="26" t="s">
        <v>538</v>
      </c>
      <c r="N530" s="26" t="s">
        <v>2154</v>
      </c>
      <c r="O530" s="26" t="s">
        <v>4110</v>
      </c>
      <c r="P530" s="26" t="s">
        <v>118</v>
      </c>
      <c r="Q530" s="26" t="s">
        <v>179</v>
      </c>
      <c r="R530" s="26" t="s">
        <v>2915</v>
      </c>
      <c r="S530" s="26" t="s">
        <v>237</v>
      </c>
      <c r="T530" s="26"/>
      <c r="U530" s="26">
        <v>20</v>
      </c>
      <c r="V530" s="26">
        <v>20</v>
      </c>
      <c r="W530" s="26"/>
      <c r="X530" s="26"/>
      <c r="Y530" s="26"/>
      <c r="Z530" s="26">
        <v>786</v>
      </c>
      <c r="AA530" s="26">
        <v>102</v>
      </c>
      <c r="AB530" s="26" t="s">
        <v>103</v>
      </c>
      <c r="AC530" s="26" t="s">
        <v>103</v>
      </c>
      <c r="AD530" s="26"/>
      <c r="AE530" s="26" t="s">
        <v>103</v>
      </c>
      <c r="AF530" s="26" t="s">
        <v>2192</v>
      </c>
      <c r="AG530" s="26" t="s">
        <v>103</v>
      </c>
      <c r="AH530" s="26" t="s">
        <v>2192</v>
      </c>
    </row>
    <row r="531" s="4" customFormat="1" ht="78.75" spans="1:34">
      <c r="A531" s="24">
        <v>509</v>
      </c>
      <c r="B531" s="25"/>
      <c r="C531" s="26" t="s">
        <v>4111</v>
      </c>
      <c r="D531" s="26" t="s">
        <v>4112</v>
      </c>
      <c r="E531" s="26" t="s">
        <v>89</v>
      </c>
      <c r="F531" s="26" t="s">
        <v>1704</v>
      </c>
      <c r="G531" s="26" t="s">
        <v>4113</v>
      </c>
      <c r="H531" s="26" t="s">
        <v>124</v>
      </c>
      <c r="I531" s="26" t="s">
        <v>4114</v>
      </c>
      <c r="J531" s="26" t="s">
        <v>4115</v>
      </c>
      <c r="K531" s="26" t="s">
        <v>242</v>
      </c>
      <c r="L531" s="26" t="s">
        <v>243</v>
      </c>
      <c r="M531" s="26" t="s">
        <v>3445</v>
      </c>
      <c r="N531" s="26" t="s">
        <v>4116</v>
      </c>
      <c r="O531" s="26"/>
      <c r="P531" s="26" t="s">
        <v>118</v>
      </c>
      <c r="Q531" s="26" t="s">
        <v>179</v>
      </c>
      <c r="R531" s="26" t="s">
        <v>2915</v>
      </c>
      <c r="S531" s="26" t="s">
        <v>237</v>
      </c>
      <c r="T531" s="26"/>
      <c r="U531" s="26">
        <v>17</v>
      </c>
      <c r="V531" s="26">
        <v>17</v>
      </c>
      <c r="W531" s="26"/>
      <c r="X531" s="26"/>
      <c r="Y531" s="26"/>
      <c r="Z531" s="26">
        <v>1159</v>
      </c>
      <c r="AA531" s="26">
        <v>220</v>
      </c>
      <c r="AB531" s="26" t="s">
        <v>103</v>
      </c>
      <c r="AC531" s="26" t="s">
        <v>103</v>
      </c>
      <c r="AD531" s="26" t="s">
        <v>103</v>
      </c>
      <c r="AE531" s="26" t="s">
        <v>103</v>
      </c>
      <c r="AF531" s="26" t="s">
        <v>2192</v>
      </c>
      <c r="AG531" s="26" t="s">
        <v>103</v>
      </c>
      <c r="AH531" s="26" t="s">
        <v>2192</v>
      </c>
    </row>
    <row r="532" s="4" customFormat="1" ht="90" spans="1:34">
      <c r="A532" s="24">
        <v>510</v>
      </c>
      <c r="B532" s="25"/>
      <c r="C532" s="26" t="s">
        <v>4117</v>
      </c>
      <c r="D532" s="26" t="s">
        <v>4118</v>
      </c>
      <c r="E532" s="26" t="s">
        <v>89</v>
      </c>
      <c r="F532" s="26" t="s">
        <v>2733</v>
      </c>
      <c r="G532" s="26" t="s">
        <v>4119</v>
      </c>
      <c r="H532" s="26" t="s">
        <v>124</v>
      </c>
      <c r="I532" s="26" t="s">
        <v>4120</v>
      </c>
      <c r="J532" s="26" t="s">
        <v>4121</v>
      </c>
      <c r="K532" s="26" t="s">
        <v>242</v>
      </c>
      <c r="L532" s="26" t="s">
        <v>243</v>
      </c>
      <c r="M532" s="26" t="s">
        <v>1032</v>
      </c>
      <c r="N532" s="26" t="s">
        <v>586</v>
      </c>
      <c r="O532" s="26" t="s">
        <v>4122</v>
      </c>
      <c r="P532" s="26" t="s">
        <v>118</v>
      </c>
      <c r="Q532" s="26" t="s">
        <v>179</v>
      </c>
      <c r="R532" s="26" t="s">
        <v>101</v>
      </c>
      <c r="S532" s="26" t="s">
        <v>237</v>
      </c>
      <c r="T532" s="26"/>
      <c r="U532" s="26">
        <v>35</v>
      </c>
      <c r="V532" s="26">
        <v>35</v>
      </c>
      <c r="W532" s="26"/>
      <c r="X532" s="26"/>
      <c r="Y532" s="26"/>
      <c r="Z532" s="26">
        <v>1533</v>
      </c>
      <c r="AA532" s="26">
        <v>262</v>
      </c>
      <c r="AB532" s="26" t="s">
        <v>103</v>
      </c>
      <c r="AC532" s="26" t="s">
        <v>103</v>
      </c>
      <c r="AD532" s="26" t="s">
        <v>103</v>
      </c>
      <c r="AE532" s="26" t="s">
        <v>103</v>
      </c>
      <c r="AF532" s="26" t="s">
        <v>2192</v>
      </c>
      <c r="AG532" s="26" t="s">
        <v>103</v>
      </c>
      <c r="AH532" s="26" t="s">
        <v>2192</v>
      </c>
    </row>
    <row r="533" s="4" customFormat="1" ht="90" spans="1:34">
      <c r="A533" s="24">
        <v>511</v>
      </c>
      <c r="B533" s="25"/>
      <c r="C533" s="26" t="s">
        <v>4123</v>
      </c>
      <c r="D533" s="26" t="s">
        <v>4124</v>
      </c>
      <c r="E533" s="26" t="s">
        <v>370</v>
      </c>
      <c r="F533" s="26" t="s">
        <v>4125</v>
      </c>
      <c r="G533" s="26" t="s">
        <v>4126</v>
      </c>
      <c r="H533" s="26" t="s">
        <v>124</v>
      </c>
      <c r="I533" s="26" t="s">
        <v>4127</v>
      </c>
      <c r="J533" s="26" t="s">
        <v>4128</v>
      </c>
      <c r="K533" s="26" t="s">
        <v>242</v>
      </c>
      <c r="L533" s="26" t="s">
        <v>243</v>
      </c>
      <c r="M533" s="26" t="s">
        <v>4129</v>
      </c>
      <c r="N533" s="26"/>
      <c r="O533" s="26" t="s">
        <v>4130</v>
      </c>
      <c r="P533" s="26"/>
      <c r="Q533" s="26" t="s">
        <v>179</v>
      </c>
      <c r="R533" s="26" t="s">
        <v>2915</v>
      </c>
      <c r="S533" s="26" t="s">
        <v>237</v>
      </c>
      <c r="T533" s="26" t="s">
        <v>153</v>
      </c>
      <c r="U533" s="26">
        <v>23</v>
      </c>
      <c r="V533" s="26">
        <f>U533</f>
        <v>23</v>
      </c>
      <c r="W533" s="26"/>
      <c r="X533" s="26"/>
      <c r="Y533" s="26"/>
      <c r="Z533" s="26">
        <v>316</v>
      </c>
      <c r="AA533" s="26">
        <v>1578</v>
      </c>
      <c r="AB533" s="26"/>
      <c r="AC533" s="26"/>
      <c r="AD533" s="26"/>
      <c r="AE533" s="26"/>
      <c r="AF533" s="26"/>
      <c r="AG533" s="26"/>
      <c r="AH533" s="26"/>
    </row>
    <row r="534" s="4" customFormat="1" ht="78.75" spans="1:34">
      <c r="A534" s="24">
        <v>512</v>
      </c>
      <c r="B534" s="25"/>
      <c r="C534" s="26" t="s">
        <v>4111</v>
      </c>
      <c r="D534" s="26" t="s">
        <v>4131</v>
      </c>
      <c r="E534" s="26" t="s">
        <v>89</v>
      </c>
      <c r="F534" s="26" t="s">
        <v>1704</v>
      </c>
      <c r="G534" s="26" t="s">
        <v>4132</v>
      </c>
      <c r="H534" s="26" t="s">
        <v>124</v>
      </c>
      <c r="I534" s="26" t="s">
        <v>4133</v>
      </c>
      <c r="J534" s="26" t="s">
        <v>4134</v>
      </c>
      <c r="K534" s="26" t="s">
        <v>242</v>
      </c>
      <c r="L534" s="26" t="s">
        <v>243</v>
      </c>
      <c r="M534" s="26" t="s">
        <v>387</v>
      </c>
      <c r="N534" s="26" t="s">
        <v>4135</v>
      </c>
      <c r="O534" s="26"/>
      <c r="P534" s="26" t="s">
        <v>118</v>
      </c>
      <c r="Q534" s="26" t="s">
        <v>179</v>
      </c>
      <c r="R534" s="26" t="s">
        <v>2915</v>
      </c>
      <c r="S534" s="26" t="s">
        <v>237</v>
      </c>
      <c r="T534" s="26"/>
      <c r="U534" s="26">
        <v>45</v>
      </c>
      <c r="V534" s="26">
        <v>45</v>
      </c>
      <c r="W534" s="26">
        <v>0</v>
      </c>
      <c r="X534" s="26">
        <v>0</v>
      </c>
      <c r="Y534" s="26">
        <v>0</v>
      </c>
      <c r="Z534" s="26">
        <v>1159</v>
      </c>
      <c r="AA534" s="26">
        <v>220</v>
      </c>
      <c r="AB534" s="26" t="s">
        <v>103</v>
      </c>
      <c r="AC534" s="26" t="s">
        <v>103</v>
      </c>
      <c r="AD534" s="26" t="s">
        <v>103</v>
      </c>
      <c r="AE534" s="26" t="s">
        <v>103</v>
      </c>
      <c r="AF534" s="26" t="s">
        <v>2192</v>
      </c>
      <c r="AG534" s="26" t="s">
        <v>103</v>
      </c>
      <c r="AH534" s="26" t="s">
        <v>2192</v>
      </c>
    </row>
    <row r="535" s="4" customFormat="1" ht="78.75" spans="1:34">
      <c r="A535" s="24">
        <v>513</v>
      </c>
      <c r="B535" s="25"/>
      <c r="C535" s="26" t="s">
        <v>4136</v>
      </c>
      <c r="D535" s="26" t="s">
        <v>4137</v>
      </c>
      <c r="E535" s="26" t="s">
        <v>89</v>
      </c>
      <c r="F535" s="26" t="s">
        <v>4138</v>
      </c>
      <c r="G535" s="26" t="s">
        <v>4139</v>
      </c>
      <c r="H535" s="26" t="s">
        <v>124</v>
      </c>
      <c r="I535" s="26" t="s">
        <v>4140</v>
      </c>
      <c r="J535" s="26" t="s">
        <v>4141</v>
      </c>
      <c r="K535" s="26" t="s">
        <v>242</v>
      </c>
      <c r="L535" s="26" t="s">
        <v>243</v>
      </c>
      <c r="M535" s="26" t="s">
        <v>1040</v>
      </c>
      <c r="N535" s="26" t="s">
        <v>4142</v>
      </c>
      <c r="O535" s="26" t="s">
        <v>4143</v>
      </c>
      <c r="P535" s="26" t="s">
        <v>351</v>
      </c>
      <c r="Q535" s="26" t="s">
        <v>190</v>
      </c>
      <c r="R535" s="26" t="s">
        <v>2915</v>
      </c>
      <c r="S535" s="26" t="s">
        <v>237</v>
      </c>
      <c r="T535" s="26">
        <v>2024</v>
      </c>
      <c r="U535" s="26">
        <v>50.18</v>
      </c>
      <c r="V535" s="26">
        <f>U535</f>
        <v>50.18</v>
      </c>
      <c r="W535" s="26"/>
      <c r="X535" s="26"/>
      <c r="Y535" s="26"/>
      <c r="Z535" s="26">
        <v>242</v>
      </c>
      <c r="AA535" s="26">
        <v>11</v>
      </c>
      <c r="AB535" s="26" t="s">
        <v>103</v>
      </c>
      <c r="AC535" s="26" t="s">
        <v>103</v>
      </c>
      <c r="AD535" s="26"/>
      <c r="AE535" s="26" t="s">
        <v>104</v>
      </c>
      <c r="AF535" s="26" t="s">
        <v>103</v>
      </c>
      <c r="AG535" s="26" t="s">
        <v>104</v>
      </c>
      <c r="AH535" s="26"/>
    </row>
    <row r="536" s="4" customFormat="1" ht="180" spans="1:34">
      <c r="A536" s="24">
        <v>514</v>
      </c>
      <c r="B536" s="25"/>
      <c r="C536" s="26" t="s">
        <v>4144</v>
      </c>
      <c r="D536" s="26" t="s">
        <v>4145</v>
      </c>
      <c r="E536" s="26" t="s">
        <v>89</v>
      </c>
      <c r="F536" s="26" t="s">
        <v>4146</v>
      </c>
      <c r="G536" s="26" t="s">
        <v>4147</v>
      </c>
      <c r="H536" s="26" t="s">
        <v>1116</v>
      </c>
      <c r="I536" s="26" t="s">
        <v>4147</v>
      </c>
      <c r="J536" s="26" t="s">
        <v>4145</v>
      </c>
      <c r="K536" s="26" t="s">
        <v>135</v>
      </c>
      <c r="L536" s="26" t="s">
        <v>114</v>
      </c>
      <c r="M536" s="26" t="s">
        <v>4148</v>
      </c>
      <c r="N536" s="26" t="s">
        <v>4149</v>
      </c>
      <c r="O536" s="26" t="s">
        <v>4150</v>
      </c>
      <c r="P536" s="26" t="s">
        <v>312</v>
      </c>
      <c r="Q536" s="26" t="s">
        <v>100</v>
      </c>
      <c r="R536" s="26" t="s">
        <v>101</v>
      </c>
      <c r="S536" s="26" t="s">
        <v>1122</v>
      </c>
      <c r="T536" s="26" t="s">
        <v>191</v>
      </c>
      <c r="U536" s="26">
        <v>30.6</v>
      </c>
      <c r="V536" s="26"/>
      <c r="W536" s="26">
        <v>30.6</v>
      </c>
      <c r="X536" s="26"/>
      <c r="Y536" s="26"/>
      <c r="Z536" s="26">
        <v>837</v>
      </c>
      <c r="AA536" s="26">
        <v>345</v>
      </c>
      <c r="AB536" s="26" t="s">
        <v>103</v>
      </c>
      <c r="AC536" s="26" t="s">
        <v>103</v>
      </c>
      <c r="AD536" s="26"/>
      <c r="AE536" s="26" t="s">
        <v>103</v>
      </c>
      <c r="AF536" s="26" t="s">
        <v>119</v>
      </c>
      <c r="AG536" s="26" t="s">
        <v>103</v>
      </c>
      <c r="AH536" s="26"/>
    </row>
    <row r="537" s="4" customFormat="1" ht="146.25" spans="1:34">
      <c r="A537" s="24">
        <v>515</v>
      </c>
      <c r="B537" s="25"/>
      <c r="C537" s="26" t="s">
        <v>4151</v>
      </c>
      <c r="D537" s="26" t="s">
        <v>4152</v>
      </c>
      <c r="E537" s="26" t="s">
        <v>89</v>
      </c>
      <c r="F537" s="26" t="s">
        <v>4153</v>
      </c>
      <c r="G537" s="26" t="s">
        <v>4154</v>
      </c>
      <c r="H537" s="26" t="s">
        <v>918</v>
      </c>
      <c r="I537" s="26" t="s">
        <v>4154</v>
      </c>
      <c r="J537" s="26" t="s">
        <v>4088</v>
      </c>
      <c r="K537" s="26" t="s">
        <v>135</v>
      </c>
      <c r="L537" s="26" t="s">
        <v>114</v>
      </c>
      <c r="M537" s="26" t="s">
        <v>4155</v>
      </c>
      <c r="N537" s="26" t="s">
        <v>4149</v>
      </c>
      <c r="O537" s="26" t="s">
        <v>4156</v>
      </c>
      <c r="P537" s="26" t="s">
        <v>312</v>
      </c>
      <c r="Q537" s="26" t="s">
        <v>100</v>
      </c>
      <c r="R537" s="26" t="s">
        <v>101</v>
      </c>
      <c r="S537" s="26" t="s">
        <v>4157</v>
      </c>
      <c r="T537" s="26" t="s">
        <v>191</v>
      </c>
      <c r="U537" s="26">
        <v>18</v>
      </c>
      <c r="V537" s="26">
        <v>18</v>
      </c>
      <c r="W537" s="26"/>
      <c r="X537" s="26"/>
      <c r="Y537" s="26"/>
      <c r="Z537" s="26">
        <v>1863</v>
      </c>
      <c r="AA537" s="26">
        <v>830</v>
      </c>
      <c r="AB537" s="26" t="s">
        <v>103</v>
      </c>
      <c r="AC537" s="26" t="s">
        <v>103</v>
      </c>
      <c r="AD537" s="26" t="s">
        <v>104</v>
      </c>
      <c r="AE537" s="26"/>
      <c r="AF537" s="26"/>
      <c r="AG537" s="26"/>
      <c r="AH537" s="26"/>
    </row>
    <row r="538" s="4" customFormat="1" ht="112.5" spans="1:34">
      <c r="A538" s="24">
        <v>516</v>
      </c>
      <c r="B538" s="25"/>
      <c r="C538" s="26" t="s">
        <v>4158</v>
      </c>
      <c r="D538" s="26" t="s">
        <v>4159</v>
      </c>
      <c r="E538" s="26" t="s">
        <v>89</v>
      </c>
      <c r="F538" s="26" t="s">
        <v>4160</v>
      </c>
      <c r="G538" s="26" t="s">
        <v>4161</v>
      </c>
      <c r="H538" s="26" t="s">
        <v>918</v>
      </c>
      <c r="I538" s="26" t="s">
        <v>4161</v>
      </c>
      <c r="J538" s="26" t="s">
        <v>4162</v>
      </c>
      <c r="K538" s="26" t="s">
        <v>135</v>
      </c>
      <c r="L538" s="26" t="s">
        <v>114</v>
      </c>
      <c r="M538" s="26" t="s">
        <v>4163</v>
      </c>
      <c r="N538" s="26" t="s">
        <v>4164</v>
      </c>
      <c r="O538" s="26" t="s">
        <v>4165</v>
      </c>
      <c r="P538" s="26" t="s">
        <v>312</v>
      </c>
      <c r="Q538" s="26" t="s">
        <v>100</v>
      </c>
      <c r="R538" s="26" t="s">
        <v>101</v>
      </c>
      <c r="S538" s="26" t="s">
        <v>249</v>
      </c>
      <c r="T538" s="26" t="s">
        <v>191</v>
      </c>
      <c r="U538" s="26">
        <v>12</v>
      </c>
      <c r="V538" s="26"/>
      <c r="W538" s="26">
        <v>12</v>
      </c>
      <c r="X538" s="26"/>
      <c r="Y538" s="26"/>
      <c r="Z538" s="26">
        <v>109</v>
      </c>
      <c r="AA538" s="26">
        <v>382</v>
      </c>
      <c r="AB538" s="26" t="s">
        <v>104</v>
      </c>
      <c r="AC538" s="26" t="s">
        <v>104</v>
      </c>
      <c r="AD538" s="26"/>
      <c r="AE538" s="26" t="s">
        <v>103</v>
      </c>
      <c r="AF538" s="26" t="s">
        <v>104</v>
      </c>
      <c r="AG538" s="26" t="s">
        <v>103</v>
      </c>
      <c r="AH538" s="26"/>
    </row>
    <row r="539" s="4" customFormat="1" ht="191.25" spans="1:34">
      <c r="A539" s="24">
        <v>517</v>
      </c>
      <c r="B539" s="25"/>
      <c r="C539" s="26" t="s">
        <v>4166</v>
      </c>
      <c r="D539" s="26" t="s">
        <v>4167</v>
      </c>
      <c r="E539" s="26" t="s">
        <v>89</v>
      </c>
      <c r="F539" s="26" t="s">
        <v>4160</v>
      </c>
      <c r="G539" s="26" t="s">
        <v>4168</v>
      </c>
      <c r="H539" s="26" t="s">
        <v>918</v>
      </c>
      <c r="I539" s="26" t="s">
        <v>4169</v>
      </c>
      <c r="J539" s="26" t="s">
        <v>4170</v>
      </c>
      <c r="K539" s="26" t="s">
        <v>135</v>
      </c>
      <c r="L539" s="26" t="s">
        <v>114</v>
      </c>
      <c r="M539" s="26" t="s">
        <v>4171</v>
      </c>
      <c r="N539" s="26" t="s">
        <v>4149</v>
      </c>
      <c r="O539" s="26" t="s">
        <v>4172</v>
      </c>
      <c r="P539" s="26" t="s">
        <v>351</v>
      </c>
      <c r="Q539" s="26" t="s">
        <v>100</v>
      </c>
      <c r="R539" s="26" t="s">
        <v>1938</v>
      </c>
      <c r="S539" s="26" t="s">
        <v>249</v>
      </c>
      <c r="T539" s="26" t="s">
        <v>191</v>
      </c>
      <c r="U539" s="26">
        <v>15</v>
      </c>
      <c r="V539" s="26"/>
      <c r="W539" s="26">
        <v>15</v>
      </c>
      <c r="X539" s="26"/>
      <c r="Y539" s="26"/>
      <c r="Z539" s="26">
        <v>72</v>
      </c>
      <c r="AA539" s="26">
        <v>304</v>
      </c>
      <c r="AB539" s="26" t="s">
        <v>104</v>
      </c>
      <c r="AC539" s="26" t="s">
        <v>103</v>
      </c>
      <c r="AD539" s="26" t="s">
        <v>104</v>
      </c>
      <c r="AE539" s="26" t="s">
        <v>103</v>
      </c>
      <c r="AF539" s="26" t="s">
        <v>104</v>
      </c>
      <c r="AG539" s="26" t="s">
        <v>103</v>
      </c>
      <c r="AH539" s="26"/>
    </row>
    <row r="540" s="4" customFormat="1" ht="191.25" spans="1:34">
      <c r="A540" s="24">
        <v>518</v>
      </c>
      <c r="B540" s="25"/>
      <c r="C540" s="26" t="s">
        <v>4173</v>
      </c>
      <c r="D540" s="26" t="s">
        <v>4174</v>
      </c>
      <c r="E540" s="26" t="s">
        <v>89</v>
      </c>
      <c r="F540" s="26" t="s">
        <v>4175</v>
      </c>
      <c r="G540" s="26" t="s">
        <v>4176</v>
      </c>
      <c r="H540" s="26" t="s">
        <v>124</v>
      </c>
      <c r="I540" s="26" t="s">
        <v>4176</v>
      </c>
      <c r="J540" s="26" t="s">
        <v>4177</v>
      </c>
      <c r="K540" s="26" t="s">
        <v>135</v>
      </c>
      <c r="L540" s="26" t="s">
        <v>114</v>
      </c>
      <c r="M540" s="26" t="s">
        <v>4178</v>
      </c>
      <c r="N540" s="26" t="s">
        <v>4179</v>
      </c>
      <c r="O540" s="26"/>
      <c r="P540" s="26" t="s">
        <v>1088</v>
      </c>
      <c r="Q540" s="26" t="s">
        <v>100</v>
      </c>
      <c r="R540" s="26" t="s">
        <v>2915</v>
      </c>
      <c r="S540" s="26" t="s">
        <v>1089</v>
      </c>
      <c r="T540" s="26" t="s">
        <v>191</v>
      </c>
      <c r="U540" s="26">
        <v>45</v>
      </c>
      <c r="V540" s="26">
        <v>45</v>
      </c>
      <c r="W540" s="26">
        <v>0</v>
      </c>
      <c r="X540" s="26">
        <v>0</v>
      </c>
      <c r="Y540" s="26">
        <v>0</v>
      </c>
      <c r="Z540" s="26">
        <v>230</v>
      </c>
      <c r="AA540" s="26">
        <v>83</v>
      </c>
      <c r="AB540" s="26" t="s">
        <v>104</v>
      </c>
      <c r="AC540" s="26" t="s">
        <v>103</v>
      </c>
      <c r="AD540" s="26" t="s">
        <v>4180</v>
      </c>
      <c r="AE540" s="26" t="s">
        <v>103</v>
      </c>
      <c r="AF540" s="26"/>
      <c r="AG540" s="26"/>
      <c r="AH540" s="26"/>
    </row>
    <row r="541" s="4" customFormat="1" ht="168.75" spans="1:34">
      <c r="A541" s="24">
        <v>519</v>
      </c>
      <c r="B541" s="25"/>
      <c r="C541" s="26" t="s">
        <v>4181</v>
      </c>
      <c r="D541" s="26" t="s">
        <v>4182</v>
      </c>
      <c r="E541" s="26" t="s">
        <v>370</v>
      </c>
      <c r="F541" s="26" t="s">
        <v>4183</v>
      </c>
      <c r="G541" s="26" t="s">
        <v>4184</v>
      </c>
      <c r="H541" s="26" t="s">
        <v>124</v>
      </c>
      <c r="I541" s="26" t="s">
        <v>4184</v>
      </c>
      <c r="J541" s="26" t="s">
        <v>4185</v>
      </c>
      <c r="K541" s="26" t="s">
        <v>135</v>
      </c>
      <c r="L541" s="26" t="s">
        <v>114</v>
      </c>
      <c r="M541" s="26" t="s">
        <v>4186</v>
      </c>
      <c r="N541" s="26" t="s">
        <v>4187</v>
      </c>
      <c r="O541" s="26" t="s">
        <v>4188</v>
      </c>
      <c r="P541" s="26" t="s">
        <v>1088</v>
      </c>
      <c r="Q541" s="26" t="s">
        <v>100</v>
      </c>
      <c r="R541" s="26" t="s">
        <v>2915</v>
      </c>
      <c r="S541" s="26" t="s">
        <v>249</v>
      </c>
      <c r="T541" s="26" t="s">
        <v>191</v>
      </c>
      <c r="U541" s="26">
        <v>35.3</v>
      </c>
      <c r="V541" s="26">
        <v>35.3</v>
      </c>
      <c r="W541" s="26">
        <v>0</v>
      </c>
      <c r="X541" s="26">
        <v>0</v>
      </c>
      <c r="Y541" s="26">
        <v>0</v>
      </c>
      <c r="Z541" s="26">
        <v>851</v>
      </c>
      <c r="AA541" s="26">
        <v>408</v>
      </c>
      <c r="AB541" s="26" t="s">
        <v>104</v>
      </c>
      <c r="AC541" s="26" t="s">
        <v>103</v>
      </c>
      <c r="AD541" s="26" t="s">
        <v>119</v>
      </c>
      <c r="AE541" s="26" t="s">
        <v>103</v>
      </c>
      <c r="AF541" s="26" t="s">
        <v>103</v>
      </c>
      <c r="AG541" s="26" t="s">
        <v>103</v>
      </c>
      <c r="AH541" s="26"/>
    </row>
    <row r="542" s="4" customFormat="1" ht="168.75" spans="1:34">
      <c r="A542" s="24">
        <v>520</v>
      </c>
      <c r="B542" s="25"/>
      <c r="C542" s="26" t="s">
        <v>4189</v>
      </c>
      <c r="D542" s="26" t="s">
        <v>4190</v>
      </c>
      <c r="E542" s="26" t="s">
        <v>370</v>
      </c>
      <c r="F542" s="26" t="s">
        <v>4183</v>
      </c>
      <c r="G542" s="26" t="s">
        <v>4191</v>
      </c>
      <c r="H542" s="26" t="s">
        <v>124</v>
      </c>
      <c r="I542" s="26" t="s">
        <v>4191</v>
      </c>
      <c r="J542" s="26" t="s">
        <v>4190</v>
      </c>
      <c r="K542" s="26" t="s">
        <v>135</v>
      </c>
      <c r="L542" s="26" t="s">
        <v>114</v>
      </c>
      <c r="M542" s="26" t="s">
        <v>4192</v>
      </c>
      <c r="N542" s="26" t="s">
        <v>4187</v>
      </c>
      <c r="O542" s="26" t="s">
        <v>4193</v>
      </c>
      <c r="P542" s="26" t="s">
        <v>1088</v>
      </c>
      <c r="Q542" s="26" t="s">
        <v>100</v>
      </c>
      <c r="R542" s="26" t="s">
        <v>101</v>
      </c>
      <c r="S542" s="26" t="s">
        <v>249</v>
      </c>
      <c r="T542" s="26" t="s">
        <v>191</v>
      </c>
      <c r="U542" s="26">
        <v>23.2</v>
      </c>
      <c r="V542" s="26">
        <v>23.2</v>
      </c>
      <c r="W542" s="26">
        <v>0</v>
      </c>
      <c r="X542" s="26">
        <v>0</v>
      </c>
      <c r="Y542" s="26">
        <v>0</v>
      </c>
      <c r="Z542" s="26">
        <v>275</v>
      </c>
      <c r="AA542" s="26">
        <v>128</v>
      </c>
      <c r="AB542" s="26" t="s">
        <v>104</v>
      </c>
      <c r="AC542" s="26" t="s">
        <v>103</v>
      </c>
      <c r="AD542" s="26" t="s">
        <v>119</v>
      </c>
      <c r="AE542" s="26" t="s">
        <v>103</v>
      </c>
      <c r="AF542" s="26" t="s">
        <v>103</v>
      </c>
      <c r="AG542" s="26" t="s">
        <v>103</v>
      </c>
      <c r="AH542" s="26"/>
    </row>
    <row r="543" s="4" customFormat="1" ht="191.25" spans="1:34">
      <c r="A543" s="24">
        <v>521</v>
      </c>
      <c r="B543" s="25"/>
      <c r="C543" s="26" t="s">
        <v>4194</v>
      </c>
      <c r="D543" s="26" t="s">
        <v>4195</v>
      </c>
      <c r="E543" s="26" t="s">
        <v>89</v>
      </c>
      <c r="F543" s="26" t="s">
        <v>4196</v>
      </c>
      <c r="G543" s="26" t="s">
        <v>4197</v>
      </c>
      <c r="H543" s="26" t="s">
        <v>918</v>
      </c>
      <c r="I543" s="26" t="s">
        <v>4198</v>
      </c>
      <c r="J543" s="26" t="s">
        <v>4199</v>
      </c>
      <c r="K543" s="26" t="s">
        <v>135</v>
      </c>
      <c r="L543" s="26" t="s">
        <v>114</v>
      </c>
      <c r="M543" s="26" t="s">
        <v>4200</v>
      </c>
      <c r="N543" s="26" t="s">
        <v>4187</v>
      </c>
      <c r="O543" s="26" t="s">
        <v>4201</v>
      </c>
      <c r="P543" s="26" t="s">
        <v>4202</v>
      </c>
      <c r="Q543" s="26" t="s">
        <v>100</v>
      </c>
      <c r="R543" s="26" t="s">
        <v>2915</v>
      </c>
      <c r="S543" s="26" t="s">
        <v>249</v>
      </c>
      <c r="T543" s="26" t="s">
        <v>191</v>
      </c>
      <c r="U543" s="26">
        <v>6</v>
      </c>
      <c r="V543" s="26"/>
      <c r="W543" s="26">
        <v>6</v>
      </c>
      <c r="X543" s="26"/>
      <c r="Y543" s="26"/>
      <c r="Z543" s="26">
        <v>115</v>
      </c>
      <c r="AA543" s="26">
        <v>12</v>
      </c>
      <c r="AB543" s="26" t="s">
        <v>119</v>
      </c>
      <c r="AC543" s="26" t="s">
        <v>119</v>
      </c>
      <c r="AD543" s="26" t="s">
        <v>4180</v>
      </c>
      <c r="AE543" s="26" t="s">
        <v>103</v>
      </c>
      <c r="AF543" s="26" t="s">
        <v>103</v>
      </c>
      <c r="AG543" s="26" t="s">
        <v>103</v>
      </c>
      <c r="AH543" s="26" t="s">
        <v>4203</v>
      </c>
    </row>
    <row r="544" s="5" customFormat="1" ht="157.5" spans="1:34">
      <c r="A544" s="24">
        <v>522</v>
      </c>
      <c r="B544" s="33"/>
      <c r="C544" s="30" t="s">
        <v>4194</v>
      </c>
      <c r="D544" s="30" t="s">
        <v>4204</v>
      </c>
      <c r="E544" s="30" t="s">
        <v>89</v>
      </c>
      <c r="F544" s="30" t="s">
        <v>4196</v>
      </c>
      <c r="G544" s="30" t="s">
        <v>4205</v>
      </c>
      <c r="H544" s="30" t="s">
        <v>918</v>
      </c>
      <c r="I544" s="30" t="s">
        <v>4205</v>
      </c>
      <c r="J544" s="30" t="s">
        <v>4206</v>
      </c>
      <c r="K544" s="30" t="s">
        <v>135</v>
      </c>
      <c r="L544" s="30" t="s">
        <v>114</v>
      </c>
      <c r="M544" s="30" t="s">
        <v>4207</v>
      </c>
      <c r="N544" s="30" t="s">
        <v>4187</v>
      </c>
      <c r="O544" s="30" t="s">
        <v>4208</v>
      </c>
      <c r="P544" s="30" t="s">
        <v>351</v>
      </c>
      <c r="Q544" s="30" t="s">
        <v>100</v>
      </c>
      <c r="R544" s="30" t="s">
        <v>2915</v>
      </c>
      <c r="S544" s="30" t="s">
        <v>249</v>
      </c>
      <c r="T544" s="30" t="s">
        <v>191</v>
      </c>
      <c r="U544" s="30">
        <v>18</v>
      </c>
      <c r="V544" s="30">
        <v>18</v>
      </c>
      <c r="W544" s="30"/>
      <c r="X544" s="30"/>
      <c r="Y544" s="30"/>
      <c r="Z544" s="30">
        <v>70</v>
      </c>
      <c r="AA544" s="30">
        <v>12</v>
      </c>
      <c r="AB544" s="30" t="s">
        <v>119</v>
      </c>
      <c r="AC544" s="30" t="s">
        <v>119</v>
      </c>
      <c r="AD544" s="30" t="s">
        <v>4180</v>
      </c>
      <c r="AE544" s="30" t="s">
        <v>103</v>
      </c>
      <c r="AF544" s="30" t="s">
        <v>103</v>
      </c>
      <c r="AG544" s="30" t="s">
        <v>103</v>
      </c>
      <c r="AH544" s="30" t="s">
        <v>4203</v>
      </c>
    </row>
    <row r="545" s="4" customFormat="1" ht="180" spans="1:34">
      <c r="A545" s="24">
        <v>523</v>
      </c>
      <c r="B545" s="25"/>
      <c r="C545" s="26" t="s">
        <v>4209</v>
      </c>
      <c r="D545" s="26" t="s">
        <v>4210</v>
      </c>
      <c r="E545" s="26" t="s">
        <v>89</v>
      </c>
      <c r="F545" s="26" t="s">
        <v>4196</v>
      </c>
      <c r="G545" s="26" t="s">
        <v>4211</v>
      </c>
      <c r="H545" s="26" t="s">
        <v>918</v>
      </c>
      <c r="I545" s="26" t="s">
        <v>4212</v>
      </c>
      <c r="J545" s="26" t="s">
        <v>4213</v>
      </c>
      <c r="K545" s="26" t="s">
        <v>135</v>
      </c>
      <c r="L545" s="26" t="s">
        <v>114</v>
      </c>
      <c r="M545" s="26" t="s">
        <v>4171</v>
      </c>
      <c r="N545" s="26" t="s">
        <v>4149</v>
      </c>
      <c r="O545" s="26" t="s">
        <v>4214</v>
      </c>
      <c r="P545" s="26" t="s">
        <v>351</v>
      </c>
      <c r="Q545" s="26" t="s">
        <v>100</v>
      </c>
      <c r="R545" s="26" t="s">
        <v>1938</v>
      </c>
      <c r="S545" s="26" t="s">
        <v>249</v>
      </c>
      <c r="T545" s="26" t="s">
        <v>191</v>
      </c>
      <c r="U545" s="26">
        <v>15</v>
      </c>
      <c r="V545" s="26">
        <v>15</v>
      </c>
      <c r="W545" s="26"/>
      <c r="X545" s="26"/>
      <c r="Y545" s="26"/>
      <c r="Z545" s="26">
        <v>76</v>
      </c>
      <c r="AA545" s="26">
        <v>12</v>
      </c>
      <c r="AB545" s="26" t="s">
        <v>119</v>
      </c>
      <c r="AC545" s="26" t="s">
        <v>119</v>
      </c>
      <c r="AD545" s="26" t="s">
        <v>4180</v>
      </c>
      <c r="AE545" s="26" t="s">
        <v>103</v>
      </c>
      <c r="AF545" s="26" t="s">
        <v>103</v>
      </c>
      <c r="AG545" s="26" t="s">
        <v>103</v>
      </c>
      <c r="AH545" s="26" t="s">
        <v>4203</v>
      </c>
    </row>
    <row r="546" s="4" customFormat="1" ht="168.75" spans="1:34">
      <c r="A546" s="24">
        <v>524</v>
      </c>
      <c r="B546" s="25"/>
      <c r="C546" s="26" t="s">
        <v>4215</v>
      </c>
      <c r="D546" s="26" t="s">
        <v>4216</v>
      </c>
      <c r="E546" s="26" t="s">
        <v>370</v>
      </c>
      <c r="F546" s="26" t="s">
        <v>4217</v>
      </c>
      <c r="G546" s="26" t="s">
        <v>4218</v>
      </c>
      <c r="H546" s="26" t="s">
        <v>124</v>
      </c>
      <c r="I546" s="26" t="s">
        <v>4218</v>
      </c>
      <c r="J546" s="26" t="s">
        <v>4219</v>
      </c>
      <c r="K546" s="26" t="s">
        <v>135</v>
      </c>
      <c r="L546" s="26" t="s">
        <v>114</v>
      </c>
      <c r="M546" s="26" t="s">
        <v>4220</v>
      </c>
      <c r="N546" s="26" t="s">
        <v>4164</v>
      </c>
      <c r="O546" s="26" t="s">
        <v>4221</v>
      </c>
      <c r="P546" s="26" t="s">
        <v>312</v>
      </c>
      <c r="Q546" s="26" t="s">
        <v>100</v>
      </c>
      <c r="R546" s="26" t="s">
        <v>101</v>
      </c>
      <c r="S546" s="26" t="s">
        <v>249</v>
      </c>
      <c r="T546" s="26" t="s">
        <v>191</v>
      </c>
      <c r="U546" s="26">
        <v>20</v>
      </c>
      <c r="V546" s="26">
        <v>20</v>
      </c>
      <c r="W546" s="26"/>
      <c r="X546" s="26"/>
      <c r="Y546" s="26"/>
      <c r="Z546" s="26">
        <v>1751</v>
      </c>
      <c r="AA546" s="26">
        <v>10</v>
      </c>
      <c r="AB546" s="26" t="s">
        <v>104</v>
      </c>
      <c r="AC546" s="26" t="s">
        <v>103</v>
      </c>
      <c r="AD546" s="26" t="s">
        <v>103</v>
      </c>
      <c r="AE546" s="26" t="s">
        <v>103</v>
      </c>
      <c r="AF546" s="26"/>
      <c r="AG546" s="26" t="s">
        <v>103</v>
      </c>
      <c r="AH546" s="26"/>
    </row>
    <row r="547" s="4" customFormat="1" ht="191.25" spans="1:34">
      <c r="A547" s="24">
        <v>525</v>
      </c>
      <c r="B547" s="25"/>
      <c r="C547" s="26" t="s">
        <v>4222</v>
      </c>
      <c r="D547" s="26" t="s">
        <v>4223</v>
      </c>
      <c r="E547" s="26" t="s">
        <v>89</v>
      </c>
      <c r="F547" s="26" t="s">
        <v>4224</v>
      </c>
      <c r="G547" s="26" t="s">
        <v>4225</v>
      </c>
      <c r="H547" s="26" t="s">
        <v>124</v>
      </c>
      <c r="I547" s="26" t="s">
        <v>4225</v>
      </c>
      <c r="J547" s="26" t="s">
        <v>4226</v>
      </c>
      <c r="K547" s="26" t="s">
        <v>135</v>
      </c>
      <c r="L547" s="26" t="s">
        <v>114</v>
      </c>
      <c r="M547" s="26" t="s">
        <v>4227</v>
      </c>
      <c r="N547" s="26" t="s">
        <v>4228</v>
      </c>
      <c r="O547" s="26" t="s">
        <v>4229</v>
      </c>
      <c r="P547" s="26" t="s">
        <v>312</v>
      </c>
      <c r="Q547" s="26" t="s">
        <v>100</v>
      </c>
      <c r="R547" s="26" t="s">
        <v>2915</v>
      </c>
      <c r="S547" s="26" t="s">
        <v>4224</v>
      </c>
      <c r="T547" s="26" t="s">
        <v>191</v>
      </c>
      <c r="U547" s="26">
        <v>16.5</v>
      </c>
      <c r="V547" s="26"/>
      <c r="W547" s="26">
        <v>16.5</v>
      </c>
      <c r="X547" s="26"/>
      <c r="Y547" s="26"/>
      <c r="Z547" s="26">
        <v>150</v>
      </c>
      <c r="AA547" s="26">
        <v>98</v>
      </c>
      <c r="AB547" s="26" t="s">
        <v>104</v>
      </c>
      <c r="AC547" s="26" t="s">
        <v>104</v>
      </c>
      <c r="AD547" s="26" t="s">
        <v>104</v>
      </c>
      <c r="AE547" s="26" t="s">
        <v>103</v>
      </c>
      <c r="AF547" s="26"/>
      <c r="AG547" s="26"/>
      <c r="AH547" s="26"/>
    </row>
    <row r="548" s="4" customFormat="1" ht="180" spans="1:34">
      <c r="A548" s="24">
        <v>526</v>
      </c>
      <c r="B548" s="25"/>
      <c r="C548" s="26" t="s">
        <v>4230</v>
      </c>
      <c r="D548" s="26" t="s">
        <v>4231</v>
      </c>
      <c r="E548" s="26" t="s">
        <v>89</v>
      </c>
      <c r="F548" s="26" t="s">
        <v>4224</v>
      </c>
      <c r="G548" s="26" t="s">
        <v>4232</v>
      </c>
      <c r="H548" s="26" t="s">
        <v>124</v>
      </c>
      <c r="I548" s="26" t="s">
        <v>4232</v>
      </c>
      <c r="J548" s="26" t="s">
        <v>4233</v>
      </c>
      <c r="K548" s="26" t="s">
        <v>135</v>
      </c>
      <c r="L548" s="26" t="s">
        <v>114</v>
      </c>
      <c r="M548" s="26" t="s">
        <v>4234</v>
      </c>
      <c r="N548" s="26" t="s">
        <v>4164</v>
      </c>
      <c r="O548" s="26" t="s">
        <v>4235</v>
      </c>
      <c r="P548" s="26" t="s">
        <v>312</v>
      </c>
      <c r="Q548" s="26" t="s">
        <v>100</v>
      </c>
      <c r="R548" s="26" t="s">
        <v>101</v>
      </c>
      <c r="S548" s="26" t="s">
        <v>4224</v>
      </c>
      <c r="T548" s="26" t="s">
        <v>191</v>
      </c>
      <c r="U548" s="26">
        <v>23</v>
      </c>
      <c r="V548" s="26"/>
      <c r="W548" s="26">
        <v>23</v>
      </c>
      <c r="X548" s="26"/>
      <c r="Y548" s="26"/>
      <c r="Z548" s="26">
        <v>156</v>
      </c>
      <c r="AA548" s="26">
        <v>98</v>
      </c>
      <c r="AB548" s="26" t="s">
        <v>104</v>
      </c>
      <c r="AC548" s="26" t="s">
        <v>104</v>
      </c>
      <c r="AD548" s="26" t="s">
        <v>104</v>
      </c>
      <c r="AE548" s="26" t="s">
        <v>103</v>
      </c>
      <c r="AF548" s="26"/>
      <c r="AG548" s="26"/>
      <c r="AH548" s="26"/>
    </row>
    <row r="549" s="5" customFormat="1" ht="123.75" spans="1:34">
      <c r="A549" s="24">
        <v>527</v>
      </c>
      <c r="B549" s="33"/>
      <c r="C549" s="30" t="s">
        <v>4236</v>
      </c>
      <c r="D549" s="30" t="s">
        <v>4237</v>
      </c>
      <c r="E549" s="30" t="s">
        <v>3242</v>
      </c>
      <c r="F549" s="30" t="s">
        <v>4238</v>
      </c>
      <c r="G549" s="30" t="s">
        <v>4239</v>
      </c>
      <c r="H549" s="30" t="s">
        <v>918</v>
      </c>
      <c r="I549" s="30" t="s">
        <v>4240</v>
      </c>
      <c r="J549" s="30" t="s">
        <v>4241</v>
      </c>
      <c r="K549" s="30" t="s">
        <v>135</v>
      </c>
      <c r="L549" s="30" t="s">
        <v>114</v>
      </c>
      <c r="M549" s="30" t="s">
        <v>4242</v>
      </c>
      <c r="N549" s="30" t="s">
        <v>4243</v>
      </c>
      <c r="O549" s="30" t="s">
        <v>4244</v>
      </c>
      <c r="P549" s="30" t="s">
        <v>312</v>
      </c>
      <c r="Q549" s="30" t="s">
        <v>100</v>
      </c>
      <c r="R549" s="30" t="s">
        <v>3798</v>
      </c>
      <c r="S549" s="30" t="s">
        <v>249</v>
      </c>
      <c r="T549" s="30" t="s">
        <v>191</v>
      </c>
      <c r="U549" s="30">
        <v>62.53</v>
      </c>
      <c r="V549" s="30">
        <v>62.53</v>
      </c>
      <c r="W549" s="30"/>
      <c r="X549" s="30"/>
      <c r="Y549" s="30"/>
      <c r="Z549" s="30">
        <v>624</v>
      </c>
      <c r="AA549" s="30">
        <v>210</v>
      </c>
      <c r="AB549" s="30" t="s">
        <v>103</v>
      </c>
      <c r="AC549" s="30" t="s">
        <v>103</v>
      </c>
      <c r="AD549" s="30" t="s">
        <v>103</v>
      </c>
      <c r="AE549" s="30" t="s">
        <v>103</v>
      </c>
      <c r="AF549" s="30"/>
      <c r="AG549" s="30" t="s">
        <v>103</v>
      </c>
      <c r="AH549" s="30"/>
    </row>
    <row r="550" s="4" customFormat="1" ht="191.25" spans="1:34">
      <c r="A550" s="24">
        <v>528</v>
      </c>
      <c r="B550" s="25"/>
      <c r="C550" s="26" t="s">
        <v>4245</v>
      </c>
      <c r="D550" s="26" t="s">
        <v>4246</v>
      </c>
      <c r="E550" s="26" t="s">
        <v>89</v>
      </c>
      <c r="F550" s="26" t="s">
        <v>1106</v>
      </c>
      <c r="G550" s="26" t="s">
        <v>4247</v>
      </c>
      <c r="H550" s="26" t="s">
        <v>124</v>
      </c>
      <c r="I550" s="26" t="s">
        <v>4247</v>
      </c>
      <c r="J550" s="26" t="s">
        <v>4246</v>
      </c>
      <c r="K550" s="26" t="s">
        <v>135</v>
      </c>
      <c r="L550" s="26" t="s">
        <v>114</v>
      </c>
      <c r="M550" s="26" t="s">
        <v>4248</v>
      </c>
      <c r="N550" s="26" t="s">
        <v>4187</v>
      </c>
      <c r="O550" s="26" t="s">
        <v>4249</v>
      </c>
      <c r="P550" s="26" t="s">
        <v>1088</v>
      </c>
      <c r="Q550" s="26" t="s">
        <v>100</v>
      </c>
      <c r="R550" s="26" t="s">
        <v>2915</v>
      </c>
      <c r="S550" s="26" t="s">
        <v>249</v>
      </c>
      <c r="T550" s="26" t="s">
        <v>191</v>
      </c>
      <c r="U550" s="26">
        <v>29</v>
      </c>
      <c r="V550" s="26">
        <v>29</v>
      </c>
      <c r="W550" s="26">
        <v>0</v>
      </c>
      <c r="X550" s="26">
        <v>0</v>
      </c>
      <c r="Y550" s="26">
        <v>0</v>
      </c>
      <c r="Z550" s="26">
        <v>165</v>
      </c>
      <c r="AA550" s="26">
        <v>104</v>
      </c>
      <c r="AB550" s="26" t="s">
        <v>119</v>
      </c>
      <c r="AC550" s="26" t="s">
        <v>103</v>
      </c>
      <c r="AD550" s="26" t="s">
        <v>104</v>
      </c>
      <c r="AE550" s="26" t="s">
        <v>103</v>
      </c>
      <c r="AF550" s="26"/>
      <c r="AG550" s="26" t="s">
        <v>103</v>
      </c>
      <c r="AH550" s="26"/>
    </row>
    <row r="551" s="5" customFormat="1" ht="191.25" spans="1:34">
      <c r="A551" s="24">
        <v>529</v>
      </c>
      <c r="B551" s="33"/>
      <c r="C551" s="30" t="s">
        <v>4250</v>
      </c>
      <c r="D551" s="30" t="s">
        <v>4251</v>
      </c>
      <c r="E551" s="30" t="s">
        <v>370</v>
      </c>
      <c r="F551" s="30" t="s">
        <v>4252</v>
      </c>
      <c r="G551" s="30" t="s">
        <v>4253</v>
      </c>
      <c r="H551" s="30" t="s">
        <v>124</v>
      </c>
      <c r="I551" s="30" t="s">
        <v>4253</v>
      </c>
      <c r="J551" s="30" t="s">
        <v>4254</v>
      </c>
      <c r="K551" s="30" t="s">
        <v>135</v>
      </c>
      <c r="L551" s="30" t="s">
        <v>114</v>
      </c>
      <c r="M551" s="30" t="s">
        <v>4255</v>
      </c>
      <c r="N551" s="30" t="s">
        <v>4256</v>
      </c>
      <c r="O551" s="30" t="s">
        <v>4257</v>
      </c>
      <c r="P551" s="30" t="s">
        <v>312</v>
      </c>
      <c r="Q551" s="30" t="s">
        <v>100</v>
      </c>
      <c r="R551" s="30" t="s">
        <v>101</v>
      </c>
      <c r="S551" s="30" t="s">
        <v>249</v>
      </c>
      <c r="T551" s="30" t="s">
        <v>191</v>
      </c>
      <c r="U551" s="30">
        <v>59.6</v>
      </c>
      <c r="V551" s="30">
        <v>59.6</v>
      </c>
      <c r="W551" s="30"/>
      <c r="X551" s="30"/>
      <c r="Y551" s="30"/>
      <c r="Z551" s="30">
        <v>1620</v>
      </c>
      <c r="AA551" s="30">
        <v>72</v>
      </c>
      <c r="AB551" s="30" t="s">
        <v>104</v>
      </c>
      <c r="AC551" s="30" t="s">
        <v>103</v>
      </c>
      <c r="AD551" s="30" t="s">
        <v>103</v>
      </c>
      <c r="AE551" s="30" t="s">
        <v>103</v>
      </c>
      <c r="AF551" s="30"/>
      <c r="AG551" s="30" t="s">
        <v>104</v>
      </c>
      <c r="AH551" s="30"/>
    </row>
    <row r="552" s="4" customFormat="1" ht="180" spans="1:34">
      <c r="A552" s="24">
        <v>530</v>
      </c>
      <c r="B552" s="25"/>
      <c r="C552" s="26" t="s">
        <v>4258</v>
      </c>
      <c r="D552" s="26" t="s">
        <v>4259</v>
      </c>
      <c r="E552" s="26" t="s">
        <v>89</v>
      </c>
      <c r="F552" s="26" t="s">
        <v>4260</v>
      </c>
      <c r="G552" s="26" t="s">
        <v>4261</v>
      </c>
      <c r="H552" s="26" t="s">
        <v>124</v>
      </c>
      <c r="I552" s="26" t="s">
        <v>4262</v>
      </c>
      <c r="J552" s="26" t="s">
        <v>4263</v>
      </c>
      <c r="K552" s="26" t="s">
        <v>2658</v>
      </c>
      <c r="L552" s="26" t="s">
        <v>2658</v>
      </c>
      <c r="M552" s="26" t="s">
        <v>4171</v>
      </c>
      <c r="N552" s="26" t="s">
        <v>4149</v>
      </c>
      <c r="O552" s="26" t="s">
        <v>4264</v>
      </c>
      <c r="P552" s="26" t="s">
        <v>351</v>
      </c>
      <c r="Q552" s="26" t="s">
        <v>4265</v>
      </c>
      <c r="R552" s="26" t="s">
        <v>1938</v>
      </c>
      <c r="S552" s="26" t="s">
        <v>249</v>
      </c>
      <c r="T552" s="26">
        <v>2024</v>
      </c>
      <c r="U552" s="26">
        <v>15</v>
      </c>
      <c r="V552" s="26">
        <v>15</v>
      </c>
      <c r="W552" s="26">
        <v>0</v>
      </c>
      <c r="X552" s="26">
        <v>0</v>
      </c>
      <c r="Y552" s="26">
        <v>0</v>
      </c>
      <c r="Z552" s="26">
        <v>36</v>
      </c>
      <c r="AA552" s="26">
        <v>96</v>
      </c>
      <c r="AB552" s="26" t="s">
        <v>104</v>
      </c>
      <c r="AC552" s="26" t="s">
        <v>103</v>
      </c>
      <c r="AD552" s="26" t="s">
        <v>119</v>
      </c>
      <c r="AE552" s="26" t="s">
        <v>103</v>
      </c>
      <c r="AF552" s="26" t="s">
        <v>103</v>
      </c>
      <c r="AG552" s="26" t="s">
        <v>103</v>
      </c>
      <c r="AH552" s="26"/>
    </row>
    <row r="553" s="4" customFormat="1" ht="202.5" spans="1:34">
      <c r="A553" s="24">
        <v>531</v>
      </c>
      <c r="B553" s="25"/>
      <c r="C553" s="26" t="s">
        <v>4266</v>
      </c>
      <c r="D553" s="26" t="s">
        <v>4267</v>
      </c>
      <c r="E553" s="26" t="s">
        <v>89</v>
      </c>
      <c r="F553" s="26" t="s">
        <v>4268</v>
      </c>
      <c r="G553" s="26" t="s">
        <v>4269</v>
      </c>
      <c r="H553" s="26" t="s">
        <v>918</v>
      </c>
      <c r="I553" s="26" t="s">
        <v>4270</v>
      </c>
      <c r="J553" s="26" t="s">
        <v>4271</v>
      </c>
      <c r="K553" s="26" t="s">
        <v>135</v>
      </c>
      <c r="L553" s="26" t="s">
        <v>4272</v>
      </c>
      <c r="M553" s="26" t="s">
        <v>4171</v>
      </c>
      <c r="N553" s="26" t="s">
        <v>4149</v>
      </c>
      <c r="O553" s="26" t="s">
        <v>4273</v>
      </c>
      <c r="P553" s="26" t="s">
        <v>351</v>
      </c>
      <c r="Q553" s="26" t="s">
        <v>100</v>
      </c>
      <c r="R553" s="26" t="s">
        <v>1938</v>
      </c>
      <c r="S553" s="26" t="s">
        <v>1649</v>
      </c>
      <c r="T553" s="26"/>
      <c r="U553" s="26">
        <v>15</v>
      </c>
      <c r="V553" s="26">
        <v>15</v>
      </c>
      <c r="W553" s="26"/>
      <c r="X553" s="26"/>
      <c r="Y553" s="26"/>
      <c r="Z553" s="26">
        <v>689</v>
      </c>
      <c r="AA553" s="26">
        <v>293</v>
      </c>
      <c r="AB553" s="26" t="s">
        <v>104</v>
      </c>
      <c r="AC553" s="26" t="s">
        <v>104</v>
      </c>
      <c r="AD553" s="26" t="s">
        <v>104</v>
      </c>
      <c r="AE553" s="26" t="s">
        <v>103</v>
      </c>
      <c r="AF553" s="26"/>
      <c r="AG553" s="26" t="s">
        <v>103</v>
      </c>
      <c r="AH553" s="26"/>
    </row>
    <row r="554" s="4" customFormat="1" ht="56.25" spans="1:34">
      <c r="A554" s="24">
        <v>532</v>
      </c>
      <c r="B554" s="25"/>
      <c r="C554" s="26" t="s">
        <v>4274</v>
      </c>
      <c r="D554" s="26" t="s">
        <v>4275</v>
      </c>
      <c r="E554" s="26" t="s">
        <v>370</v>
      </c>
      <c r="F554" s="26" t="s">
        <v>4276</v>
      </c>
      <c r="G554" s="26" t="s">
        <v>4277</v>
      </c>
      <c r="H554" s="26" t="s">
        <v>4278</v>
      </c>
      <c r="I554" s="26" t="s">
        <v>4279</v>
      </c>
      <c r="J554" s="26" t="s">
        <v>4275</v>
      </c>
      <c r="K554" s="26" t="s">
        <v>740</v>
      </c>
      <c r="L554" s="26" t="s">
        <v>114</v>
      </c>
      <c r="M554" s="26" t="s">
        <v>4280</v>
      </c>
      <c r="N554" s="26" t="s">
        <v>4281</v>
      </c>
      <c r="O554" s="26" t="s">
        <v>4282</v>
      </c>
      <c r="P554" s="26" t="s">
        <v>4283</v>
      </c>
      <c r="Q554" s="26" t="s">
        <v>179</v>
      </c>
      <c r="R554" s="26" t="s">
        <v>2915</v>
      </c>
      <c r="S554" s="26" t="s">
        <v>4284</v>
      </c>
      <c r="T554" s="26" t="s">
        <v>4285</v>
      </c>
      <c r="U554" s="26">
        <v>489</v>
      </c>
      <c r="V554" s="26"/>
      <c r="W554" s="26">
        <v>489</v>
      </c>
      <c r="X554" s="26"/>
      <c r="Y554" s="26"/>
      <c r="Z554" s="26">
        <v>1776</v>
      </c>
      <c r="AA554" s="26">
        <v>294</v>
      </c>
      <c r="AB554" s="26" t="s">
        <v>103</v>
      </c>
      <c r="AC554" s="26" t="s">
        <v>103</v>
      </c>
      <c r="AD554" s="26" t="s">
        <v>104</v>
      </c>
      <c r="AE554" s="26" t="s">
        <v>103</v>
      </c>
      <c r="AF554" s="26" t="s">
        <v>151</v>
      </c>
      <c r="AG554" s="26" t="s">
        <v>103</v>
      </c>
      <c r="AH554" s="26" t="s">
        <v>151</v>
      </c>
    </row>
    <row r="555" s="4" customFormat="1" ht="67.5" spans="1:34">
      <c r="A555" s="24">
        <v>533</v>
      </c>
      <c r="B555" s="25"/>
      <c r="C555" s="26" t="s">
        <v>4286</v>
      </c>
      <c r="D555" s="26" t="s">
        <v>4287</v>
      </c>
      <c r="E555" s="26" t="s">
        <v>370</v>
      </c>
      <c r="F555" s="26" t="s">
        <v>4288</v>
      </c>
      <c r="G555" s="26" t="s">
        <v>4289</v>
      </c>
      <c r="H555" s="26" t="s">
        <v>4278</v>
      </c>
      <c r="I555" s="26" t="s">
        <v>4279</v>
      </c>
      <c r="J555" s="26" t="s">
        <v>4287</v>
      </c>
      <c r="K555" s="26" t="s">
        <v>740</v>
      </c>
      <c r="L555" s="26" t="s">
        <v>114</v>
      </c>
      <c r="M555" s="26" t="s">
        <v>4290</v>
      </c>
      <c r="N555" s="26" t="s">
        <v>4281</v>
      </c>
      <c r="O555" s="26" t="s">
        <v>4291</v>
      </c>
      <c r="P555" s="26" t="s">
        <v>4283</v>
      </c>
      <c r="Q555" s="26" t="s">
        <v>179</v>
      </c>
      <c r="R555" s="26" t="s">
        <v>2915</v>
      </c>
      <c r="S555" s="26" t="s">
        <v>4284</v>
      </c>
      <c r="T555" s="26" t="s">
        <v>4285</v>
      </c>
      <c r="U555" s="26">
        <v>359</v>
      </c>
      <c r="V555" s="26"/>
      <c r="W555" s="26">
        <v>359</v>
      </c>
      <c r="X555" s="26"/>
      <c r="Y555" s="26"/>
      <c r="Z555" s="26">
        <v>1410</v>
      </c>
      <c r="AA555" s="26">
        <v>315</v>
      </c>
      <c r="AB555" s="26" t="s">
        <v>103</v>
      </c>
      <c r="AC555" s="26" t="s">
        <v>103</v>
      </c>
      <c r="AD555" s="26" t="s">
        <v>104</v>
      </c>
      <c r="AE555" s="26" t="s">
        <v>103</v>
      </c>
      <c r="AF555" s="26" t="s">
        <v>151</v>
      </c>
      <c r="AG555" s="26" t="s">
        <v>103</v>
      </c>
      <c r="AH555" s="26" t="s">
        <v>151</v>
      </c>
    </row>
    <row r="556" s="4" customFormat="1" ht="56.25" spans="1:34">
      <c r="A556" s="24">
        <v>534</v>
      </c>
      <c r="B556" s="25"/>
      <c r="C556" s="26" t="s">
        <v>4292</v>
      </c>
      <c r="D556" s="26" t="s">
        <v>4293</v>
      </c>
      <c r="E556" s="26" t="s">
        <v>370</v>
      </c>
      <c r="F556" s="26" t="s">
        <v>4294</v>
      </c>
      <c r="G556" s="26" t="s">
        <v>4295</v>
      </c>
      <c r="H556" s="26" t="s">
        <v>4278</v>
      </c>
      <c r="I556" s="26" t="s">
        <v>4279</v>
      </c>
      <c r="J556" s="26" t="s">
        <v>4296</v>
      </c>
      <c r="K556" s="26" t="s">
        <v>740</v>
      </c>
      <c r="L556" s="26" t="s">
        <v>114</v>
      </c>
      <c r="M556" s="26" t="s">
        <v>4297</v>
      </c>
      <c r="N556" s="26" t="s">
        <v>4281</v>
      </c>
      <c r="O556" s="26" t="s">
        <v>4298</v>
      </c>
      <c r="P556" s="26" t="s">
        <v>4283</v>
      </c>
      <c r="Q556" s="26" t="s">
        <v>179</v>
      </c>
      <c r="R556" s="26" t="s">
        <v>2915</v>
      </c>
      <c r="S556" s="26" t="s">
        <v>4284</v>
      </c>
      <c r="T556" s="26" t="s">
        <v>4285</v>
      </c>
      <c r="U556" s="26">
        <v>475</v>
      </c>
      <c r="V556" s="26"/>
      <c r="W556" s="26">
        <v>475</v>
      </c>
      <c r="X556" s="26"/>
      <c r="Y556" s="26"/>
      <c r="Z556" s="26">
        <v>2660</v>
      </c>
      <c r="AA556" s="26">
        <v>566</v>
      </c>
      <c r="AB556" s="26" t="s">
        <v>103</v>
      </c>
      <c r="AC556" s="26" t="s">
        <v>103</v>
      </c>
      <c r="AD556" s="26" t="s">
        <v>104</v>
      </c>
      <c r="AE556" s="26" t="s">
        <v>103</v>
      </c>
      <c r="AF556" s="26" t="s">
        <v>151</v>
      </c>
      <c r="AG556" s="26" t="s">
        <v>103</v>
      </c>
      <c r="AH556" s="26" t="s">
        <v>151</v>
      </c>
    </row>
    <row r="557" s="4" customFormat="1" ht="67.5" spans="1:34">
      <c r="A557" s="24">
        <v>535</v>
      </c>
      <c r="B557" s="25"/>
      <c r="C557" s="26" t="s">
        <v>4299</v>
      </c>
      <c r="D557" s="26" t="s">
        <v>4300</v>
      </c>
      <c r="E557" s="26" t="s">
        <v>370</v>
      </c>
      <c r="F557" s="26" t="s">
        <v>4301</v>
      </c>
      <c r="G557" s="26" t="s">
        <v>4302</v>
      </c>
      <c r="H557" s="26" t="s">
        <v>4278</v>
      </c>
      <c r="I557" s="26" t="s">
        <v>4279</v>
      </c>
      <c r="J557" s="26" t="s">
        <v>4300</v>
      </c>
      <c r="K557" s="26" t="s">
        <v>740</v>
      </c>
      <c r="L557" s="26" t="s">
        <v>114</v>
      </c>
      <c r="M557" s="26" t="s">
        <v>4303</v>
      </c>
      <c r="N557" s="26" t="s">
        <v>4281</v>
      </c>
      <c r="O557" s="26" t="s">
        <v>4304</v>
      </c>
      <c r="P557" s="26" t="s">
        <v>4283</v>
      </c>
      <c r="Q557" s="26" t="s">
        <v>179</v>
      </c>
      <c r="R557" s="26" t="s">
        <v>2915</v>
      </c>
      <c r="S557" s="26" t="s">
        <v>4284</v>
      </c>
      <c r="T557" s="26" t="s">
        <v>4285</v>
      </c>
      <c r="U557" s="26">
        <v>570</v>
      </c>
      <c r="V557" s="26"/>
      <c r="W557" s="26">
        <v>570</v>
      </c>
      <c r="X557" s="26"/>
      <c r="Y557" s="26"/>
      <c r="Z557" s="26">
        <v>1856</v>
      </c>
      <c r="AA557" s="26">
        <v>576</v>
      </c>
      <c r="AB557" s="26" t="s">
        <v>103</v>
      </c>
      <c r="AC557" s="26" t="s">
        <v>103</v>
      </c>
      <c r="AD557" s="26" t="s">
        <v>104</v>
      </c>
      <c r="AE557" s="26" t="s">
        <v>103</v>
      </c>
      <c r="AF557" s="26" t="s">
        <v>151</v>
      </c>
      <c r="AG557" s="26" t="s">
        <v>103</v>
      </c>
      <c r="AH557" s="26" t="s">
        <v>151</v>
      </c>
    </row>
    <row r="558" s="4" customFormat="1" ht="67.5" spans="1:34">
      <c r="A558" s="24">
        <v>536</v>
      </c>
      <c r="B558" s="25"/>
      <c r="C558" s="26" t="s">
        <v>4305</v>
      </c>
      <c r="D558" s="26" t="s">
        <v>4306</v>
      </c>
      <c r="E558" s="26" t="s">
        <v>370</v>
      </c>
      <c r="F558" s="26" t="s">
        <v>4307</v>
      </c>
      <c r="G558" s="26" t="s">
        <v>4308</v>
      </c>
      <c r="H558" s="26" t="s">
        <v>4278</v>
      </c>
      <c r="I558" s="26" t="s">
        <v>4279</v>
      </c>
      <c r="J558" s="26" t="s">
        <v>4306</v>
      </c>
      <c r="K558" s="26" t="s">
        <v>740</v>
      </c>
      <c r="L558" s="26" t="s">
        <v>114</v>
      </c>
      <c r="M558" s="26" t="s">
        <v>4309</v>
      </c>
      <c r="N558" s="26" t="s">
        <v>4281</v>
      </c>
      <c r="O558" s="26" t="s">
        <v>4310</v>
      </c>
      <c r="P558" s="26" t="s">
        <v>4283</v>
      </c>
      <c r="Q558" s="26" t="s">
        <v>179</v>
      </c>
      <c r="R558" s="26" t="s">
        <v>2915</v>
      </c>
      <c r="S558" s="26" t="s">
        <v>4284</v>
      </c>
      <c r="T558" s="26" t="s">
        <v>4285</v>
      </c>
      <c r="U558" s="26">
        <v>461</v>
      </c>
      <c r="V558" s="26"/>
      <c r="W558" s="26">
        <v>461</v>
      </c>
      <c r="X558" s="26"/>
      <c r="Y558" s="26"/>
      <c r="Z558" s="26">
        <v>1580</v>
      </c>
      <c r="AA558" s="26">
        <v>455</v>
      </c>
      <c r="AB558" s="26" t="s">
        <v>103</v>
      </c>
      <c r="AC558" s="26" t="s">
        <v>103</v>
      </c>
      <c r="AD558" s="26" t="s">
        <v>104</v>
      </c>
      <c r="AE558" s="26" t="s">
        <v>103</v>
      </c>
      <c r="AF558" s="26" t="s">
        <v>151</v>
      </c>
      <c r="AG558" s="26" t="s">
        <v>103</v>
      </c>
      <c r="AH558" s="26" t="s">
        <v>151</v>
      </c>
    </row>
    <row r="559" s="4" customFormat="1" ht="67.5" spans="1:34">
      <c r="A559" s="24">
        <v>537</v>
      </c>
      <c r="B559" s="25"/>
      <c r="C559" s="26" t="s">
        <v>4311</v>
      </c>
      <c r="D559" s="26" t="s">
        <v>4312</v>
      </c>
      <c r="E559" s="26" t="s">
        <v>370</v>
      </c>
      <c r="F559" s="26" t="s">
        <v>4313</v>
      </c>
      <c r="G559" s="26" t="s">
        <v>4314</v>
      </c>
      <c r="H559" s="26" t="s">
        <v>4278</v>
      </c>
      <c r="I559" s="26" t="s">
        <v>4279</v>
      </c>
      <c r="J559" s="26" t="s">
        <v>4312</v>
      </c>
      <c r="K559" s="26" t="s">
        <v>740</v>
      </c>
      <c r="L559" s="26" t="s">
        <v>114</v>
      </c>
      <c r="M559" s="26" t="s">
        <v>4315</v>
      </c>
      <c r="N559" s="26" t="s">
        <v>4281</v>
      </c>
      <c r="O559" s="26" t="s">
        <v>4316</v>
      </c>
      <c r="P559" s="26" t="s">
        <v>4283</v>
      </c>
      <c r="Q559" s="26" t="s">
        <v>179</v>
      </c>
      <c r="R559" s="26" t="s">
        <v>2915</v>
      </c>
      <c r="S559" s="26" t="s">
        <v>4284</v>
      </c>
      <c r="T559" s="26" t="s">
        <v>4285</v>
      </c>
      <c r="U559" s="26">
        <v>424</v>
      </c>
      <c r="V559" s="26"/>
      <c r="W559" s="26">
        <v>424</v>
      </c>
      <c r="X559" s="26"/>
      <c r="Y559" s="26"/>
      <c r="Z559" s="26">
        <v>882</v>
      </c>
      <c r="AA559" s="26">
        <v>136</v>
      </c>
      <c r="AB559" s="26" t="s">
        <v>103</v>
      </c>
      <c r="AC559" s="26" t="s">
        <v>103</v>
      </c>
      <c r="AD559" s="26" t="s">
        <v>104</v>
      </c>
      <c r="AE559" s="26" t="s">
        <v>103</v>
      </c>
      <c r="AF559" s="26" t="s">
        <v>151</v>
      </c>
      <c r="AG559" s="26" t="s">
        <v>103</v>
      </c>
      <c r="AH559" s="26" t="s">
        <v>151</v>
      </c>
    </row>
    <row r="560" s="4" customFormat="1" ht="67.5" spans="1:34">
      <c r="A560" s="24">
        <v>538</v>
      </c>
      <c r="B560" s="25"/>
      <c r="C560" s="26" t="s">
        <v>4317</v>
      </c>
      <c r="D560" s="26" t="s">
        <v>4318</v>
      </c>
      <c r="E560" s="26" t="s">
        <v>370</v>
      </c>
      <c r="F560" s="26" t="s">
        <v>4319</v>
      </c>
      <c r="G560" s="26" t="s">
        <v>4320</v>
      </c>
      <c r="H560" s="26" t="s">
        <v>4278</v>
      </c>
      <c r="I560" s="26" t="s">
        <v>4279</v>
      </c>
      <c r="J560" s="26" t="s">
        <v>4318</v>
      </c>
      <c r="K560" s="26" t="s">
        <v>740</v>
      </c>
      <c r="L560" s="26" t="s">
        <v>114</v>
      </c>
      <c r="M560" s="26" t="s">
        <v>4321</v>
      </c>
      <c r="N560" s="26" t="s">
        <v>4281</v>
      </c>
      <c r="O560" s="26" t="s">
        <v>4322</v>
      </c>
      <c r="P560" s="26" t="s">
        <v>4283</v>
      </c>
      <c r="Q560" s="26" t="s">
        <v>179</v>
      </c>
      <c r="R560" s="26" t="s">
        <v>2915</v>
      </c>
      <c r="S560" s="26" t="s">
        <v>4284</v>
      </c>
      <c r="T560" s="26" t="s">
        <v>4285</v>
      </c>
      <c r="U560" s="26">
        <v>270</v>
      </c>
      <c r="V560" s="26"/>
      <c r="W560" s="26">
        <v>270</v>
      </c>
      <c r="X560" s="26"/>
      <c r="Y560" s="26"/>
      <c r="Z560" s="26">
        <v>893</v>
      </c>
      <c r="AA560" s="26">
        <v>169</v>
      </c>
      <c r="AB560" s="26" t="s">
        <v>103</v>
      </c>
      <c r="AC560" s="26" t="s">
        <v>103</v>
      </c>
      <c r="AD560" s="26" t="s">
        <v>104</v>
      </c>
      <c r="AE560" s="26" t="s">
        <v>103</v>
      </c>
      <c r="AF560" s="26" t="s">
        <v>151</v>
      </c>
      <c r="AG560" s="26" t="s">
        <v>103</v>
      </c>
      <c r="AH560" s="26" t="s">
        <v>151</v>
      </c>
    </row>
    <row r="561" s="4" customFormat="1" ht="90" spans="1:34">
      <c r="A561" s="24">
        <v>539</v>
      </c>
      <c r="B561" s="25"/>
      <c r="C561" s="26" t="s">
        <v>4323</v>
      </c>
      <c r="D561" s="26" t="s">
        <v>4324</v>
      </c>
      <c r="E561" s="26" t="s">
        <v>370</v>
      </c>
      <c r="F561" s="26" t="s">
        <v>4325</v>
      </c>
      <c r="G561" s="26" t="s">
        <v>4326</v>
      </c>
      <c r="H561" s="26" t="s">
        <v>4278</v>
      </c>
      <c r="I561" s="26" t="s">
        <v>4327</v>
      </c>
      <c r="J561" s="26" t="s">
        <v>4328</v>
      </c>
      <c r="K561" s="26" t="s">
        <v>740</v>
      </c>
      <c r="L561" s="26" t="s">
        <v>114</v>
      </c>
      <c r="M561" s="26" t="s">
        <v>4329</v>
      </c>
      <c r="N561" s="26" t="s">
        <v>4281</v>
      </c>
      <c r="O561" s="26" t="s">
        <v>4330</v>
      </c>
      <c r="P561" s="26" t="s">
        <v>4283</v>
      </c>
      <c r="Q561" s="26" t="s">
        <v>179</v>
      </c>
      <c r="R561" s="26" t="s">
        <v>2915</v>
      </c>
      <c r="S561" s="26" t="s">
        <v>4331</v>
      </c>
      <c r="T561" s="26" t="s">
        <v>4285</v>
      </c>
      <c r="U561" s="26">
        <v>280</v>
      </c>
      <c r="V561" s="26"/>
      <c r="W561" s="26">
        <v>280</v>
      </c>
      <c r="X561" s="26"/>
      <c r="Y561" s="26"/>
      <c r="Z561" s="26">
        <v>1150</v>
      </c>
      <c r="AA561" s="26">
        <v>250</v>
      </c>
      <c r="AB561" s="26" t="s">
        <v>103</v>
      </c>
      <c r="AC561" s="26" t="s">
        <v>103</v>
      </c>
      <c r="AD561" s="26" t="s">
        <v>104</v>
      </c>
      <c r="AE561" s="26" t="s">
        <v>103</v>
      </c>
      <c r="AF561" s="26" t="s">
        <v>151</v>
      </c>
      <c r="AG561" s="26" t="s">
        <v>103</v>
      </c>
      <c r="AH561" s="26" t="s">
        <v>151</v>
      </c>
    </row>
    <row r="562" s="4" customFormat="1" ht="90" spans="1:34">
      <c r="A562" s="24">
        <v>540</v>
      </c>
      <c r="B562" s="25"/>
      <c r="C562" s="26" t="s">
        <v>4332</v>
      </c>
      <c r="D562" s="26" t="s">
        <v>4333</v>
      </c>
      <c r="E562" s="26" t="s">
        <v>370</v>
      </c>
      <c r="F562" s="26" t="s">
        <v>4334</v>
      </c>
      <c r="G562" s="26" t="s">
        <v>4335</v>
      </c>
      <c r="H562" s="26" t="s">
        <v>4278</v>
      </c>
      <c r="I562" s="26" t="s">
        <v>4336</v>
      </c>
      <c r="J562" s="26" t="s">
        <v>4337</v>
      </c>
      <c r="K562" s="26" t="s">
        <v>740</v>
      </c>
      <c r="L562" s="26" t="s">
        <v>4338</v>
      </c>
      <c r="M562" s="26" t="s">
        <v>4339</v>
      </c>
      <c r="N562" s="26" t="s">
        <v>4281</v>
      </c>
      <c r="O562" s="26" t="s">
        <v>4340</v>
      </c>
      <c r="P562" s="26" t="s">
        <v>4283</v>
      </c>
      <c r="Q562" s="26" t="s">
        <v>179</v>
      </c>
      <c r="R562" s="26" t="s">
        <v>2915</v>
      </c>
      <c r="S562" s="26" t="s">
        <v>4341</v>
      </c>
      <c r="T562" s="26" t="s">
        <v>4285</v>
      </c>
      <c r="U562" s="26">
        <v>400</v>
      </c>
      <c r="V562" s="26"/>
      <c r="W562" s="26">
        <v>400</v>
      </c>
      <c r="X562" s="26"/>
      <c r="Y562" s="26"/>
      <c r="Z562" s="26">
        <v>7466</v>
      </c>
      <c r="AA562" s="26">
        <v>43</v>
      </c>
      <c r="AB562" s="26" t="s">
        <v>103</v>
      </c>
      <c r="AC562" s="26" t="s">
        <v>103</v>
      </c>
      <c r="AD562" s="26" t="s">
        <v>104</v>
      </c>
      <c r="AE562" s="26" t="s">
        <v>103</v>
      </c>
      <c r="AF562" s="26" t="s">
        <v>151</v>
      </c>
      <c r="AG562" s="26" t="s">
        <v>103</v>
      </c>
      <c r="AH562" s="26" t="s">
        <v>151</v>
      </c>
    </row>
    <row r="563" s="4" customFormat="1" ht="101.25" spans="1:34">
      <c r="A563" s="24">
        <v>541</v>
      </c>
      <c r="B563" s="25"/>
      <c r="C563" s="26" t="s">
        <v>4342</v>
      </c>
      <c r="D563" s="26" t="s">
        <v>4343</v>
      </c>
      <c r="E563" s="26" t="s">
        <v>89</v>
      </c>
      <c r="F563" s="26" t="s">
        <v>4344</v>
      </c>
      <c r="G563" s="26" t="s">
        <v>4345</v>
      </c>
      <c r="H563" s="26" t="s">
        <v>4346</v>
      </c>
      <c r="I563" s="26" t="s">
        <v>4347</v>
      </c>
      <c r="J563" s="26" t="s">
        <v>4348</v>
      </c>
      <c r="K563" s="26" t="s">
        <v>740</v>
      </c>
      <c r="L563" s="26" t="s">
        <v>4338</v>
      </c>
      <c r="M563" s="26" t="s">
        <v>4349</v>
      </c>
      <c r="N563" s="26" t="s">
        <v>4350</v>
      </c>
      <c r="O563" s="26" t="s">
        <v>4351</v>
      </c>
      <c r="P563" s="26" t="s">
        <v>4283</v>
      </c>
      <c r="Q563" s="26" t="s">
        <v>179</v>
      </c>
      <c r="R563" s="26" t="s">
        <v>2915</v>
      </c>
      <c r="S563" s="26" t="s">
        <v>4331</v>
      </c>
      <c r="T563" s="26" t="s">
        <v>4285</v>
      </c>
      <c r="U563" s="26">
        <v>95</v>
      </c>
      <c r="V563" s="26"/>
      <c r="W563" s="26">
        <v>95</v>
      </c>
      <c r="X563" s="26"/>
      <c r="Y563" s="26"/>
      <c r="Z563" s="26">
        <v>253</v>
      </c>
      <c r="AA563" s="26">
        <v>26</v>
      </c>
      <c r="AB563" s="26" t="s">
        <v>103</v>
      </c>
      <c r="AC563" s="26" t="s">
        <v>103</v>
      </c>
      <c r="AD563" s="26" t="s">
        <v>103</v>
      </c>
      <c r="AE563" s="26" t="s">
        <v>103</v>
      </c>
      <c r="AF563" s="26" t="s">
        <v>151</v>
      </c>
      <c r="AG563" s="26" t="s">
        <v>103</v>
      </c>
      <c r="AH563" s="26" t="s">
        <v>151</v>
      </c>
    </row>
    <row r="564" s="6" customFormat="1" ht="22.5" spans="1:34">
      <c r="A564" s="24"/>
      <c r="B564" s="25" t="s">
        <v>4352</v>
      </c>
      <c r="C564" s="26">
        <f>COUNTA(C565:C659)</f>
        <v>95</v>
      </c>
      <c r="D564" s="26"/>
      <c r="E564" s="26"/>
      <c r="F564" s="26"/>
      <c r="G564" s="26"/>
      <c r="H564" s="26"/>
      <c r="I564" s="26"/>
      <c r="J564" s="26"/>
      <c r="K564" s="26"/>
      <c r="L564" s="26"/>
      <c r="M564" s="26"/>
      <c r="N564" s="26"/>
      <c r="O564" s="26"/>
      <c r="P564" s="26"/>
      <c r="Q564" s="26"/>
      <c r="R564" s="26"/>
      <c r="S564" s="26"/>
      <c r="T564" s="26"/>
      <c r="U564" s="26">
        <f>SUM(U565:U659)</f>
        <v>6530.525</v>
      </c>
      <c r="V564" s="26">
        <f>SUM(V565:V659)</f>
        <v>6148.025</v>
      </c>
      <c r="W564" s="26">
        <f>SUM(W565:W659)</f>
        <v>382.5</v>
      </c>
      <c r="X564" s="26">
        <f>SUM(X565:X659)</f>
        <v>0</v>
      </c>
      <c r="Y564" s="26">
        <f>SUM(Y565:Y659)</f>
        <v>0</v>
      </c>
      <c r="Z564" s="26"/>
      <c r="AA564" s="26"/>
      <c r="AB564" s="26"/>
      <c r="AC564" s="26"/>
      <c r="AD564" s="26"/>
      <c r="AE564" s="26"/>
      <c r="AF564" s="26"/>
      <c r="AG564" s="26"/>
      <c r="AH564" s="26"/>
    </row>
    <row r="565" s="7" customFormat="1" ht="180" spans="1:34">
      <c r="A565" s="24">
        <v>542</v>
      </c>
      <c r="B565" s="25"/>
      <c r="C565" s="26" t="s">
        <v>4353</v>
      </c>
      <c r="D565" s="26" t="s">
        <v>4354</v>
      </c>
      <c r="E565" s="26" t="s">
        <v>89</v>
      </c>
      <c r="F565" s="26" t="s">
        <v>2112</v>
      </c>
      <c r="G565" s="26" t="s">
        <v>4355</v>
      </c>
      <c r="H565" s="26" t="s">
        <v>639</v>
      </c>
      <c r="I565" s="26" t="s">
        <v>4356</v>
      </c>
      <c r="J565" s="26" t="s">
        <v>4357</v>
      </c>
      <c r="K565" s="26" t="s">
        <v>413</v>
      </c>
      <c r="L565" s="26" t="s">
        <v>231</v>
      </c>
      <c r="M565" s="26" t="s">
        <v>4358</v>
      </c>
      <c r="N565" s="26" t="s">
        <v>4359</v>
      </c>
      <c r="O565" s="26" t="s">
        <v>4360</v>
      </c>
      <c r="P565" s="26" t="s">
        <v>1937</v>
      </c>
      <c r="Q565" s="26" t="s">
        <v>100</v>
      </c>
      <c r="R565" s="26" t="s">
        <v>484</v>
      </c>
      <c r="S565" s="26" t="s">
        <v>294</v>
      </c>
      <c r="T565" s="26" t="s">
        <v>167</v>
      </c>
      <c r="U565" s="26">
        <v>160</v>
      </c>
      <c r="V565" s="26">
        <v>160</v>
      </c>
      <c r="W565" s="26"/>
      <c r="X565" s="26"/>
      <c r="Y565" s="26"/>
      <c r="Z565" s="26">
        <v>1650</v>
      </c>
      <c r="AA565" s="26">
        <v>956</v>
      </c>
      <c r="AB565" s="26" t="s">
        <v>104</v>
      </c>
      <c r="AC565" s="26" t="s">
        <v>103</v>
      </c>
      <c r="AD565" s="26" t="s">
        <v>104</v>
      </c>
      <c r="AE565" s="26" t="s">
        <v>103</v>
      </c>
      <c r="AF565" s="26"/>
      <c r="AG565" s="26" t="s">
        <v>103</v>
      </c>
      <c r="AH565" s="26"/>
    </row>
    <row r="566" s="4" customFormat="1" ht="78.75" spans="1:34">
      <c r="A566" s="24">
        <v>543</v>
      </c>
      <c r="B566" s="25"/>
      <c r="C566" s="26" t="s">
        <v>4361</v>
      </c>
      <c r="D566" s="26" t="s">
        <v>4362</v>
      </c>
      <c r="E566" s="26" t="s">
        <v>89</v>
      </c>
      <c r="F566" s="28" t="s">
        <v>1918</v>
      </c>
      <c r="G566" s="26" t="s">
        <v>4363</v>
      </c>
      <c r="H566" s="26" t="s">
        <v>4364</v>
      </c>
      <c r="I566" s="26" t="s">
        <v>4365</v>
      </c>
      <c r="J566" s="26" t="s">
        <v>4366</v>
      </c>
      <c r="K566" s="26" t="s">
        <v>113</v>
      </c>
      <c r="L566" s="26" t="s">
        <v>114</v>
      </c>
      <c r="M566" s="26" t="s">
        <v>4367</v>
      </c>
      <c r="N566" s="26"/>
      <c r="O566" s="26" t="s">
        <v>4364</v>
      </c>
      <c r="P566" s="26"/>
      <c r="Q566" s="26" t="s">
        <v>179</v>
      </c>
      <c r="R566" s="26" t="s">
        <v>101</v>
      </c>
      <c r="S566" s="26" t="s">
        <v>1925</v>
      </c>
      <c r="T566" s="26" t="s">
        <v>267</v>
      </c>
      <c r="U566" s="26">
        <v>19</v>
      </c>
      <c r="V566" s="26">
        <v>19</v>
      </c>
      <c r="W566" s="26"/>
      <c r="X566" s="26"/>
      <c r="Y566" s="26"/>
      <c r="Z566" s="26">
        <v>2050</v>
      </c>
      <c r="AA566" s="26">
        <v>18</v>
      </c>
      <c r="AB566" s="26" t="s">
        <v>103</v>
      </c>
      <c r="AC566" s="26" t="s">
        <v>103</v>
      </c>
      <c r="AD566" s="26" t="s">
        <v>103</v>
      </c>
      <c r="AE566" s="26" t="s">
        <v>103</v>
      </c>
      <c r="AF566" s="26" t="s">
        <v>2192</v>
      </c>
      <c r="AG566" s="26" t="s">
        <v>103</v>
      </c>
      <c r="AH566" s="26" t="s">
        <v>2192</v>
      </c>
    </row>
    <row r="567" s="4" customFormat="1" ht="67.5" spans="1:34">
      <c r="A567" s="24">
        <v>544</v>
      </c>
      <c r="B567" s="25"/>
      <c r="C567" s="26" t="s">
        <v>4368</v>
      </c>
      <c r="D567" s="26" t="s">
        <v>4369</v>
      </c>
      <c r="E567" s="26" t="s">
        <v>89</v>
      </c>
      <c r="F567" s="28" t="s">
        <v>4370</v>
      </c>
      <c r="G567" s="26" t="s">
        <v>4371</v>
      </c>
      <c r="H567" s="26" t="s">
        <v>359</v>
      </c>
      <c r="I567" s="26" t="s">
        <v>4369</v>
      </c>
      <c r="J567" s="26" t="s">
        <v>113</v>
      </c>
      <c r="K567" s="26" t="s">
        <v>113</v>
      </c>
      <c r="L567" s="26" t="s">
        <v>114</v>
      </c>
      <c r="M567" s="26" t="s">
        <v>1549</v>
      </c>
      <c r="N567" s="26" t="s">
        <v>4372</v>
      </c>
      <c r="O567" s="26" t="s">
        <v>4372</v>
      </c>
      <c r="P567" s="26"/>
      <c r="Q567" s="26" t="s">
        <v>179</v>
      </c>
      <c r="R567" s="26" t="s">
        <v>484</v>
      </c>
      <c r="S567" s="26" t="s">
        <v>4373</v>
      </c>
      <c r="T567" s="26" t="s">
        <v>267</v>
      </c>
      <c r="U567" s="26">
        <v>24</v>
      </c>
      <c r="V567" s="26">
        <v>24</v>
      </c>
      <c r="W567" s="26"/>
      <c r="X567" s="26"/>
      <c r="Y567" s="26"/>
      <c r="Z567" s="26">
        <v>840</v>
      </c>
      <c r="AA567" s="26">
        <v>102</v>
      </c>
      <c r="AB567" s="26"/>
      <c r="AC567" s="26"/>
      <c r="AD567" s="26" t="s">
        <v>103</v>
      </c>
      <c r="AE567" s="26" t="s">
        <v>103</v>
      </c>
      <c r="AF567" s="26"/>
      <c r="AG567" s="26" t="s">
        <v>104</v>
      </c>
      <c r="AH567" s="26" t="s">
        <v>4374</v>
      </c>
    </row>
    <row r="568" s="6" customFormat="1" ht="78.75" spans="1:34">
      <c r="A568" s="24">
        <v>545</v>
      </c>
      <c r="B568" s="25"/>
      <c r="C568" s="26" t="s">
        <v>4375</v>
      </c>
      <c r="D568" s="26" t="s">
        <v>4376</v>
      </c>
      <c r="E568" s="26" t="s">
        <v>89</v>
      </c>
      <c r="F568" s="26" t="s">
        <v>318</v>
      </c>
      <c r="G568" s="26" t="s">
        <v>4377</v>
      </c>
      <c r="H568" s="26" t="s">
        <v>639</v>
      </c>
      <c r="I568" s="26" t="s">
        <v>4378</v>
      </c>
      <c r="J568" s="26" t="s">
        <v>4379</v>
      </c>
      <c r="K568" s="26" t="s">
        <v>113</v>
      </c>
      <c r="L568" s="26" t="s">
        <v>114</v>
      </c>
      <c r="M568" s="26" t="s">
        <v>275</v>
      </c>
      <c r="N568" s="26" t="s">
        <v>2450</v>
      </c>
      <c r="O568" s="26" t="s">
        <v>4380</v>
      </c>
      <c r="P568" s="26" t="s">
        <v>351</v>
      </c>
      <c r="Q568" s="26">
        <v>0.93</v>
      </c>
      <c r="R568" s="26" t="s">
        <v>101</v>
      </c>
      <c r="S568" s="26" t="s">
        <v>101</v>
      </c>
      <c r="T568" s="26"/>
      <c r="U568" s="26">
        <v>120</v>
      </c>
      <c r="V568" s="26">
        <v>120</v>
      </c>
      <c r="W568" s="26"/>
      <c r="X568" s="26"/>
      <c r="Y568" s="26"/>
      <c r="Z568" s="26">
        <v>1395</v>
      </c>
      <c r="AA568" s="26">
        <v>401</v>
      </c>
      <c r="AB568" s="26" t="s">
        <v>103</v>
      </c>
      <c r="AC568" s="26" t="s">
        <v>103</v>
      </c>
      <c r="AD568" s="26" t="s">
        <v>103</v>
      </c>
      <c r="AE568" s="26" t="s">
        <v>103</v>
      </c>
      <c r="AF568" s="26" t="s">
        <v>103</v>
      </c>
      <c r="AG568" s="26" t="s">
        <v>103</v>
      </c>
      <c r="AH568" s="26"/>
    </row>
    <row r="569" s="6" customFormat="1" ht="101.25" spans="1:34">
      <c r="A569" s="24">
        <v>546</v>
      </c>
      <c r="B569" s="25"/>
      <c r="C569" s="26" t="s">
        <v>4381</v>
      </c>
      <c r="D569" s="26" t="s">
        <v>4382</v>
      </c>
      <c r="E569" s="26" t="s">
        <v>89</v>
      </c>
      <c r="F569" s="26" t="s">
        <v>326</v>
      </c>
      <c r="G569" s="26" t="s">
        <v>2941</v>
      </c>
      <c r="H569" s="26" t="s">
        <v>639</v>
      </c>
      <c r="I569" s="26" t="s">
        <v>4383</v>
      </c>
      <c r="J569" s="26" t="s">
        <v>4382</v>
      </c>
      <c r="K569" s="26" t="s">
        <v>113</v>
      </c>
      <c r="L569" s="26" t="s">
        <v>114</v>
      </c>
      <c r="M569" s="26" t="s">
        <v>4384</v>
      </c>
      <c r="N569" s="26" t="s">
        <v>2944</v>
      </c>
      <c r="O569" s="26" t="s">
        <v>4380</v>
      </c>
      <c r="P569" s="26" t="s">
        <v>351</v>
      </c>
      <c r="Q569" s="26">
        <v>0.95</v>
      </c>
      <c r="R569" s="26" t="s">
        <v>4385</v>
      </c>
      <c r="S569" s="26" t="s">
        <v>326</v>
      </c>
      <c r="T569" s="26"/>
      <c r="U569" s="26">
        <v>75</v>
      </c>
      <c r="V569" s="26">
        <v>75</v>
      </c>
      <c r="W569" s="26"/>
      <c r="X569" s="26"/>
      <c r="Y569" s="26"/>
      <c r="Z569" s="26">
        <v>601</v>
      </c>
      <c r="AA569" s="26">
        <v>203</v>
      </c>
      <c r="AB569" s="26" t="s">
        <v>103</v>
      </c>
      <c r="AC569" s="26" t="s">
        <v>103</v>
      </c>
      <c r="AD569" s="26" t="s">
        <v>103</v>
      </c>
      <c r="AE569" s="26" t="s">
        <v>103</v>
      </c>
      <c r="AF569" s="26"/>
      <c r="AG569" s="26" t="s">
        <v>103</v>
      </c>
      <c r="AH569" s="26"/>
    </row>
    <row r="570" s="6" customFormat="1" ht="101.25" spans="1:34">
      <c r="A570" s="24">
        <v>547</v>
      </c>
      <c r="B570" s="25"/>
      <c r="C570" s="26" t="s">
        <v>4386</v>
      </c>
      <c r="D570" s="26" t="s">
        <v>4387</v>
      </c>
      <c r="E570" s="26" t="s">
        <v>89</v>
      </c>
      <c r="F570" s="26" t="s">
        <v>326</v>
      </c>
      <c r="G570" s="26" t="s">
        <v>2941</v>
      </c>
      <c r="H570" s="26" t="s">
        <v>639</v>
      </c>
      <c r="I570" s="26" t="s">
        <v>4388</v>
      </c>
      <c r="J570" s="26" t="s">
        <v>4389</v>
      </c>
      <c r="K570" s="26" t="s">
        <v>113</v>
      </c>
      <c r="L570" s="26" t="s">
        <v>114</v>
      </c>
      <c r="M570" s="26" t="s">
        <v>4390</v>
      </c>
      <c r="N570" s="26" t="s">
        <v>2944</v>
      </c>
      <c r="O570" s="26" t="s">
        <v>4391</v>
      </c>
      <c r="P570" s="26" t="s">
        <v>351</v>
      </c>
      <c r="Q570" s="26">
        <v>0.95</v>
      </c>
      <c r="R570" s="26" t="s">
        <v>101</v>
      </c>
      <c r="S570" s="26" t="s">
        <v>326</v>
      </c>
      <c r="T570" s="26"/>
      <c r="U570" s="26">
        <v>72</v>
      </c>
      <c r="V570" s="26">
        <v>72</v>
      </c>
      <c r="W570" s="26"/>
      <c r="X570" s="26"/>
      <c r="Y570" s="26"/>
      <c r="Z570" s="26">
        <v>601</v>
      </c>
      <c r="AA570" s="26">
        <v>203</v>
      </c>
      <c r="AB570" s="26" t="s">
        <v>103</v>
      </c>
      <c r="AC570" s="26" t="s">
        <v>103</v>
      </c>
      <c r="AD570" s="26" t="s">
        <v>103</v>
      </c>
      <c r="AE570" s="26" t="s">
        <v>103</v>
      </c>
      <c r="AF570" s="26"/>
      <c r="AG570" s="26" t="s">
        <v>103</v>
      </c>
      <c r="AH570" s="26"/>
    </row>
    <row r="571" s="6" customFormat="1" ht="56.25" spans="1:34">
      <c r="A571" s="24">
        <v>548</v>
      </c>
      <c r="B571" s="25"/>
      <c r="C571" s="26" t="s">
        <v>4392</v>
      </c>
      <c r="D571" s="26" t="s">
        <v>4393</v>
      </c>
      <c r="E571" s="26" t="s">
        <v>89</v>
      </c>
      <c r="F571" s="26" t="s">
        <v>4394</v>
      </c>
      <c r="G571" s="26" t="s">
        <v>4395</v>
      </c>
      <c r="H571" s="26" t="s">
        <v>2253</v>
      </c>
      <c r="I571" s="26" t="s">
        <v>4396</v>
      </c>
      <c r="J571" s="26" t="s">
        <v>4397</v>
      </c>
      <c r="K571" s="26" t="s">
        <v>113</v>
      </c>
      <c r="L571" s="26" t="s">
        <v>114</v>
      </c>
      <c r="M571" s="26" t="s">
        <v>4398</v>
      </c>
      <c r="N571" s="26" t="s">
        <v>4399</v>
      </c>
      <c r="O571" s="26" t="s">
        <v>4380</v>
      </c>
      <c r="P571" s="26" t="s">
        <v>351</v>
      </c>
      <c r="Q571" s="26">
        <v>0.95</v>
      </c>
      <c r="R571" s="26" t="s">
        <v>3798</v>
      </c>
      <c r="S571" s="26" t="s">
        <v>108</v>
      </c>
      <c r="T571" s="26"/>
      <c r="U571" s="26">
        <v>43</v>
      </c>
      <c r="V571" s="26">
        <v>43</v>
      </c>
      <c r="W571" s="26"/>
      <c r="X571" s="26"/>
      <c r="Y571" s="26"/>
      <c r="Z571" s="26">
        <v>252</v>
      </c>
      <c r="AA571" s="26">
        <v>64</v>
      </c>
      <c r="AB571" s="26" t="s">
        <v>103</v>
      </c>
      <c r="AC571" s="26" t="s">
        <v>103</v>
      </c>
      <c r="AD571" s="26" t="s">
        <v>103</v>
      </c>
      <c r="AE571" s="26" t="s">
        <v>103</v>
      </c>
      <c r="AF571" s="26"/>
      <c r="AG571" s="26" t="s">
        <v>103</v>
      </c>
      <c r="AH571" s="26"/>
    </row>
    <row r="572" s="6" customFormat="1" ht="78.75" spans="1:34">
      <c r="A572" s="24">
        <v>549</v>
      </c>
      <c r="B572" s="25"/>
      <c r="C572" s="26" t="s">
        <v>4400</v>
      </c>
      <c r="D572" s="26" t="s">
        <v>4401</v>
      </c>
      <c r="E572" s="26" t="s">
        <v>89</v>
      </c>
      <c r="F572" s="26" t="s">
        <v>4394</v>
      </c>
      <c r="G572" s="26" t="s">
        <v>4402</v>
      </c>
      <c r="H572" s="26" t="s">
        <v>2253</v>
      </c>
      <c r="I572" s="26" t="s">
        <v>4403</v>
      </c>
      <c r="J572" s="26" t="s">
        <v>4401</v>
      </c>
      <c r="K572" s="26" t="s">
        <v>113</v>
      </c>
      <c r="L572" s="26" t="s">
        <v>114</v>
      </c>
      <c r="M572" s="26" t="s">
        <v>2212</v>
      </c>
      <c r="N572" s="26" t="s">
        <v>388</v>
      </c>
      <c r="O572" s="26" t="s">
        <v>4399</v>
      </c>
      <c r="P572" s="26" t="s">
        <v>351</v>
      </c>
      <c r="Q572" s="26">
        <v>0.95</v>
      </c>
      <c r="R572" s="26" t="s">
        <v>1938</v>
      </c>
      <c r="S572" s="26" t="s">
        <v>108</v>
      </c>
      <c r="T572" s="26"/>
      <c r="U572" s="26">
        <v>15</v>
      </c>
      <c r="V572" s="26">
        <v>15</v>
      </c>
      <c r="W572" s="26"/>
      <c r="X572" s="26"/>
      <c r="Y572" s="26"/>
      <c r="Z572" s="26">
        <v>152</v>
      </c>
      <c r="AA572" s="26">
        <v>29</v>
      </c>
      <c r="AB572" s="26" t="s">
        <v>103</v>
      </c>
      <c r="AC572" s="26" t="s">
        <v>103</v>
      </c>
      <c r="AD572" s="26" t="s">
        <v>103</v>
      </c>
      <c r="AE572" s="26" t="s">
        <v>103</v>
      </c>
      <c r="AF572" s="26"/>
      <c r="AG572" s="26" t="s">
        <v>103</v>
      </c>
      <c r="AH572" s="26"/>
    </row>
    <row r="573" s="6" customFormat="1" ht="56.25" spans="1:34">
      <c r="A573" s="24">
        <v>550</v>
      </c>
      <c r="B573" s="25"/>
      <c r="C573" s="26" t="s">
        <v>4404</v>
      </c>
      <c r="D573" s="26" t="s">
        <v>4405</v>
      </c>
      <c r="E573" s="26" t="s">
        <v>89</v>
      </c>
      <c r="F573" s="26" t="s">
        <v>4394</v>
      </c>
      <c r="G573" s="26" t="s">
        <v>4406</v>
      </c>
      <c r="H573" s="26" t="s">
        <v>2253</v>
      </c>
      <c r="I573" s="26" t="s">
        <v>4405</v>
      </c>
      <c r="J573" s="26" t="s">
        <v>4405</v>
      </c>
      <c r="K573" s="26" t="s">
        <v>113</v>
      </c>
      <c r="L573" s="26" t="s">
        <v>114</v>
      </c>
      <c r="M573" s="26" t="s">
        <v>4407</v>
      </c>
      <c r="N573" s="26"/>
      <c r="O573" s="26" t="s">
        <v>4380</v>
      </c>
      <c r="P573" s="26" t="s">
        <v>351</v>
      </c>
      <c r="Q573" s="26">
        <v>0.95</v>
      </c>
      <c r="R573" s="26" t="s">
        <v>101</v>
      </c>
      <c r="S573" s="26" t="s">
        <v>108</v>
      </c>
      <c r="T573" s="26"/>
      <c r="U573" s="26">
        <v>45</v>
      </c>
      <c r="V573" s="26">
        <v>45</v>
      </c>
      <c r="W573" s="26"/>
      <c r="X573" s="26"/>
      <c r="Y573" s="26"/>
      <c r="Z573" s="26">
        <v>202</v>
      </c>
      <c r="AA573" s="26">
        <v>66</v>
      </c>
      <c r="AB573" s="26" t="s">
        <v>103</v>
      </c>
      <c r="AC573" s="26" t="s">
        <v>103</v>
      </c>
      <c r="AD573" s="26" t="s">
        <v>103</v>
      </c>
      <c r="AE573" s="26" t="s">
        <v>103</v>
      </c>
      <c r="AF573" s="26"/>
      <c r="AG573" s="26" t="s">
        <v>104</v>
      </c>
      <c r="AH573" s="26"/>
    </row>
    <row r="574" s="6" customFormat="1" ht="56.25" spans="1:34">
      <c r="A574" s="24">
        <v>551</v>
      </c>
      <c r="B574" s="25"/>
      <c r="C574" s="26" t="s">
        <v>4408</v>
      </c>
      <c r="D574" s="26" t="s">
        <v>4409</v>
      </c>
      <c r="E574" s="26" t="s">
        <v>4410</v>
      </c>
      <c r="F574" s="26" t="s">
        <v>4394</v>
      </c>
      <c r="G574" s="26" t="s">
        <v>4411</v>
      </c>
      <c r="H574" s="26" t="s">
        <v>2253</v>
      </c>
      <c r="I574" s="26" t="s">
        <v>4409</v>
      </c>
      <c r="J574" s="26" t="s">
        <v>4409</v>
      </c>
      <c r="K574" s="26" t="s">
        <v>113</v>
      </c>
      <c r="L574" s="26" t="s">
        <v>114</v>
      </c>
      <c r="M574" s="26" t="s">
        <v>4412</v>
      </c>
      <c r="N574" s="26" t="s">
        <v>4413</v>
      </c>
      <c r="O574" s="26" t="s">
        <v>4380</v>
      </c>
      <c r="P574" s="26" t="s">
        <v>351</v>
      </c>
      <c r="Q574" s="26">
        <v>0.95</v>
      </c>
      <c r="R574" s="26" t="s">
        <v>101</v>
      </c>
      <c r="S574" s="26" t="s">
        <v>108</v>
      </c>
      <c r="T574" s="26"/>
      <c r="U574" s="26">
        <v>90</v>
      </c>
      <c r="V574" s="26">
        <v>90</v>
      </c>
      <c r="W574" s="26"/>
      <c r="X574" s="26"/>
      <c r="Y574" s="26"/>
      <c r="Z574" s="26">
        <v>282</v>
      </c>
      <c r="AA574" s="26">
        <v>59</v>
      </c>
      <c r="AB574" s="26" t="s">
        <v>103</v>
      </c>
      <c r="AC574" s="26" t="s">
        <v>103</v>
      </c>
      <c r="AD574" s="26" t="s">
        <v>103</v>
      </c>
      <c r="AE574" s="26" t="s">
        <v>103</v>
      </c>
      <c r="AF574" s="26"/>
      <c r="AG574" s="26" t="s">
        <v>104</v>
      </c>
      <c r="AH574" s="26"/>
    </row>
    <row r="575" s="6" customFormat="1" ht="56.25" spans="1:34">
      <c r="A575" s="24">
        <v>552</v>
      </c>
      <c r="B575" s="25"/>
      <c r="C575" s="26" t="s">
        <v>4414</v>
      </c>
      <c r="D575" s="26" t="s">
        <v>4415</v>
      </c>
      <c r="E575" s="26" t="s">
        <v>4416</v>
      </c>
      <c r="F575" s="26" t="s">
        <v>4394</v>
      </c>
      <c r="G575" s="26" t="s">
        <v>4417</v>
      </c>
      <c r="H575" s="26" t="s">
        <v>2253</v>
      </c>
      <c r="I575" s="26" t="s">
        <v>4418</v>
      </c>
      <c r="J575" s="26" t="s">
        <v>4419</v>
      </c>
      <c r="K575" s="26" t="s">
        <v>113</v>
      </c>
      <c r="L575" s="26" t="s">
        <v>114</v>
      </c>
      <c r="M575" s="26" t="s">
        <v>4420</v>
      </c>
      <c r="N575" s="26" t="s">
        <v>4421</v>
      </c>
      <c r="O575" s="26" t="s">
        <v>4422</v>
      </c>
      <c r="P575" s="26" t="s">
        <v>351</v>
      </c>
      <c r="Q575" s="26">
        <v>0.95</v>
      </c>
      <c r="R575" s="26" t="s">
        <v>3798</v>
      </c>
      <c r="S575" s="26" t="s">
        <v>108</v>
      </c>
      <c r="T575" s="26"/>
      <c r="U575" s="26">
        <v>28</v>
      </c>
      <c r="V575" s="26">
        <v>28</v>
      </c>
      <c r="W575" s="26"/>
      <c r="X575" s="26"/>
      <c r="Y575" s="26"/>
      <c r="Z575" s="26">
        <v>268</v>
      </c>
      <c r="AA575" s="26">
        <v>59</v>
      </c>
      <c r="AB575" s="26" t="s">
        <v>103</v>
      </c>
      <c r="AC575" s="26" t="s">
        <v>103</v>
      </c>
      <c r="AD575" s="26" t="s">
        <v>103</v>
      </c>
      <c r="AE575" s="26" t="s">
        <v>103</v>
      </c>
      <c r="AF575" s="26"/>
      <c r="AG575" s="26" t="s">
        <v>104</v>
      </c>
      <c r="AH575" s="26"/>
    </row>
    <row r="576" s="6" customFormat="1" ht="56.25" spans="1:34">
      <c r="A576" s="24">
        <v>553</v>
      </c>
      <c r="B576" s="25"/>
      <c r="C576" s="26" t="s">
        <v>4423</v>
      </c>
      <c r="D576" s="26" t="s">
        <v>4424</v>
      </c>
      <c r="E576" s="26" t="s">
        <v>89</v>
      </c>
      <c r="F576" s="26" t="s">
        <v>4394</v>
      </c>
      <c r="G576" s="26" t="s">
        <v>4425</v>
      </c>
      <c r="H576" s="26" t="s">
        <v>2253</v>
      </c>
      <c r="I576" s="26" t="s">
        <v>4426</v>
      </c>
      <c r="J576" s="26" t="s">
        <v>4427</v>
      </c>
      <c r="K576" s="26" t="s">
        <v>113</v>
      </c>
      <c r="L576" s="26" t="s">
        <v>114</v>
      </c>
      <c r="M576" s="26" t="s">
        <v>4412</v>
      </c>
      <c r="N576" s="26" t="s">
        <v>4428</v>
      </c>
      <c r="O576" s="26" t="s">
        <v>4422</v>
      </c>
      <c r="P576" s="26" t="s">
        <v>351</v>
      </c>
      <c r="Q576" s="26">
        <v>0.95</v>
      </c>
      <c r="R576" s="26" t="s">
        <v>101</v>
      </c>
      <c r="S576" s="26" t="s">
        <v>108</v>
      </c>
      <c r="T576" s="26"/>
      <c r="U576" s="26">
        <v>90</v>
      </c>
      <c r="V576" s="26">
        <v>90</v>
      </c>
      <c r="W576" s="26"/>
      <c r="X576" s="26"/>
      <c r="Y576" s="26"/>
      <c r="Z576" s="26">
        <v>218</v>
      </c>
      <c r="AA576" s="26">
        <v>64</v>
      </c>
      <c r="AB576" s="26" t="s">
        <v>103</v>
      </c>
      <c r="AC576" s="26" t="s">
        <v>103</v>
      </c>
      <c r="AD576" s="26" t="s">
        <v>103</v>
      </c>
      <c r="AE576" s="26" t="s">
        <v>103</v>
      </c>
      <c r="AF576" s="26"/>
      <c r="AG576" s="26" t="s">
        <v>104</v>
      </c>
      <c r="AH576" s="26"/>
    </row>
    <row r="577" s="6" customFormat="1" ht="78.75" spans="1:34">
      <c r="A577" s="24">
        <v>554</v>
      </c>
      <c r="B577" s="25"/>
      <c r="C577" s="26" t="s">
        <v>4429</v>
      </c>
      <c r="D577" s="26" t="s">
        <v>4430</v>
      </c>
      <c r="E577" s="26" t="s">
        <v>89</v>
      </c>
      <c r="F577" s="26" t="s">
        <v>337</v>
      </c>
      <c r="G577" s="26" t="s">
        <v>4431</v>
      </c>
      <c r="H577" s="26" t="s">
        <v>328</v>
      </c>
      <c r="I577" s="26" t="s">
        <v>4432</v>
      </c>
      <c r="J577" s="26" t="s">
        <v>4433</v>
      </c>
      <c r="K577" s="26" t="s">
        <v>113</v>
      </c>
      <c r="L577" s="26" t="s">
        <v>114</v>
      </c>
      <c r="M577" s="26" t="s">
        <v>4434</v>
      </c>
      <c r="N577" s="26" t="s">
        <v>4435</v>
      </c>
      <c r="O577" s="26" t="s">
        <v>4422</v>
      </c>
      <c r="P577" s="26" t="s">
        <v>351</v>
      </c>
      <c r="Q577" s="26">
        <v>0.95</v>
      </c>
      <c r="R577" s="26" t="s">
        <v>101</v>
      </c>
      <c r="S577" s="26" t="s">
        <v>108</v>
      </c>
      <c r="T577" s="26"/>
      <c r="U577" s="26">
        <v>110</v>
      </c>
      <c r="V577" s="26">
        <v>110</v>
      </c>
      <c r="W577" s="26"/>
      <c r="X577" s="26"/>
      <c r="Y577" s="26"/>
      <c r="Z577" s="26">
        <v>520</v>
      </c>
      <c r="AA577" s="26">
        <v>329</v>
      </c>
      <c r="AB577" s="26" t="s">
        <v>103</v>
      </c>
      <c r="AC577" s="26" t="s">
        <v>103</v>
      </c>
      <c r="AD577" s="26" t="s">
        <v>103</v>
      </c>
      <c r="AE577" s="26" t="s">
        <v>103</v>
      </c>
      <c r="AF577" s="26" t="s">
        <v>104</v>
      </c>
      <c r="AG577" s="26" t="s">
        <v>104</v>
      </c>
      <c r="AH577" s="26"/>
    </row>
    <row r="578" s="6" customFormat="1" ht="78.75" spans="1:34">
      <c r="A578" s="24">
        <v>555</v>
      </c>
      <c r="B578" s="25"/>
      <c r="C578" s="26" t="s">
        <v>4436</v>
      </c>
      <c r="D578" s="26" t="s">
        <v>4437</v>
      </c>
      <c r="E578" s="26" t="s">
        <v>89</v>
      </c>
      <c r="F578" s="26" t="s">
        <v>337</v>
      </c>
      <c r="G578" s="26" t="s">
        <v>4438</v>
      </c>
      <c r="H578" s="26" t="s">
        <v>356</v>
      </c>
      <c r="I578" s="26" t="s">
        <v>4439</v>
      </c>
      <c r="J578" s="26" t="s">
        <v>4439</v>
      </c>
      <c r="K578" s="26" t="s">
        <v>113</v>
      </c>
      <c r="L578" s="26" t="s">
        <v>114</v>
      </c>
      <c r="M578" s="26" t="s">
        <v>4440</v>
      </c>
      <c r="N578" s="26" t="s">
        <v>4441</v>
      </c>
      <c r="O578" s="26" t="s">
        <v>4422</v>
      </c>
      <c r="P578" s="26" t="s">
        <v>351</v>
      </c>
      <c r="Q578" s="26">
        <v>0.95</v>
      </c>
      <c r="R578" s="26" t="s">
        <v>101</v>
      </c>
      <c r="S578" s="26" t="s">
        <v>108</v>
      </c>
      <c r="T578" s="26"/>
      <c r="U578" s="26">
        <v>85</v>
      </c>
      <c r="V578" s="26">
        <v>85</v>
      </c>
      <c r="W578" s="26"/>
      <c r="X578" s="26"/>
      <c r="Y578" s="26"/>
      <c r="Z578" s="26">
        <v>362</v>
      </c>
      <c r="AA578" s="26">
        <v>163</v>
      </c>
      <c r="AB578" s="26" t="s">
        <v>103</v>
      </c>
      <c r="AC578" s="26" t="s">
        <v>103</v>
      </c>
      <c r="AD578" s="26" t="s">
        <v>104</v>
      </c>
      <c r="AE578" s="26" t="s">
        <v>103</v>
      </c>
      <c r="AF578" s="26"/>
      <c r="AG578" s="26" t="s">
        <v>103</v>
      </c>
      <c r="AH578" s="26"/>
    </row>
    <row r="579" s="6" customFormat="1" ht="191.25" spans="1:34">
      <c r="A579" s="24">
        <v>556</v>
      </c>
      <c r="B579" s="25"/>
      <c r="C579" s="26" t="s">
        <v>4442</v>
      </c>
      <c r="D579" s="26" t="s">
        <v>4443</v>
      </c>
      <c r="E579" s="26" t="s">
        <v>89</v>
      </c>
      <c r="F579" s="26" t="s">
        <v>2959</v>
      </c>
      <c r="G579" s="26" t="s">
        <v>4444</v>
      </c>
      <c r="H579" s="26" t="s">
        <v>639</v>
      </c>
      <c r="I579" s="26" t="s">
        <v>4445</v>
      </c>
      <c r="J579" s="26" t="s">
        <v>4446</v>
      </c>
      <c r="K579" s="26" t="s">
        <v>113</v>
      </c>
      <c r="L579" s="26" t="s">
        <v>114</v>
      </c>
      <c r="M579" s="26" t="s">
        <v>4447</v>
      </c>
      <c r="N579" s="26"/>
      <c r="O579" s="26" t="s">
        <v>4448</v>
      </c>
      <c r="P579" s="26" t="s">
        <v>351</v>
      </c>
      <c r="Q579" s="26">
        <v>0.95</v>
      </c>
      <c r="R579" s="26" t="s">
        <v>3798</v>
      </c>
      <c r="S579" s="26" t="s">
        <v>4449</v>
      </c>
      <c r="T579" s="26"/>
      <c r="U579" s="26">
        <v>69</v>
      </c>
      <c r="V579" s="26">
        <v>69</v>
      </c>
      <c r="W579" s="26"/>
      <c r="X579" s="26"/>
      <c r="Y579" s="26"/>
      <c r="Z579" s="26">
        <v>759</v>
      </c>
      <c r="AA579" s="26">
        <v>298</v>
      </c>
      <c r="AB579" s="26" t="s">
        <v>103</v>
      </c>
      <c r="AC579" s="26" t="s">
        <v>103</v>
      </c>
      <c r="AD579" s="26" t="s">
        <v>104</v>
      </c>
      <c r="AE579" s="26" t="s">
        <v>103</v>
      </c>
      <c r="AF579" s="26"/>
      <c r="AG579" s="26" t="s">
        <v>104</v>
      </c>
      <c r="AH579" s="26"/>
    </row>
    <row r="580" s="6" customFormat="1" ht="90" spans="1:34">
      <c r="A580" s="24">
        <v>557</v>
      </c>
      <c r="B580" s="25"/>
      <c r="C580" s="26" t="s">
        <v>4450</v>
      </c>
      <c r="D580" s="26" t="s">
        <v>4451</v>
      </c>
      <c r="E580" s="26" t="s">
        <v>89</v>
      </c>
      <c r="F580" s="26" t="s">
        <v>2454</v>
      </c>
      <c r="G580" s="26" t="s">
        <v>4452</v>
      </c>
      <c r="H580" s="26" t="s">
        <v>2253</v>
      </c>
      <c r="I580" s="26" t="s">
        <v>4453</v>
      </c>
      <c r="J580" s="26" t="s">
        <v>4453</v>
      </c>
      <c r="K580" s="26" t="s">
        <v>113</v>
      </c>
      <c r="L580" s="26" t="s">
        <v>114</v>
      </c>
      <c r="M580" s="26" t="s">
        <v>4454</v>
      </c>
      <c r="N580" s="26" t="s">
        <v>2457</v>
      </c>
      <c r="O580" s="26" t="s">
        <v>4380</v>
      </c>
      <c r="P580" s="26" t="s">
        <v>351</v>
      </c>
      <c r="Q580" s="26">
        <v>0.95</v>
      </c>
      <c r="R580" s="26" t="s">
        <v>101</v>
      </c>
      <c r="S580" s="26" t="s">
        <v>2458</v>
      </c>
      <c r="T580" s="26"/>
      <c r="U580" s="26">
        <v>67.5</v>
      </c>
      <c r="V580" s="26"/>
      <c r="W580" s="26">
        <v>67.5</v>
      </c>
      <c r="X580" s="26"/>
      <c r="Y580" s="26"/>
      <c r="Z580" s="26">
        <v>285</v>
      </c>
      <c r="AA580" s="26">
        <v>65</v>
      </c>
      <c r="AB580" s="26" t="s">
        <v>103</v>
      </c>
      <c r="AC580" s="26" t="s">
        <v>103</v>
      </c>
      <c r="AD580" s="26" t="s">
        <v>104</v>
      </c>
      <c r="AE580" s="26" t="s">
        <v>103</v>
      </c>
      <c r="AF580" s="26"/>
      <c r="AG580" s="26" t="s">
        <v>103</v>
      </c>
      <c r="AH580" s="26"/>
    </row>
    <row r="581" s="6" customFormat="1" ht="168.75" spans="1:34">
      <c r="A581" s="24">
        <v>558</v>
      </c>
      <c r="B581" s="25"/>
      <c r="C581" s="26" t="s">
        <v>4455</v>
      </c>
      <c r="D581" s="26" t="s">
        <v>4456</v>
      </c>
      <c r="E581" s="26" t="s">
        <v>4416</v>
      </c>
      <c r="F581" s="26" t="s">
        <v>4457</v>
      </c>
      <c r="G581" s="26" t="s">
        <v>4458</v>
      </c>
      <c r="H581" s="26" t="s">
        <v>124</v>
      </c>
      <c r="I581" s="26" t="s">
        <v>4459</v>
      </c>
      <c r="J581" s="26" t="s">
        <v>4460</v>
      </c>
      <c r="K581" s="26" t="s">
        <v>113</v>
      </c>
      <c r="L581" s="26" t="s">
        <v>114</v>
      </c>
      <c r="M581" s="26" t="s">
        <v>4461</v>
      </c>
      <c r="N581" s="26"/>
      <c r="O581" s="26" t="s">
        <v>4462</v>
      </c>
      <c r="P581" s="26" t="s">
        <v>351</v>
      </c>
      <c r="Q581" s="26">
        <v>0.95</v>
      </c>
      <c r="R581" s="26" t="s">
        <v>2915</v>
      </c>
      <c r="S581" s="26" t="s">
        <v>4457</v>
      </c>
      <c r="T581" s="26"/>
      <c r="U581" s="26">
        <v>1100</v>
      </c>
      <c r="V581" s="26">
        <v>1100</v>
      </c>
      <c r="W581" s="26"/>
      <c r="X581" s="26"/>
      <c r="Y581" s="26"/>
      <c r="Z581" s="26">
        <v>1378</v>
      </c>
      <c r="AA581" s="26">
        <v>436</v>
      </c>
      <c r="AB581" s="26" t="s">
        <v>103</v>
      </c>
      <c r="AC581" s="26" t="s">
        <v>103</v>
      </c>
      <c r="AD581" s="26" t="s">
        <v>103</v>
      </c>
      <c r="AE581" s="26" t="s">
        <v>103</v>
      </c>
      <c r="AF581" s="26"/>
      <c r="AG581" s="26" t="s">
        <v>104</v>
      </c>
      <c r="AH581" s="26"/>
    </row>
    <row r="582" s="6" customFormat="1" ht="45" spans="1:34">
      <c r="A582" s="24">
        <v>559</v>
      </c>
      <c r="B582" s="25"/>
      <c r="C582" s="26" t="s">
        <v>4463</v>
      </c>
      <c r="D582" s="26" t="s">
        <v>4464</v>
      </c>
      <c r="E582" s="26" t="s">
        <v>89</v>
      </c>
      <c r="F582" s="26" t="s">
        <v>344</v>
      </c>
      <c r="G582" s="26" t="s">
        <v>4465</v>
      </c>
      <c r="H582" s="26" t="s">
        <v>639</v>
      </c>
      <c r="I582" s="26" t="s">
        <v>4464</v>
      </c>
      <c r="J582" s="26" t="s">
        <v>4464</v>
      </c>
      <c r="K582" s="26" t="s">
        <v>113</v>
      </c>
      <c r="L582" s="26" t="s">
        <v>114</v>
      </c>
      <c r="M582" s="26" t="s">
        <v>2463</v>
      </c>
      <c r="N582" s="26" t="s">
        <v>2944</v>
      </c>
      <c r="O582" s="26" t="s">
        <v>4380</v>
      </c>
      <c r="P582" s="26" t="s">
        <v>351</v>
      </c>
      <c r="Q582" s="26">
        <v>0.95</v>
      </c>
      <c r="R582" s="26" t="s">
        <v>3798</v>
      </c>
      <c r="S582" s="26" t="s">
        <v>344</v>
      </c>
      <c r="T582" s="26"/>
      <c r="U582" s="26">
        <v>60</v>
      </c>
      <c r="V582" s="26"/>
      <c r="W582" s="26">
        <v>60</v>
      </c>
      <c r="X582" s="26"/>
      <c r="Y582" s="26"/>
      <c r="Z582" s="26">
        <v>100</v>
      </c>
      <c r="AA582" s="26">
        <v>55</v>
      </c>
      <c r="AB582" s="26" t="s">
        <v>103</v>
      </c>
      <c r="AC582" s="26" t="s">
        <v>103</v>
      </c>
      <c r="AD582" s="26" t="s">
        <v>103</v>
      </c>
      <c r="AE582" s="26" t="s">
        <v>103</v>
      </c>
      <c r="AF582" s="26"/>
      <c r="AG582" s="26" t="s">
        <v>103</v>
      </c>
      <c r="AH582" s="26"/>
    </row>
    <row r="583" s="6" customFormat="1" ht="45" spans="1:34">
      <c r="A583" s="24">
        <v>560</v>
      </c>
      <c r="B583" s="25"/>
      <c r="C583" s="26" t="s">
        <v>4466</v>
      </c>
      <c r="D583" s="26" t="s">
        <v>4467</v>
      </c>
      <c r="E583" s="26" t="s">
        <v>89</v>
      </c>
      <c r="F583" s="26" t="s">
        <v>344</v>
      </c>
      <c r="G583" s="26" t="s">
        <v>4468</v>
      </c>
      <c r="H583" s="26" t="s">
        <v>639</v>
      </c>
      <c r="I583" s="26" t="s">
        <v>4467</v>
      </c>
      <c r="J583" s="26" t="s">
        <v>4467</v>
      </c>
      <c r="K583" s="26" t="s">
        <v>113</v>
      </c>
      <c r="L583" s="26" t="s">
        <v>114</v>
      </c>
      <c r="M583" s="26" t="s">
        <v>4384</v>
      </c>
      <c r="N583" s="26" t="s">
        <v>2944</v>
      </c>
      <c r="O583" s="26" t="s">
        <v>4380</v>
      </c>
      <c r="P583" s="26" t="s">
        <v>351</v>
      </c>
      <c r="Q583" s="26">
        <v>0.95</v>
      </c>
      <c r="R583" s="26" t="s">
        <v>3798</v>
      </c>
      <c r="S583" s="26" t="s">
        <v>344</v>
      </c>
      <c r="T583" s="26"/>
      <c r="U583" s="26">
        <v>75</v>
      </c>
      <c r="V583" s="26"/>
      <c r="W583" s="26">
        <v>75</v>
      </c>
      <c r="X583" s="26"/>
      <c r="Y583" s="26"/>
      <c r="Z583" s="26">
        <v>194</v>
      </c>
      <c r="AA583" s="26">
        <v>65</v>
      </c>
      <c r="AB583" s="26" t="s">
        <v>103</v>
      </c>
      <c r="AC583" s="26" t="s">
        <v>103</v>
      </c>
      <c r="AD583" s="26" t="s">
        <v>103</v>
      </c>
      <c r="AE583" s="26" t="s">
        <v>103</v>
      </c>
      <c r="AF583" s="26"/>
      <c r="AG583" s="26" t="s">
        <v>103</v>
      </c>
      <c r="AH583" s="26"/>
    </row>
    <row r="584" s="6" customFormat="1" ht="78.75" spans="1:34">
      <c r="A584" s="24">
        <v>561</v>
      </c>
      <c r="B584" s="25"/>
      <c r="C584" s="26" t="s">
        <v>4469</v>
      </c>
      <c r="D584" s="26" t="s">
        <v>4470</v>
      </c>
      <c r="E584" s="26" t="s">
        <v>89</v>
      </c>
      <c r="F584" s="26" t="s">
        <v>4394</v>
      </c>
      <c r="G584" s="26" t="s">
        <v>4471</v>
      </c>
      <c r="H584" s="26" t="s">
        <v>2253</v>
      </c>
      <c r="I584" s="26" t="s">
        <v>4470</v>
      </c>
      <c r="J584" s="26" t="s">
        <v>4472</v>
      </c>
      <c r="K584" s="26" t="s">
        <v>113</v>
      </c>
      <c r="L584" s="26" t="s">
        <v>114</v>
      </c>
      <c r="M584" s="26" t="s">
        <v>4384</v>
      </c>
      <c r="N584" s="26" t="s">
        <v>4473</v>
      </c>
      <c r="O584" s="26" t="s">
        <v>2932</v>
      </c>
      <c r="P584" s="26" t="s">
        <v>351</v>
      </c>
      <c r="Q584" s="26">
        <v>0.95</v>
      </c>
      <c r="R584" s="26" t="s">
        <v>101</v>
      </c>
      <c r="S584" s="26" t="s">
        <v>108</v>
      </c>
      <c r="T584" s="26"/>
      <c r="U584" s="26">
        <v>75</v>
      </c>
      <c r="V584" s="26">
        <v>75</v>
      </c>
      <c r="W584" s="26"/>
      <c r="X584" s="26"/>
      <c r="Y584" s="26"/>
      <c r="Z584" s="26">
        <v>1008</v>
      </c>
      <c r="AA584" s="26">
        <v>389</v>
      </c>
      <c r="AB584" s="26" t="s">
        <v>103</v>
      </c>
      <c r="AC584" s="26" t="s">
        <v>103</v>
      </c>
      <c r="AD584" s="26" t="s">
        <v>103</v>
      </c>
      <c r="AE584" s="26" t="s">
        <v>103</v>
      </c>
      <c r="AF584" s="26"/>
      <c r="AG584" s="26" t="s">
        <v>104</v>
      </c>
      <c r="AH584" s="26"/>
    </row>
    <row r="585" s="6" customFormat="1" ht="101.25" spans="1:34">
      <c r="A585" s="24">
        <v>562</v>
      </c>
      <c r="B585" s="25"/>
      <c r="C585" s="26" t="s">
        <v>4474</v>
      </c>
      <c r="D585" s="26" t="s">
        <v>4475</v>
      </c>
      <c r="E585" s="26" t="s">
        <v>107</v>
      </c>
      <c r="F585" s="26" t="s">
        <v>326</v>
      </c>
      <c r="G585" s="26" t="s">
        <v>2941</v>
      </c>
      <c r="H585" s="26" t="s">
        <v>639</v>
      </c>
      <c r="I585" s="26" t="s">
        <v>4476</v>
      </c>
      <c r="J585" s="26" t="s">
        <v>4477</v>
      </c>
      <c r="K585" s="26" t="s">
        <v>113</v>
      </c>
      <c r="L585" s="26" t="s">
        <v>114</v>
      </c>
      <c r="M585" s="26" t="s">
        <v>4478</v>
      </c>
      <c r="N585" s="26" t="s">
        <v>2450</v>
      </c>
      <c r="O585" s="26" t="s">
        <v>4380</v>
      </c>
      <c r="P585" s="26" t="s">
        <v>351</v>
      </c>
      <c r="Q585" s="26">
        <v>0.95</v>
      </c>
      <c r="R585" s="26" t="s">
        <v>3798</v>
      </c>
      <c r="S585" s="26" t="s">
        <v>326</v>
      </c>
      <c r="T585" s="26"/>
      <c r="U585" s="26">
        <v>78</v>
      </c>
      <c r="V585" s="26">
        <v>78</v>
      </c>
      <c r="W585" s="26"/>
      <c r="X585" s="26"/>
      <c r="Y585" s="26"/>
      <c r="Z585" s="26">
        <v>601</v>
      </c>
      <c r="AA585" s="26">
        <v>203</v>
      </c>
      <c r="AB585" s="26" t="s">
        <v>103</v>
      </c>
      <c r="AC585" s="26" t="s">
        <v>103</v>
      </c>
      <c r="AD585" s="26" t="s">
        <v>103</v>
      </c>
      <c r="AE585" s="26" t="s">
        <v>103</v>
      </c>
      <c r="AF585" s="26"/>
      <c r="AG585" s="26" t="s">
        <v>103</v>
      </c>
      <c r="AH585" s="26"/>
    </row>
    <row r="586" s="6" customFormat="1" ht="101.25" spans="1:34">
      <c r="A586" s="24">
        <v>563</v>
      </c>
      <c r="B586" s="25"/>
      <c r="C586" s="26" t="s">
        <v>4479</v>
      </c>
      <c r="D586" s="26" t="s">
        <v>4480</v>
      </c>
      <c r="E586" s="26" t="s">
        <v>89</v>
      </c>
      <c r="F586" s="26" t="s">
        <v>3169</v>
      </c>
      <c r="G586" s="26" t="s">
        <v>4481</v>
      </c>
      <c r="H586" s="26" t="s">
        <v>639</v>
      </c>
      <c r="I586" s="26" t="s">
        <v>4482</v>
      </c>
      <c r="J586" s="26" t="s">
        <v>4483</v>
      </c>
      <c r="K586" s="26" t="s">
        <v>135</v>
      </c>
      <c r="L586" s="26" t="s">
        <v>114</v>
      </c>
      <c r="M586" s="26" t="s">
        <v>1561</v>
      </c>
      <c r="N586" s="26" t="s">
        <v>3112</v>
      </c>
      <c r="O586" s="26" t="s">
        <v>4484</v>
      </c>
      <c r="P586" s="26" t="s">
        <v>483</v>
      </c>
      <c r="Q586" s="26" t="s">
        <v>279</v>
      </c>
      <c r="R586" s="26" t="s">
        <v>2915</v>
      </c>
      <c r="S586" s="26" t="s">
        <v>270</v>
      </c>
      <c r="T586" s="26" t="s">
        <v>280</v>
      </c>
      <c r="U586" s="26">
        <v>20</v>
      </c>
      <c r="V586" s="26">
        <v>20</v>
      </c>
      <c r="W586" s="26"/>
      <c r="X586" s="26"/>
      <c r="Y586" s="26"/>
      <c r="Z586" s="26">
        <v>116</v>
      </c>
      <c r="AA586" s="26">
        <v>41</v>
      </c>
      <c r="AB586" s="26" t="s">
        <v>104</v>
      </c>
      <c r="AC586" s="26" t="s">
        <v>103</v>
      </c>
      <c r="AD586" s="26" t="s">
        <v>104</v>
      </c>
      <c r="AE586" s="26" t="s">
        <v>103</v>
      </c>
      <c r="AF586" s="26"/>
      <c r="AG586" s="26" t="s">
        <v>103</v>
      </c>
      <c r="AH586" s="26"/>
    </row>
    <row r="587" s="6" customFormat="1" ht="146.25" spans="1:34">
      <c r="A587" s="24">
        <v>564</v>
      </c>
      <c r="B587" s="25"/>
      <c r="C587" s="26" t="s">
        <v>4485</v>
      </c>
      <c r="D587" s="26" t="s">
        <v>4486</v>
      </c>
      <c r="E587" s="26" t="s">
        <v>89</v>
      </c>
      <c r="F587" s="26" t="s">
        <v>3236</v>
      </c>
      <c r="G587" s="26" t="s">
        <v>4487</v>
      </c>
      <c r="H587" s="26" t="s">
        <v>639</v>
      </c>
      <c r="I587" s="26" t="s">
        <v>4488</v>
      </c>
      <c r="J587" s="26" t="s">
        <v>4489</v>
      </c>
      <c r="K587" s="26" t="s">
        <v>135</v>
      </c>
      <c r="L587" s="26" t="s">
        <v>114</v>
      </c>
      <c r="M587" s="26" t="s">
        <v>4490</v>
      </c>
      <c r="N587" s="26" t="s">
        <v>4491</v>
      </c>
      <c r="O587" s="26" t="s">
        <v>4492</v>
      </c>
      <c r="P587" s="26" t="s">
        <v>483</v>
      </c>
      <c r="Q587" s="26" t="s">
        <v>279</v>
      </c>
      <c r="R587" s="26" t="s">
        <v>101</v>
      </c>
      <c r="S587" s="26" t="s">
        <v>270</v>
      </c>
      <c r="T587" s="26" t="s">
        <v>280</v>
      </c>
      <c r="U587" s="26">
        <v>48</v>
      </c>
      <c r="V587" s="26">
        <v>48</v>
      </c>
      <c r="W587" s="26"/>
      <c r="X587" s="26"/>
      <c r="Y587" s="26"/>
      <c r="Z587" s="26">
        <v>260</v>
      </c>
      <c r="AA587" s="26">
        <v>42</v>
      </c>
      <c r="AB587" s="26" t="s">
        <v>104</v>
      </c>
      <c r="AC587" s="26" t="s">
        <v>103</v>
      </c>
      <c r="AD587" s="26" t="s">
        <v>104</v>
      </c>
      <c r="AE587" s="26" t="s">
        <v>103</v>
      </c>
      <c r="AF587" s="26"/>
      <c r="AG587" s="26" t="s">
        <v>103</v>
      </c>
      <c r="AH587" s="26"/>
    </row>
    <row r="588" s="6" customFormat="1" ht="78.75" spans="1:34">
      <c r="A588" s="24">
        <v>565</v>
      </c>
      <c r="B588" s="25"/>
      <c r="C588" s="26" t="s">
        <v>4493</v>
      </c>
      <c r="D588" s="26" t="s">
        <v>4494</v>
      </c>
      <c r="E588" s="26" t="s">
        <v>89</v>
      </c>
      <c r="F588" s="26" t="s">
        <v>3137</v>
      </c>
      <c r="G588" s="26" t="s">
        <v>4495</v>
      </c>
      <c r="H588" s="26" t="s">
        <v>124</v>
      </c>
      <c r="I588" s="26" t="s">
        <v>4496</v>
      </c>
      <c r="J588" s="26" t="s">
        <v>4497</v>
      </c>
      <c r="K588" s="26" t="s">
        <v>135</v>
      </c>
      <c r="L588" s="26" t="s">
        <v>114</v>
      </c>
      <c r="M588" s="26" t="s">
        <v>3193</v>
      </c>
      <c r="N588" s="26" t="s">
        <v>3112</v>
      </c>
      <c r="O588" s="26" t="s">
        <v>3142</v>
      </c>
      <c r="P588" s="26" t="s">
        <v>483</v>
      </c>
      <c r="Q588" s="26" t="s">
        <v>279</v>
      </c>
      <c r="R588" s="26" t="s">
        <v>101</v>
      </c>
      <c r="S588" s="26" t="s">
        <v>270</v>
      </c>
      <c r="T588" s="26" t="s">
        <v>280</v>
      </c>
      <c r="U588" s="26">
        <v>10</v>
      </c>
      <c r="V588" s="26">
        <v>10</v>
      </c>
      <c r="W588" s="26"/>
      <c r="X588" s="26"/>
      <c r="Y588" s="26"/>
      <c r="Z588" s="26">
        <v>902</v>
      </c>
      <c r="AA588" s="26">
        <v>275</v>
      </c>
      <c r="AB588" s="26" t="s">
        <v>104</v>
      </c>
      <c r="AC588" s="26" t="s">
        <v>103</v>
      </c>
      <c r="AD588" s="26" t="s">
        <v>104</v>
      </c>
      <c r="AE588" s="26" t="s">
        <v>103</v>
      </c>
      <c r="AF588" s="26"/>
      <c r="AG588" s="26" t="s">
        <v>103</v>
      </c>
      <c r="AH588" s="26"/>
    </row>
    <row r="589" s="6" customFormat="1" ht="112.5" spans="1:34">
      <c r="A589" s="24">
        <v>566</v>
      </c>
      <c r="B589" s="25"/>
      <c r="C589" s="26" t="s">
        <v>4498</v>
      </c>
      <c r="D589" s="26" t="s">
        <v>4499</v>
      </c>
      <c r="E589" s="26" t="s">
        <v>89</v>
      </c>
      <c r="F589" s="26" t="s">
        <v>497</v>
      </c>
      <c r="G589" s="26" t="s">
        <v>4500</v>
      </c>
      <c r="H589" s="26" t="s">
        <v>639</v>
      </c>
      <c r="I589" s="26" t="s">
        <v>4501</v>
      </c>
      <c r="J589" s="26" t="s">
        <v>4502</v>
      </c>
      <c r="K589" s="26" t="s">
        <v>135</v>
      </c>
      <c r="L589" s="26" t="s">
        <v>114</v>
      </c>
      <c r="M589" s="26" t="s">
        <v>4503</v>
      </c>
      <c r="N589" s="26" t="s">
        <v>4491</v>
      </c>
      <c r="O589" s="26" t="s">
        <v>503</v>
      </c>
      <c r="P589" s="26" t="s">
        <v>483</v>
      </c>
      <c r="Q589" s="26" t="s">
        <v>279</v>
      </c>
      <c r="R589" s="26" t="s">
        <v>484</v>
      </c>
      <c r="S589" s="26" t="s">
        <v>270</v>
      </c>
      <c r="T589" s="26" t="s">
        <v>280</v>
      </c>
      <c r="U589" s="26">
        <v>49.5</v>
      </c>
      <c r="V589" s="26">
        <v>49.5</v>
      </c>
      <c r="W589" s="26"/>
      <c r="X589" s="26"/>
      <c r="Y589" s="26"/>
      <c r="Z589" s="26">
        <v>212</v>
      </c>
      <c r="AA589" s="26">
        <v>48</v>
      </c>
      <c r="AB589" s="26" t="s">
        <v>104</v>
      </c>
      <c r="AC589" s="26" t="s">
        <v>103</v>
      </c>
      <c r="AD589" s="26" t="s">
        <v>103</v>
      </c>
      <c r="AE589" s="26" t="s">
        <v>103</v>
      </c>
      <c r="AF589" s="26"/>
      <c r="AG589" s="26" t="s">
        <v>103</v>
      </c>
      <c r="AH589" s="26"/>
    </row>
    <row r="590" s="6" customFormat="1" ht="101.25" spans="1:34">
      <c r="A590" s="24">
        <v>567</v>
      </c>
      <c r="B590" s="25"/>
      <c r="C590" s="26" t="s">
        <v>4504</v>
      </c>
      <c r="D590" s="26" t="s">
        <v>4505</v>
      </c>
      <c r="E590" s="26" t="s">
        <v>89</v>
      </c>
      <c r="F590" s="26" t="s">
        <v>477</v>
      </c>
      <c r="G590" s="26" t="s">
        <v>4506</v>
      </c>
      <c r="H590" s="26" t="s">
        <v>124</v>
      </c>
      <c r="I590" s="26" t="s">
        <v>4507</v>
      </c>
      <c r="J590" s="26" t="s">
        <v>4508</v>
      </c>
      <c r="K590" s="26" t="s">
        <v>135</v>
      </c>
      <c r="L590" s="26" t="s">
        <v>114</v>
      </c>
      <c r="M590" s="26" t="s">
        <v>4509</v>
      </c>
      <c r="N590" s="26" t="s">
        <v>4491</v>
      </c>
      <c r="O590" s="26" t="s">
        <v>3180</v>
      </c>
      <c r="P590" s="26" t="s">
        <v>483</v>
      </c>
      <c r="Q590" s="26" t="s">
        <v>279</v>
      </c>
      <c r="R590" s="26" t="s">
        <v>484</v>
      </c>
      <c r="S590" s="26" t="s">
        <v>270</v>
      </c>
      <c r="T590" s="26" t="s">
        <v>280</v>
      </c>
      <c r="U590" s="26">
        <v>13.95</v>
      </c>
      <c r="V590" s="26">
        <v>13.95</v>
      </c>
      <c r="W590" s="26"/>
      <c r="X590" s="26"/>
      <c r="Y590" s="26"/>
      <c r="Z590" s="26">
        <v>369</v>
      </c>
      <c r="AA590" s="26">
        <v>101</v>
      </c>
      <c r="AB590" s="26" t="s">
        <v>104</v>
      </c>
      <c r="AC590" s="26" t="s">
        <v>103</v>
      </c>
      <c r="AD590" s="26" t="s">
        <v>103</v>
      </c>
      <c r="AE590" s="26" t="s">
        <v>103</v>
      </c>
      <c r="AF590" s="26"/>
      <c r="AG590" s="26" t="s">
        <v>103</v>
      </c>
      <c r="AH590" s="26"/>
    </row>
    <row r="591" s="6" customFormat="1" ht="90" spans="1:34">
      <c r="A591" s="24">
        <v>568</v>
      </c>
      <c r="B591" s="25"/>
      <c r="C591" s="26" t="s">
        <v>4510</v>
      </c>
      <c r="D591" s="26" t="s">
        <v>4511</v>
      </c>
      <c r="E591" s="26" t="s">
        <v>89</v>
      </c>
      <c r="F591" s="26" t="s">
        <v>497</v>
      </c>
      <c r="G591" s="26" t="s">
        <v>4512</v>
      </c>
      <c r="H591" s="26" t="s">
        <v>639</v>
      </c>
      <c r="I591" s="26" t="s">
        <v>4513</v>
      </c>
      <c r="J591" s="26" t="s">
        <v>4514</v>
      </c>
      <c r="K591" s="26" t="s">
        <v>135</v>
      </c>
      <c r="L591" s="26" t="s">
        <v>114</v>
      </c>
      <c r="M591" s="26" t="s">
        <v>3245</v>
      </c>
      <c r="N591" s="26" t="s">
        <v>4491</v>
      </c>
      <c r="O591" s="26" t="s">
        <v>4515</v>
      </c>
      <c r="P591" s="26" t="s">
        <v>483</v>
      </c>
      <c r="Q591" s="26" t="s">
        <v>279</v>
      </c>
      <c r="R591" s="26" t="s">
        <v>3798</v>
      </c>
      <c r="S591" s="26" t="s">
        <v>270</v>
      </c>
      <c r="T591" s="26" t="s">
        <v>280</v>
      </c>
      <c r="U591" s="26">
        <v>18</v>
      </c>
      <c r="V591" s="26">
        <v>18</v>
      </c>
      <c r="W591" s="26"/>
      <c r="X591" s="26"/>
      <c r="Y591" s="26"/>
      <c r="Z591" s="26">
        <v>183</v>
      </c>
      <c r="AA591" s="26">
        <v>16</v>
      </c>
      <c r="AB591" s="26" t="s">
        <v>104</v>
      </c>
      <c r="AC591" s="26" t="s">
        <v>103</v>
      </c>
      <c r="AD591" s="26" t="s">
        <v>103</v>
      </c>
      <c r="AE591" s="26" t="s">
        <v>103</v>
      </c>
      <c r="AF591" s="26"/>
      <c r="AG591" s="26" t="s">
        <v>103</v>
      </c>
      <c r="AH591" s="26"/>
    </row>
    <row r="592" s="6" customFormat="1" ht="90" spans="1:34">
      <c r="A592" s="24">
        <v>569</v>
      </c>
      <c r="B592" s="25"/>
      <c r="C592" s="26" t="s">
        <v>4516</v>
      </c>
      <c r="D592" s="26" t="s">
        <v>4517</v>
      </c>
      <c r="E592" s="26" t="s">
        <v>89</v>
      </c>
      <c r="F592" s="26" t="s">
        <v>3169</v>
      </c>
      <c r="G592" s="26" t="s">
        <v>4518</v>
      </c>
      <c r="H592" s="26" t="s">
        <v>639</v>
      </c>
      <c r="I592" s="26" t="s">
        <v>4519</v>
      </c>
      <c r="J592" s="26" t="s">
        <v>4520</v>
      </c>
      <c r="K592" s="26" t="s">
        <v>135</v>
      </c>
      <c r="L592" s="26" t="s">
        <v>114</v>
      </c>
      <c r="M592" s="26" t="s">
        <v>2212</v>
      </c>
      <c r="N592" s="26" t="s">
        <v>4491</v>
      </c>
      <c r="O592" s="26" t="s">
        <v>494</v>
      </c>
      <c r="P592" s="26" t="s">
        <v>483</v>
      </c>
      <c r="Q592" s="26" t="s">
        <v>279</v>
      </c>
      <c r="R592" s="26" t="s">
        <v>101</v>
      </c>
      <c r="S592" s="26" t="s">
        <v>270</v>
      </c>
      <c r="T592" s="26" t="s">
        <v>280</v>
      </c>
      <c r="U592" s="26">
        <v>15</v>
      </c>
      <c r="V592" s="26">
        <v>15</v>
      </c>
      <c r="W592" s="26"/>
      <c r="X592" s="26"/>
      <c r="Y592" s="26"/>
      <c r="Z592" s="26">
        <v>270</v>
      </c>
      <c r="AA592" s="26">
        <v>98</v>
      </c>
      <c r="AB592" s="26" t="s">
        <v>104</v>
      </c>
      <c r="AC592" s="26" t="s">
        <v>103</v>
      </c>
      <c r="AD592" s="26" t="s">
        <v>104</v>
      </c>
      <c r="AE592" s="26" t="s">
        <v>103</v>
      </c>
      <c r="AF592" s="26"/>
      <c r="AG592" s="26" t="s">
        <v>103</v>
      </c>
      <c r="AH592" s="26"/>
    </row>
    <row r="593" s="6" customFormat="1" ht="101.25" spans="1:34">
      <c r="A593" s="24">
        <v>570</v>
      </c>
      <c r="B593" s="25"/>
      <c r="C593" s="26" t="s">
        <v>4521</v>
      </c>
      <c r="D593" s="26" t="s">
        <v>4522</v>
      </c>
      <c r="E593" s="26" t="s">
        <v>89</v>
      </c>
      <c r="F593" s="26" t="s">
        <v>3273</v>
      </c>
      <c r="G593" s="26" t="s">
        <v>4523</v>
      </c>
      <c r="H593" s="26" t="s">
        <v>124</v>
      </c>
      <c r="I593" s="26" t="s">
        <v>4524</v>
      </c>
      <c r="J593" s="26" t="s">
        <v>4525</v>
      </c>
      <c r="K593" s="26" t="s">
        <v>135</v>
      </c>
      <c r="L593" s="26" t="s">
        <v>114</v>
      </c>
      <c r="M593" s="26" t="s">
        <v>2937</v>
      </c>
      <c r="N593" s="26" t="s">
        <v>4491</v>
      </c>
      <c r="O593" s="26" t="s">
        <v>3148</v>
      </c>
      <c r="P593" s="26" t="s">
        <v>483</v>
      </c>
      <c r="Q593" s="26" t="s">
        <v>279</v>
      </c>
      <c r="R593" s="26" t="s">
        <v>484</v>
      </c>
      <c r="S593" s="26" t="s">
        <v>270</v>
      </c>
      <c r="T593" s="26" t="s">
        <v>280</v>
      </c>
      <c r="U593" s="26">
        <v>65</v>
      </c>
      <c r="V593" s="26">
        <v>65</v>
      </c>
      <c r="W593" s="26"/>
      <c r="X593" s="26"/>
      <c r="Y593" s="26"/>
      <c r="Z593" s="26">
        <v>156</v>
      </c>
      <c r="AA593" s="26">
        <v>53</v>
      </c>
      <c r="AB593" s="26" t="s">
        <v>104</v>
      </c>
      <c r="AC593" s="26" t="s">
        <v>103</v>
      </c>
      <c r="AD593" s="26" t="s">
        <v>103</v>
      </c>
      <c r="AE593" s="26" t="s">
        <v>103</v>
      </c>
      <c r="AF593" s="26"/>
      <c r="AG593" s="26" t="s">
        <v>103</v>
      </c>
      <c r="AH593" s="26"/>
    </row>
    <row r="594" s="6" customFormat="1" ht="101.25" spans="1:34">
      <c r="A594" s="24">
        <v>571</v>
      </c>
      <c r="B594" s="25"/>
      <c r="C594" s="26" t="s">
        <v>4526</v>
      </c>
      <c r="D594" s="26" t="s">
        <v>4527</v>
      </c>
      <c r="E594" s="26" t="s">
        <v>107</v>
      </c>
      <c r="F594" s="26" t="s">
        <v>4528</v>
      </c>
      <c r="G594" s="26" t="s">
        <v>4529</v>
      </c>
      <c r="H594" s="26" t="s">
        <v>639</v>
      </c>
      <c r="I594" s="26" t="s">
        <v>4530</v>
      </c>
      <c r="J594" s="26" t="s">
        <v>4531</v>
      </c>
      <c r="K594" s="26" t="s">
        <v>135</v>
      </c>
      <c r="L594" s="26" t="s">
        <v>114</v>
      </c>
      <c r="M594" s="26" t="s">
        <v>4407</v>
      </c>
      <c r="N594" s="26" t="s">
        <v>4491</v>
      </c>
      <c r="O594" s="26" t="s">
        <v>4492</v>
      </c>
      <c r="P594" s="26" t="s">
        <v>483</v>
      </c>
      <c r="Q594" s="26" t="s">
        <v>279</v>
      </c>
      <c r="R594" s="26" t="s">
        <v>484</v>
      </c>
      <c r="S594" s="26" t="s">
        <v>270</v>
      </c>
      <c r="T594" s="26" t="s">
        <v>280</v>
      </c>
      <c r="U594" s="26">
        <v>45</v>
      </c>
      <c r="V594" s="26">
        <v>45</v>
      </c>
      <c r="W594" s="26"/>
      <c r="X594" s="26"/>
      <c r="Y594" s="26"/>
      <c r="Z594" s="26">
        <v>146</v>
      </c>
      <c r="AA594" s="26">
        <v>57</v>
      </c>
      <c r="AB594" s="26" t="s">
        <v>104</v>
      </c>
      <c r="AC594" s="26" t="s">
        <v>103</v>
      </c>
      <c r="AD594" s="26" t="s">
        <v>103</v>
      </c>
      <c r="AE594" s="26" t="s">
        <v>103</v>
      </c>
      <c r="AF594" s="26"/>
      <c r="AG594" s="26" t="s">
        <v>103</v>
      </c>
      <c r="AH594" s="26"/>
    </row>
    <row r="595" s="6" customFormat="1" ht="90" spans="1:34">
      <c r="A595" s="24">
        <v>572</v>
      </c>
      <c r="B595" s="25"/>
      <c r="C595" s="26" t="s">
        <v>4532</v>
      </c>
      <c r="D595" s="26" t="s">
        <v>4533</v>
      </c>
      <c r="E595" s="26" t="s">
        <v>89</v>
      </c>
      <c r="F595" s="26" t="s">
        <v>3254</v>
      </c>
      <c r="G595" s="26" t="s">
        <v>4534</v>
      </c>
      <c r="H595" s="26" t="s">
        <v>124</v>
      </c>
      <c r="I595" s="26" t="s">
        <v>4535</v>
      </c>
      <c r="J595" s="26" t="s">
        <v>4536</v>
      </c>
      <c r="K595" s="26" t="s">
        <v>135</v>
      </c>
      <c r="L595" s="26" t="s">
        <v>114</v>
      </c>
      <c r="M595" s="26" t="s">
        <v>4537</v>
      </c>
      <c r="N595" s="26" t="s">
        <v>4491</v>
      </c>
      <c r="O595" s="26" t="s">
        <v>3148</v>
      </c>
      <c r="P595" s="26" t="s">
        <v>483</v>
      </c>
      <c r="Q595" s="26" t="s">
        <v>279</v>
      </c>
      <c r="R595" s="26" t="s">
        <v>484</v>
      </c>
      <c r="S595" s="26" t="s">
        <v>270</v>
      </c>
      <c r="T595" s="26" t="s">
        <v>280</v>
      </c>
      <c r="U595" s="26">
        <v>49</v>
      </c>
      <c r="V595" s="26">
        <v>49</v>
      </c>
      <c r="W595" s="26"/>
      <c r="X595" s="26"/>
      <c r="Y595" s="26"/>
      <c r="Z595" s="26">
        <v>310</v>
      </c>
      <c r="AA595" s="26">
        <v>65</v>
      </c>
      <c r="AB595" s="26" t="s">
        <v>104</v>
      </c>
      <c r="AC595" s="26" t="s">
        <v>103</v>
      </c>
      <c r="AD595" s="26" t="s">
        <v>103</v>
      </c>
      <c r="AE595" s="26" t="s">
        <v>103</v>
      </c>
      <c r="AF595" s="26"/>
      <c r="AG595" s="26" t="s">
        <v>103</v>
      </c>
      <c r="AH595" s="26"/>
    </row>
    <row r="596" s="6" customFormat="1" ht="90" spans="1:34">
      <c r="A596" s="24">
        <v>573</v>
      </c>
      <c r="B596" s="25"/>
      <c r="C596" s="26" t="s">
        <v>4538</v>
      </c>
      <c r="D596" s="26" t="s">
        <v>4539</v>
      </c>
      <c r="E596" s="26" t="s">
        <v>89</v>
      </c>
      <c r="F596" s="26" t="s">
        <v>3254</v>
      </c>
      <c r="G596" s="26" t="s">
        <v>4540</v>
      </c>
      <c r="H596" s="26" t="s">
        <v>4541</v>
      </c>
      <c r="I596" s="26" t="s">
        <v>4542</v>
      </c>
      <c r="J596" s="26" t="s">
        <v>4543</v>
      </c>
      <c r="K596" s="26" t="s">
        <v>135</v>
      </c>
      <c r="L596" s="26" t="s">
        <v>114</v>
      </c>
      <c r="M596" s="26" t="s">
        <v>4544</v>
      </c>
      <c r="N596" s="26" t="s">
        <v>4491</v>
      </c>
      <c r="O596" s="26" t="s">
        <v>4545</v>
      </c>
      <c r="P596" s="26" t="s">
        <v>483</v>
      </c>
      <c r="Q596" s="26" t="s">
        <v>279</v>
      </c>
      <c r="R596" s="26" t="s">
        <v>484</v>
      </c>
      <c r="S596" s="26" t="s">
        <v>270</v>
      </c>
      <c r="T596" s="26" t="s">
        <v>280</v>
      </c>
      <c r="U596" s="26">
        <v>47</v>
      </c>
      <c r="V596" s="26">
        <v>47</v>
      </c>
      <c r="W596" s="26"/>
      <c r="X596" s="26"/>
      <c r="Y596" s="26"/>
      <c r="Z596" s="26">
        <v>158</v>
      </c>
      <c r="AA596" s="26">
        <v>34</v>
      </c>
      <c r="AB596" s="26" t="s">
        <v>104</v>
      </c>
      <c r="AC596" s="26" t="s">
        <v>103</v>
      </c>
      <c r="AD596" s="26" t="s">
        <v>103</v>
      </c>
      <c r="AE596" s="26" t="s">
        <v>103</v>
      </c>
      <c r="AF596" s="26"/>
      <c r="AG596" s="26" t="s">
        <v>103</v>
      </c>
      <c r="AH596" s="26"/>
    </row>
    <row r="597" s="6" customFormat="1" ht="90" spans="1:34">
      <c r="A597" s="24">
        <v>574</v>
      </c>
      <c r="B597" s="25"/>
      <c r="C597" s="26" t="s">
        <v>4546</v>
      </c>
      <c r="D597" s="26" t="s">
        <v>4547</v>
      </c>
      <c r="E597" s="26" t="s">
        <v>89</v>
      </c>
      <c r="F597" s="26" t="s">
        <v>2121</v>
      </c>
      <c r="G597" s="26" t="s">
        <v>4548</v>
      </c>
      <c r="H597" s="26" t="s">
        <v>4541</v>
      </c>
      <c r="I597" s="26" t="s">
        <v>4549</v>
      </c>
      <c r="J597" s="26" t="s">
        <v>4550</v>
      </c>
      <c r="K597" s="26" t="s">
        <v>135</v>
      </c>
      <c r="L597" s="26" t="s">
        <v>114</v>
      </c>
      <c r="M597" s="26" t="s">
        <v>4544</v>
      </c>
      <c r="N597" s="26" t="s">
        <v>4491</v>
      </c>
      <c r="O597" s="26" t="s">
        <v>4551</v>
      </c>
      <c r="P597" s="26" t="s">
        <v>483</v>
      </c>
      <c r="Q597" s="26" t="s">
        <v>279</v>
      </c>
      <c r="R597" s="26" t="s">
        <v>484</v>
      </c>
      <c r="S597" s="26" t="s">
        <v>270</v>
      </c>
      <c r="T597" s="26" t="s">
        <v>280</v>
      </c>
      <c r="U597" s="26">
        <v>47</v>
      </c>
      <c r="V597" s="26">
        <v>47</v>
      </c>
      <c r="W597" s="26"/>
      <c r="X597" s="26"/>
      <c r="Y597" s="26"/>
      <c r="Z597" s="26">
        <v>198</v>
      </c>
      <c r="AA597" s="26">
        <v>48</v>
      </c>
      <c r="AB597" s="26" t="s">
        <v>104</v>
      </c>
      <c r="AC597" s="26" t="s">
        <v>103</v>
      </c>
      <c r="AD597" s="26" t="s">
        <v>103</v>
      </c>
      <c r="AE597" s="26" t="s">
        <v>103</v>
      </c>
      <c r="AF597" s="26"/>
      <c r="AG597" s="26" t="s">
        <v>103</v>
      </c>
      <c r="AH597" s="26"/>
    </row>
    <row r="598" s="6" customFormat="1" ht="90" spans="1:34">
      <c r="A598" s="24">
        <v>575</v>
      </c>
      <c r="B598" s="25"/>
      <c r="C598" s="26" t="s">
        <v>4552</v>
      </c>
      <c r="D598" s="26" t="s">
        <v>4553</v>
      </c>
      <c r="E598" s="26" t="s">
        <v>89</v>
      </c>
      <c r="F598" s="26" t="s">
        <v>477</v>
      </c>
      <c r="G598" s="26" t="s">
        <v>4554</v>
      </c>
      <c r="H598" s="26" t="s">
        <v>124</v>
      </c>
      <c r="I598" s="26" t="s">
        <v>4555</v>
      </c>
      <c r="J598" s="26" t="s">
        <v>4556</v>
      </c>
      <c r="K598" s="26" t="s">
        <v>135</v>
      </c>
      <c r="L598" s="26" t="s">
        <v>114</v>
      </c>
      <c r="M598" s="26" t="s">
        <v>4557</v>
      </c>
      <c r="N598" s="26" t="s">
        <v>4491</v>
      </c>
      <c r="O598" s="26" t="s">
        <v>4558</v>
      </c>
      <c r="P598" s="26" t="s">
        <v>483</v>
      </c>
      <c r="Q598" s="26" t="s">
        <v>279</v>
      </c>
      <c r="R598" s="26" t="s">
        <v>101</v>
      </c>
      <c r="S598" s="26" t="s">
        <v>270</v>
      </c>
      <c r="T598" s="26" t="s">
        <v>280</v>
      </c>
      <c r="U598" s="26">
        <v>16.275</v>
      </c>
      <c r="V598" s="26">
        <v>16.275</v>
      </c>
      <c r="W598" s="26"/>
      <c r="X598" s="26"/>
      <c r="Y598" s="26"/>
      <c r="Z598" s="26">
        <v>2860</v>
      </c>
      <c r="AA598" s="26">
        <v>608</v>
      </c>
      <c r="AB598" s="26" t="s">
        <v>104</v>
      </c>
      <c r="AC598" s="26" t="s">
        <v>103</v>
      </c>
      <c r="AD598" s="26" t="s">
        <v>103</v>
      </c>
      <c r="AE598" s="26" t="s">
        <v>103</v>
      </c>
      <c r="AF598" s="26"/>
      <c r="AG598" s="26" t="s">
        <v>103</v>
      </c>
      <c r="AH598" s="26"/>
    </row>
    <row r="599" s="6" customFormat="1" ht="90" spans="1:34">
      <c r="A599" s="24">
        <v>576</v>
      </c>
      <c r="B599" s="25"/>
      <c r="C599" s="26" t="s">
        <v>4559</v>
      </c>
      <c r="D599" s="26" t="s">
        <v>4560</v>
      </c>
      <c r="E599" s="26" t="s">
        <v>370</v>
      </c>
      <c r="F599" s="26" t="s">
        <v>3169</v>
      </c>
      <c r="G599" s="26" t="s">
        <v>4561</v>
      </c>
      <c r="H599" s="26" t="s">
        <v>639</v>
      </c>
      <c r="I599" s="26" t="s">
        <v>4562</v>
      </c>
      <c r="J599" s="26" t="s">
        <v>4563</v>
      </c>
      <c r="K599" s="26" t="s">
        <v>135</v>
      </c>
      <c r="L599" s="26" t="s">
        <v>114</v>
      </c>
      <c r="M599" s="26" t="s">
        <v>523</v>
      </c>
      <c r="N599" s="26" t="s">
        <v>4491</v>
      </c>
      <c r="O599" s="26" t="s">
        <v>4564</v>
      </c>
      <c r="P599" s="26" t="s">
        <v>483</v>
      </c>
      <c r="Q599" s="26" t="s">
        <v>279</v>
      </c>
      <c r="R599" s="26" t="s">
        <v>484</v>
      </c>
      <c r="S599" s="26" t="s">
        <v>270</v>
      </c>
      <c r="T599" s="26" t="s">
        <v>280</v>
      </c>
      <c r="U599" s="26">
        <v>98</v>
      </c>
      <c r="V599" s="26">
        <v>98</v>
      </c>
      <c r="W599" s="26"/>
      <c r="X599" s="26"/>
      <c r="Y599" s="26"/>
      <c r="Z599" s="26">
        <v>618</v>
      </c>
      <c r="AA599" s="26">
        <v>268</v>
      </c>
      <c r="AB599" s="26" t="s">
        <v>104</v>
      </c>
      <c r="AC599" s="26" t="s">
        <v>103</v>
      </c>
      <c r="AD599" s="26" t="s">
        <v>104</v>
      </c>
      <c r="AE599" s="26" t="s">
        <v>103</v>
      </c>
      <c r="AF599" s="26"/>
      <c r="AG599" s="26" t="s">
        <v>103</v>
      </c>
      <c r="AH599" s="26"/>
    </row>
    <row r="600" s="6" customFormat="1" ht="112.5" spans="1:34">
      <c r="A600" s="24">
        <v>577</v>
      </c>
      <c r="B600" s="25"/>
      <c r="C600" s="26" t="s">
        <v>4565</v>
      </c>
      <c r="D600" s="26" t="s">
        <v>4566</v>
      </c>
      <c r="E600" s="26" t="s">
        <v>370</v>
      </c>
      <c r="F600" s="26" t="s">
        <v>4567</v>
      </c>
      <c r="G600" s="26" t="s">
        <v>4568</v>
      </c>
      <c r="H600" s="26" t="s">
        <v>43</v>
      </c>
      <c r="I600" s="26" t="s">
        <v>4569</v>
      </c>
      <c r="J600" s="26" t="s">
        <v>4570</v>
      </c>
      <c r="K600" s="26" t="s">
        <v>135</v>
      </c>
      <c r="L600" s="26" t="s">
        <v>114</v>
      </c>
      <c r="M600" s="26" t="s">
        <v>2212</v>
      </c>
      <c r="N600" s="26" t="s">
        <v>4491</v>
      </c>
      <c r="O600" s="26" t="s">
        <v>4571</v>
      </c>
      <c r="P600" s="26" t="s">
        <v>483</v>
      </c>
      <c r="Q600" s="26" t="s">
        <v>279</v>
      </c>
      <c r="R600" s="26" t="s">
        <v>101</v>
      </c>
      <c r="S600" s="26" t="s">
        <v>270</v>
      </c>
      <c r="T600" s="26" t="s">
        <v>280</v>
      </c>
      <c r="U600" s="26">
        <v>15</v>
      </c>
      <c r="V600" s="26">
        <v>15</v>
      </c>
      <c r="W600" s="26"/>
      <c r="X600" s="26"/>
      <c r="Y600" s="26"/>
      <c r="Z600" s="26">
        <v>1330</v>
      </c>
      <c r="AA600" s="26">
        <v>430</v>
      </c>
      <c r="AB600" s="26" t="s">
        <v>104</v>
      </c>
      <c r="AC600" s="26" t="s">
        <v>103</v>
      </c>
      <c r="AD600" s="26" t="s">
        <v>104</v>
      </c>
      <c r="AE600" s="26" t="s">
        <v>103</v>
      </c>
      <c r="AF600" s="26"/>
      <c r="AG600" s="26" t="s">
        <v>103</v>
      </c>
      <c r="AH600" s="26"/>
    </row>
    <row r="601" s="6" customFormat="1" ht="90" spans="1:34">
      <c r="A601" s="24">
        <v>578</v>
      </c>
      <c r="B601" s="25"/>
      <c r="C601" s="26" t="s">
        <v>4572</v>
      </c>
      <c r="D601" s="26" t="s">
        <v>4573</v>
      </c>
      <c r="E601" s="26" t="s">
        <v>89</v>
      </c>
      <c r="F601" s="26" t="s">
        <v>4574</v>
      </c>
      <c r="G601" s="26" t="s">
        <v>4575</v>
      </c>
      <c r="H601" s="26" t="s">
        <v>124</v>
      </c>
      <c r="I601" s="26" t="s">
        <v>4576</v>
      </c>
      <c r="J601" s="26" t="s">
        <v>4577</v>
      </c>
      <c r="K601" s="26" t="s">
        <v>135</v>
      </c>
      <c r="L601" s="26" t="s">
        <v>114</v>
      </c>
      <c r="M601" s="26" t="s">
        <v>4578</v>
      </c>
      <c r="N601" s="26" t="s">
        <v>4491</v>
      </c>
      <c r="O601" s="26" t="s">
        <v>494</v>
      </c>
      <c r="P601" s="26" t="s">
        <v>483</v>
      </c>
      <c r="Q601" s="26" t="s">
        <v>279</v>
      </c>
      <c r="R601" s="26" t="s">
        <v>101</v>
      </c>
      <c r="S601" s="26" t="s">
        <v>270</v>
      </c>
      <c r="T601" s="26" t="s">
        <v>280</v>
      </c>
      <c r="U601" s="26">
        <v>73</v>
      </c>
      <c r="V601" s="26">
        <v>73</v>
      </c>
      <c r="W601" s="26"/>
      <c r="X601" s="26"/>
      <c r="Y601" s="26"/>
      <c r="Z601" s="26">
        <v>258</v>
      </c>
      <c r="AA601" s="26">
        <v>83</v>
      </c>
      <c r="AB601" s="26" t="s">
        <v>104</v>
      </c>
      <c r="AC601" s="26" t="s">
        <v>103</v>
      </c>
      <c r="AD601" s="26" t="s">
        <v>103</v>
      </c>
      <c r="AE601" s="26" t="s">
        <v>103</v>
      </c>
      <c r="AF601" s="26"/>
      <c r="AG601" s="26" t="s">
        <v>103</v>
      </c>
      <c r="AH601" s="26"/>
    </row>
    <row r="602" s="6" customFormat="1" ht="101.25" spans="1:34">
      <c r="A602" s="24">
        <v>579</v>
      </c>
      <c r="B602" s="25"/>
      <c r="C602" s="26" t="s">
        <v>4579</v>
      </c>
      <c r="D602" s="26" t="s">
        <v>4580</v>
      </c>
      <c r="E602" s="26" t="s">
        <v>89</v>
      </c>
      <c r="F602" s="26" t="s">
        <v>3236</v>
      </c>
      <c r="G602" s="26" t="s">
        <v>4581</v>
      </c>
      <c r="H602" s="26" t="s">
        <v>639</v>
      </c>
      <c r="I602" s="26" t="s">
        <v>4582</v>
      </c>
      <c r="J602" s="26" t="s">
        <v>4583</v>
      </c>
      <c r="K602" s="26" t="s">
        <v>135</v>
      </c>
      <c r="L602" s="26" t="s">
        <v>114</v>
      </c>
      <c r="M602" s="26" t="s">
        <v>4584</v>
      </c>
      <c r="N602" s="26" t="s">
        <v>4491</v>
      </c>
      <c r="O602" s="26" t="s">
        <v>4585</v>
      </c>
      <c r="P602" s="26" t="s">
        <v>483</v>
      </c>
      <c r="Q602" s="26" t="s">
        <v>279</v>
      </c>
      <c r="R602" s="26" t="s">
        <v>484</v>
      </c>
      <c r="S602" s="26" t="s">
        <v>270</v>
      </c>
      <c r="T602" s="26" t="s">
        <v>280</v>
      </c>
      <c r="U602" s="26">
        <v>38</v>
      </c>
      <c r="V602" s="26">
        <v>38</v>
      </c>
      <c r="W602" s="26"/>
      <c r="X602" s="26"/>
      <c r="Y602" s="26"/>
      <c r="Z602" s="26">
        <v>248</v>
      </c>
      <c r="AA602" s="26">
        <v>95</v>
      </c>
      <c r="AB602" s="26" t="s">
        <v>104</v>
      </c>
      <c r="AC602" s="26" t="s">
        <v>103</v>
      </c>
      <c r="AD602" s="26" t="s">
        <v>104</v>
      </c>
      <c r="AE602" s="26" t="s">
        <v>103</v>
      </c>
      <c r="AF602" s="26"/>
      <c r="AG602" s="26" t="s">
        <v>103</v>
      </c>
      <c r="AH602" s="26"/>
    </row>
    <row r="603" s="6" customFormat="1" ht="101.25" spans="1:34">
      <c r="A603" s="24">
        <v>580</v>
      </c>
      <c r="B603" s="25"/>
      <c r="C603" s="26" t="s">
        <v>4586</v>
      </c>
      <c r="D603" s="26" t="s">
        <v>4587</v>
      </c>
      <c r="E603" s="26" t="s">
        <v>3242</v>
      </c>
      <c r="F603" s="26" t="s">
        <v>884</v>
      </c>
      <c r="G603" s="26" t="s">
        <v>4588</v>
      </c>
      <c r="H603" s="26" t="s">
        <v>639</v>
      </c>
      <c r="I603" s="26" t="s">
        <v>4589</v>
      </c>
      <c r="J603" s="26" t="s">
        <v>4590</v>
      </c>
      <c r="K603" s="26" t="s">
        <v>135</v>
      </c>
      <c r="L603" s="26" t="s">
        <v>114</v>
      </c>
      <c r="M603" s="26" t="s">
        <v>4591</v>
      </c>
      <c r="N603" s="26" t="s">
        <v>4491</v>
      </c>
      <c r="O603" s="26" t="s">
        <v>3120</v>
      </c>
      <c r="P603" s="26" t="s">
        <v>483</v>
      </c>
      <c r="Q603" s="26" t="s">
        <v>279</v>
      </c>
      <c r="R603" s="26" t="s">
        <v>484</v>
      </c>
      <c r="S603" s="26" t="s">
        <v>270</v>
      </c>
      <c r="T603" s="26" t="s">
        <v>280</v>
      </c>
      <c r="U603" s="26">
        <v>29</v>
      </c>
      <c r="V603" s="26">
        <v>29</v>
      </c>
      <c r="W603" s="26"/>
      <c r="X603" s="26"/>
      <c r="Y603" s="26"/>
      <c r="Z603" s="26">
        <v>630</v>
      </c>
      <c r="AA603" s="26">
        <v>300</v>
      </c>
      <c r="AB603" s="26" t="s">
        <v>104</v>
      </c>
      <c r="AC603" s="26" t="s">
        <v>103</v>
      </c>
      <c r="AD603" s="26" t="s">
        <v>104</v>
      </c>
      <c r="AE603" s="26" t="s">
        <v>103</v>
      </c>
      <c r="AF603" s="26"/>
      <c r="AG603" s="26" t="s">
        <v>103</v>
      </c>
      <c r="AH603" s="26"/>
    </row>
    <row r="604" s="6" customFormat="1" ht="90" spans="1:34">
      <c r="A604" s="24">
        <v>581</v>
      </c>
      <c r="B604" s="25"/>
      <c r="C604" s="26" t="s">
        <v>4592</v>
      </c>
      <c r="D604" s="26" t="s">
        <v>4593</v>
      </c>
      <c r="E604" s="26" t="s">
        <v>89</v>
      </c>
      <c r="F604" s="26" t="s">
        <v>3155</v>
      </c>
      <c r="G604" s="26" t="s">
        <v>4594</v>
      </c>
      <c r="H604" s="26" t="s">
        <v>639</v>
      </c>
      <c r="I604" s="26" t="s">
        <v>4595</v>
      </c>
      <c r="J604" s="26" t="s">
        <v>4596</v>
      </c>
      <c r="K604" s="26" t="s">
        <v>135</v>
      </c>
      <c r="L604" s="26" t="s">
        <v>114</v>
      </c>
      <c r="M604" s="26" t="s">
        <v>4597</v>
      </c>
      <c r="N604" s="26" t="s">
        <v>4491</v>
      </c>
      <c r="O604" s="26" t="s">
        <v>3159</v>
      </c>
      <c r="P604" s="26" t="s">
        <v>483</v>
      </c>
      <c r="Q604" s="26" t="s">
        <v>279</v>
      </c>
      <c r="R604" s="26" t="s">
        <v>101</v>
      </c>
      <c r="S604" s="26" t="s">
        <v>270</v>
      </c>
      <c r="T604" s="26" t="s">
        <v>280</v>
      </c>
      <c r="U604" s="26">
        <v>80</v>
      </c>
      <c r="V604" s="26">
        <v>80</v>
      </c>
      <c r="W604" s="26"/>
      <c r="X604" s="26"/>
      <c r="Y604" s="26"/>
      <c r="Z604" s="26">
        <v>321</v>
      </c>
      <c r="AA604" s="26">
        <v>71</v>
      </c>
      <c r="AB604" s="26" t="s">
        <v>104</v>
      </c>
      <c r="AC604" s="26" t="s">
        <v>103</v>
      </c>
      <c r="AD604" s="26" t="s">
        <v>103</v>
      </c>
      <c r="AE604" s="26" t="s">
        <v>103</v>
      </c>
      <c r="AF604" s="26"/>
      <c r="AG604" s="26" t="s">
        <v>103</v>
      </c>
      <c r="AH604" s="26"/>
    </row>
    <row r="605" s="6" customFormat="1" ht="67.5" spans="1:34">
      <c r="A605" s="24">
        <v>582</v>
      </c>
      <c r="B605" s="25"/>
      <c r="C605" s="26" t="s">
        <v>4598</v>
      </c>
      <c r="D605" s="26" t="s">
        <v>4599</v>
      </c>
      <c r="E605" s="26" t="s">
        <v>89</v>
      </c>
      <c r="F605" s="26" t="s">
        <v>1966</v>
      </c>
      <c r="G605" s="26" t="s">
        <v>4600</v>
      </c>
      <c r="H605" s="26" t="s">
        <v>124</v>
      </c>
      <c r="I605" s="26" t="s">
        <v>4599</v>
      </c>
      <c r="J605" s="26" t="s">
        <v>4601</v>
      </c>
      <c r="K605" s="26" t="s">
        <v>230</v>
      </c>
      <c r="L605" s="26" t="s">
        <v>231</v>
      </c>
      <c r="M605" s="26" t="s">
        <v>546</v>
      </c>
      <c r="N605" s="26" t="s">
        <v>1969</v>
      </c>
      <c r="O605" s="26" t="s">
        <v>4602</v>
      </c>
      <c r="P605" s="26" t="s">
        <v>312</v>
      </c>
      <c r="Q605" s="26" t="s">
        <v>129</v>
      </c>
      <c r="R605" s="26" t="s">
        <v>101</v>
      </c>
      <c r="S605" s="26" t="s">
        <v>1971</v>
      </c>
      <c r="T605" s="26">
        <v>2024</v>
      </c>
      <c r="U605" s="26">
        <v>30</v>
      </c>
      <c r="V605" s="26">
        <v>30</v>
      </c>
      <c r="W605" s="26"/>
      <c r="X605" s="26"/>
      <c r="Y605" s="26"/>
      <c r="Z605" s="26">
        <v>1080</v>
      </c>
      <c r="AA605" s="26">
        <v>106</v>
      </c>
      <c r="AB605" s="26" t="s">
        <v>104</v>
      </c>
      <c r="AC605" s="26" t="s">
        <v>103</v>
      </c>
      <c r="AD605" s="26" t="s">
        <v>104</v>
      </c>
      <c r="AE605" s="26" t="s">
        <v>103</v>
      </c>
      <c r="AF605" s="26"/>
      <c r="AG605" s="26" t="s">
        <v>104</v>
      </c>
      <c r="AH605" s="26"/>
    </row>
    <row r="606" s="6" customFormat="1" ht="123.75" spans="1:34">
      <c r="A606" s="24">
        <v>583</v>
      </c>
      <c r="B606" s="25"/>
      <c r="C606" s="26" t="s">
        <v>4603</v>
      </c>
      <c r="D606" s="26" t="s">
        <v>4604</v>
      </c>
      <c r="E606" s="26" t="s">
        <v>89</v>
      </c>
      <c r="F606" s="26" t="s">
        <v>604</v>
      </c>
      <c r="G606" s="26" t="s">
        <v>4605</v>
      </c>
      <c r="H606" s="26" t="s">
        <v>918</v>
      </c>
      <c r="I606" s="26" t="s">
        <v>4606</v>
      </c>
      <c r="J606" s="26" t="s">
        <v>4607</v>
      </c>
      <c r="K606" s="26" t="s">
        <v>135</v>
      </c>
      <c r="L606" s="26" t="s">
        <v>114</v>
      </c>
      <c r="M606" s="26" t="s">
        <v>4608</v>
      </c>
      <c r="N606" s="26" t="s">
        <v>3430</v>
      </c>
      <c r="O606" s="26" t="s">
        <v>4609</v>
      </c>
      <c r="P606" s="26" t="s">
        <v>3416</v>
      </c>
      <c r="Q606" s="26" t="s">
        <v>100</v>
      </c>
      <c r="R606" s="26" t="s">
        <v>484</v>
      </c>
      <c r="S606" s="26" t="s">
        <v>139</v>
      </c>
      <c r="T606" s="26" t="s">
        <v>140</v>
      </c>
      <c r="U606" s="26">
        <v>60</v>
      </c>
      <c r="V606" s="26">
        <v>60</v>
      </c>
      <c r="W606" s="26">
        <v>0</v>
      </c>
      <c r="X606" s="26">
        <v>0</v>
      </c>
      <c r="Y606" s="26">
        <v>0</v>
      </c>
      <c r="Z606" s="26">
        <v>873</v>
      </c>
      <c r="AA606" s="26">
        <v>246</v>
      </c>
      <c r="AB606" s="26" t="s">
        <v>104</v>
      </c>
      <c r="AC606" s="26" t="s">
        <v>103</v>
      </c>
      <c r="AD606" s="26" t="s">
        <v>104</v>
      </c>
      <c r="AE606" s="26" t="s">
        <v>103</v>
      </c>
      <c r="AF606" s="26"/>
      <c r="AG606" s="26" t="s">
        <v>103</v>
      </c>
      <c r="AH606" s="26"/>
    </row>
    <row r="607" s="6" customFormat="1" ht="135" spans="1:34">
      <c r="A607" s="24">
        <v>584</v>
      </c>
      <c r="B607" s="25"/>
      <c r="C607" s="26" t="s">
        <v>4610</v>
      </c>
      <c r="D607" s="26" t="s">
        <v>4611</v>
      </c>
      <c r="E607" s="26" t="s">
        <v>89</v>
      </c>
      <c r="F607" s="26" t="s">
        <v>4612</v>
      </c>
      <c r="G607" s="26" t="s">
        <v>4613</v>
      </c>
      <c r="H607" s="26" t="s">
        <v>918</v>
      </c>
      <c r="I607" s="26" t="s">
        <v>4614</v>
      </c>
      <c r="J607" s="26" t="s">
        <v>4615</v>
      </c>
      <c r="K607" s="26" t="s">
        <v>135</v>
      </c>
      <c r="L607" s="26" t="s">
        <v>114</v>
      </c>
      <c r="M607" s="26" t="s">
        <v>4616</v>
      </c>
      <c r="N607" s="26" t="s">
        <v>3414</v>
      </c>
      <c r="O607" s="26" t="s">
        <v>4617</v>
      </c>
      <c r="P607" s="26" t="s">
        <v>3416</v>
      </c>
      <c r="Q607" s="26" t="s">
        <v>100</v>
      </c>
      <c r="R607" s="26" t="s">
        <v>484</v>
      </c>
      <c r="S607" s="26" t="s">
        <v>139</v>
      </c>
      <c r="T607" s="26" t="s">
        <v>140</v>
      </c>
      <c r="U607" s="26">
        <v>72</v>
      </c>
      <c r="V607" s="26">
        <v>72</v>
      </c>
      <c r="W607" s="26">
        <v>0</v>
      </c>
      <c r="X607" s="26">
        <v>0</v>
      </c>
      <c r="Y607" s="26">
        <v>0</v>
      </c>
      <c r="Z607" s="26">
        <v>110</v>
      </c>
      <c r="AA607" s="26">
        <v>30</v>
      </c>
      <c r="AB607" s="26" t="s">
        <v>104</v>
      </c>
      <c r="AC607" s="26" t="s">
        <v>103</v>
      </c>
      <c r="AD607" s="26" t="s">
        <v>104</v>
      </c>
      <c r="AE607" s="26" t="s">
        <v>103</v>
      </c>
      <c r="AF607" s="26"/>
      <c r="AG607" s="26" t="s">
        <v>103</v>
      </c>
      <c r="AH607" s="26"/>
    </row>
    <row r="608" s="6" customFormat="1" ht="123.75" spans="1:34">
      <c r="A608" s="24">
        <v>585</v>
      </c>
      <c r="B608" s="25"/>
      <c r="C608" s="26" t="s">
        <v>4618</v>
      </c>
      <c r="D608" s="26" t="s">
        <v>4619</v>
      </c>
      <c r="E608" s="26" t="s">
        <v>89</v>
      </c>
      <c r="F608" s="26" t="s">
        <v>676</v>
      </c>
      <c r="G608" s="26" t="s">
        <v>4620</v>
      </c>
      <c r="H608" s="26" t="s">
        <v>918</v>
      </c>
      <c r="I608" s="26" t="s">
        <v>4621</v>
      </c>
      <c r="J608" s="26" t="s">
        <v>4622</v>
      </c>
      <c r="K608" s="26" t="s">
        <v>135</v>
      </c>
      <c r="L608" s="26" t="s">
        <v>114</v>
      </c>
      <c r="M608" s="26" t="s">
        <v>4623</v>
      </c>
      <c r="N608" s="26" t="s">
        <v>3430</v>
      </c>
      <c r="O608" s="26" t="s">
        <v>4624</v>
      </c>
      <c r="P608" s="26" t="s">
        <v>3416</v>
      </c>
      <c r="Q608" s="26" t="s">
        <v>100</v>
      </c>
      <c r="R608" s="26" t="s">
        <v>484</v>
      </c>
      <c r="S608" s="26" t="s">
        <v>139</v>
      </c>
      <c r="T608" s="26" t="s">
        <v>140</v>
      </c>
      <c r="U608" s="26">
        <v>64</v>
      </c>
      <c r="V608" s="26">
        <v>64</v>
      </c>
      <c r="W608" s="26">
        <v>0</v>
      </c>
      <c r="X608" s="26">
        <v>0</v>
      </c>
      <c r="Y608" s="26">
        <v>0</v>
      </c>
      <c r="Z608" s="26">
        <v>305</v>
      </c>
      <c r="AA608" s="26">
        <v>126</v>
      </c>
      <c r="AB608" s="26" t="s">
        <v>104</v>
      </c>
      <c r="AC608" s="26" t="s">
        <v>103</v>
      </c>
      <c r="AD608" s="26" t="s">
        <v>103</v>
      </c>
      <c r="AE608" s="26" t="s">
        <v>103</v>
      </c>
      <c r="AF608" s="26"/>
      <c r="AG608" s="26" t="s">
        <v>103</v>
      </c>
      <c r="AH608" s="26"/>
    </row>
    <row r="609" s="6" customFormat="1" ht="123.75" spans="1:34">
      <c r="A609" s="24">
        <v>586</v>
      </c>
      <c r="B609" s="25"/>
      <c r="C609" s="26" t="s">
        <v>4625</v>
      </c>
      <c r="D609" s="26" t="s">
        <v>4626</v>
      </c>
      <c r="E609" s="26" t="s">
        <v>89</v>
      </c>
      <c r="F609" s="26" t="s">
        <v>676</v>
      </c>
      <c r="G609" s="26" t="s">
        <v>4627</v>
      </c>
      <c r="H609" s="26" t="s">
        <v>918</v>
      </c>
      <c r="I609" s="26" t="s">
        <v>4628</v>
      </c>
      <c r="J609" s="26" t="s">
        <v>4629</v>
      </c>
      <c r="K609" s="26" t="s">
        <v>135</v>
      </c>
      <c r="L609" s="26" t="s">
        <v>114</v>
      </c>
      <c r="M609" s="26" t="s">
        <v>4623</v>
      </c>
      <c r="N609" s="26" t="s">
        <v>3430</v>
      </c>
      <c r="O609" s="26" t="s">
        <v>4630</v>
      </c>
      <c r="P609" s="26" t="s">
        <v>4631</v>
      </c>
      <c r="Q609" s="26" t="s">
        <v>100</v>
      </c>
      <c r="R609" s="26" t="s">
        <v>484</v>
      </c>
      <c r="S609" s="26" t="s">
        <v>139</v>
      </c>
      <c r="T609" s="26" t="s">
        <v>140</v>
      </c>
      <c r="U609" s="26">
        <v>62</v>
      </c>
      <c r="V609" s="26">
        <v>62</v>
      </c>
      <c r="W609" s="26">
        <v>0</v>
      </c>
      <c r="X609" s="26">
        <v>0</v>
      </c>
      <c r="Y609" s="26">
        <v>0</v>
      </c>
      <c r="Z609" s="26">
        <v>137</v>
      </c>
      <c r="AA609" s="26">
        <v>37</v>
      </c>
      <c r="AB609" s="26" t="s">
        <v>104</v>
      </c>
      <c r="AC609" s="26" t="s">
        <v>103</v>
      </c>
      <c r="AD609" s="26" t="s">
        <v>103</v>
      </c>
      <c r="AE609" s="26" t="s">
        <v>103</v>
      </c>
      <c r="AF609" s="26"/>
      <c r="AG609" s="26" t="s">
        <v>103</v>
      </c>
      <c r="AH609" s="26"/>
    </row>
    <row r="610" s="6" customFormat="1" ht="112.5" spans="1:34">
      <c r="A610" s="24">
        <v>587</v>
      </c>
      <c r="B610" s="25"/>
      <c r="C610" s="26" t="s">
        <v>4632</v>
      </c>
      <c r="D610" s="26" t="s">
        <v>4633</v>
      </c>
      <c r="E610" s="26" t="s">
        <v>89</v>
      </c>
      <c r="F610" s="26" t="s">
        <v>676</v>
      </c>
      <c r="G610" s="26" t="s">
        <v>4634</v>
      </c>
      <c r="H610" s="26" t="s">
        <v>918</v>
      </c>
      <c r="I610" s="26" t="s">
        <v>4635</v>
      </c>
      <c r="J610" s="26" t="s">
        <v>4636</v>
      </c>
      <c r="K610" s="26" t="s">
        <v>135</v>
      </c>
      <c r="L610" s="26" t="s">
        <v>114</v>
      </c>
      <c r="M610" s="26" t="s">
        <v>670</v>
      </c>
      <c r="N610" s="26" t="s">
        <v>4637</v>
      </c>
      <c r="O610" s="26" t="s">
        <v>4638</v>
      </c>
      <c r="P610" s="26" t="s">
        <v>3416</v>
      </c>
      <c r="Q610" s="26" t="s">
        <v>100</v>
      </c>
      <c r="R610" s="26" t="s">
        <v>484</v>
      </c>
      <c r="S610" s="26" t="s">
        <v>139</v>
      </c>
      <c r="T610" s="26" t="s">
        <v>140</v>
      </c>
      <c r="U610" s="26">
        <v>65</v>
      </c>
      <c r="V610" s="26">
        <v>65</v>
      </c>
      <c r="W610" s="26">
        <v>0</v>
      </c>
      <c r="X610" s="26">
        <v>0</v>
      </c>
      <c r="Y610" s="26">
        <v>0</v>
      </c>
      <c r="Z610" s="26">
        <v>106</v>
      </c>
      <c r="AA610" s="26">
        <v>32</v>
      </c>
      <c r="AB610" s="26" t="s">
        <v>104</v>
      </c>
      <c r="AC610" s="26" t="s">
        <v>103</v>
      </c>
      <c r="AD610" s="26" t="s">
        <v>103</v>
      </c>
      <c r="AE610" s="26" t="s">
        <v>103</v>
      </c>
      <c r="AF610" s="26"/>
      <c r="AG610" s="26" t="s">
        <v>103</v>
      </c>
      <c r="AH610" s="26"/>
    </row>
    <row r="611" s="6" customFormat="1" ht="135" spans="1:34">
      <c r="A611" s="24">
        <v>588</v>
      </c>
      <c r="B611" s="25"/>
      <c r="C611" s="26" t="s">
        <v>4639</v>
      </c>
      <c r="D611" s="26" t="s">
        <v>4640</v>
      </c>
      <c r="E611" s="26" t="s">
        <v>89</v>
      </c>
      <c r="F611" s="26" t="s">
        <v>656</v>
      </c>
      <c r="G611" s="26" t="s">
        <v>4641</v>
      </c>
      <c r="H611" s="26" t="s">
        <v>918</v>
      </c>
      <c r="I611" s="26" t="s">
        <v>4642</v>
      </c>
      <c r="J611" s="26" t="s">
        <v>4643</v>
      </c>
      <c r="K611" s="26" t="s">
        <v>135</v>
      </c>
      <c r="L611" s="26" t="s">
        <v>114</v>
      </c>
      <c r="M611" s="26" t="s">
        <v>4644</v>
      </c>
      <c r="N611" s="26" t="s">
        <v>4645</v>
      </c>
      <c r="O611" s="26" t="s">
        <v>4646</v>
      </c>
      <c r="P611" s="26" t="s">
        <v>3416</v>
      </c>
      <c r="Q611" s="26" t="s">
        <v>100</v>
      </c>
      <c r="R611" s="26" t="s">
        <v>484</v>
      </c>
      <c r="S611" s="26" t="s">
        <v>139</v>
      </c>
      <c r="T611" s="26" t="s">
        <v>140</v>
      </c>
      <c r="U611" s="26">
        <v>55</v>
      </c>
      <c r="V611" s="26">
        <v>55</v>
      </c>
      <c r="W611" s="26">
        <v>0</v>
      </c>
      <c r="X611" s="26">
        <v>0</v>
      </c>
      <c r="Y611" s="26">
        <v>0</v>
      </c>
      <c r="Z611" s="26">
        <v>198</v>
      </c>
      <c r="AA611" s="26">
        <v>46</v>
      </c>
      <c r="AB611" s="26" t="s">
        <v>104</v>
      </c>
      <c r="AC611" s="26" t="s">
        <v>103</v>
      </c>
      <c r="AD611" s="26" t="s">
        <v>104</v>
      </c>
      <c r="AE611" s="26" t="s">
        <v>103</v>
      </c>
      <c r="AF611" s="26"/>
      <c r="AG611" s="26" t="s">
        <v>103</v>
      </c>
      <c r="AH611" s="26"/>
    </row>
    <row r="612" s="6" customFormat="1" ht="135" spans="1:34">
      <c r="A612" s="24">
        <v>589</v>
      </c>
      <c r="B612" s="25"/>
      <c r="C612" s="26" t="s">
        <v>4647</v>
      </c>
      <c r="D612" s="26" t="s">
        <v>4648</v>
      </c>
      <c r="E612" s="26" t="s">
        <v>89</v>
      </c>
      <c r="F612" s="26" t="s">
        <v>4649</v>
      </c>
      <c r="G612" s="26" t="s">
        <v>4650</v>
      </c>
      <c r="H612" s="26" t="s">
        <v>1636</v>
      </c>
      <c r="I612" s="26" t="s">
        <v>4651</v>
      </c>
      <c r="J612" s="26" t="s">
        <v>4652</v>
      </c>
      <c r="K612" s="26" t="s">
        <v>135</v>
      </c>
      <c r="L612" s="26" t="s">
        <v>114</v>
      </c>
      <c r="M612" s="26" t="s">
        <v>4616</v>
      </c>
      <c r="N612" s="26" t="s">
        <v>4653</v>
      </c>
      <c r="O612" s="26" t="s">
        <v>4654</v>
      </c>
      <c r="P612" s="26"/>
      <c r="Q612" s="26" t="s">
        <v>100</v>
      </c>
      <c r="R612" s="26" t="s">
        <v>101</v>
      </c>
      <c r="S612" s="26" t="s">
        <v>139</v>
      </c>
      <c r="T612" s="26" t="s">
        <v>140</v>
      </c>
      <c r="U612" s="26">
        <v>62</v>
      </c>
      <c r="V612" s="26">
        <v>62</v>
      </c>
      <c r="W612" s="26">
        <v>0</v>
      </c>
      <c r="X612" s="26">
        <v>0</v>
      </c>
      <c r="Y612" s="26"/>
      <c r="Z612" s="26">
        <v>133</v>
      </c>
      <c r="AA612" s="26">
        <v>45</v>
      </c>
      <c r="AB612" s="26" t="s">
        <v>104</v>
      </c>
      <c r="AC612" s="26" t="s">
        <v>103</v>
      </c>
      <c r="AD612" s="26" t="s">
        <v>119</v>
      </c>
      <c r="AE612" s="26" t="s">
        <v>103</v>
      </c>
      <c r="AF612" s="26"/>
      <c r="AG612" s="26" t="s">
        <v>103</v>
      </c>
      <c r="AH612" s="26"/>
    </row>
    <row r="613" s="6" customFormat="1" ht="123.75" spans="1:34">
      <c r="A613" s="24">
        <v>590</v>
      </c>
      <c r="B613" s="25"/>
      <c r="C613" s="26" t="s">
        <v>4655</v>
      </c>
      <c r="D613" s="26" t="s">
        <v>4656</v>
      </c>
      <c r="E613" s="26" t="s">
        <v>89</v>
      </c>
      <c r="F613" s="26" t="s">
        <v>4649</v>
      </c>
      <c r="G613" s="26" t="s">
        <v>4657</v>
      </c>
      <c r="H613" s="26" t="s">
        <v>1636</v>
      </c>
      <c r="I613" s="26" t="s">
        <v>4658</v>
      </c>
      <c r="J613" s="26" t="s">
        <v>4659</v>
      </c>
      <c r="K613" s="26" t="s">
        <v>135</v>
      </c>
      <c r="L613" s="26" t="s">
        <v>114</v>
      </c>
      <c r="M613" s="26" t="s">
        <v>4616</v>
      </c>
      <c r="N613" s="26" t="s">
        <v>137</v>
      </c>
      <c r="O613" s="26" t="s">
        <v>4660</v>
      </c>
      <c r="P613" s="26"/>
      <c r="Q613" s="26" t="s">
        <v>100</v>
      </c>
      <c r="R613" s="26" t="s">
        <v>101</v>
      </c>
      <c r="S613" s="26" t="s">
        <v>139</v>
      </c>
      <c r="T613" s="26" t="s">
        <v>140</v>
      </c>
      <c r="U613" s="26">
        <v>61</v>
      </c>
      <c r="V613" s="26">
        <v>61</v>
      </c>
      <c r="W613" s="26">
        <v>0</v>
      </c>
      <c r="X613" s="26">
        <v>0</v>
      </c>
      <c r="Y613" s="26">
        <v>0</v>
      </c>
      <c r="Z613" s="26">
        <v>105</v>
      </c>
      <c r="AA613" s="26">
        <v>32</v>
      </c>
      <c r="AB613" s="26" t="s">
        <v>104</v>
      </c>
      <c r="AC613" s="26" t="s">
        <v>103</v>
      </c>
      <c r="AD613" s="26" t="s">
        <v>119</v>
      </c>
      <c r="AE613" s="26" t="s">
        <v>103</v>
      </c>
      <c r="AF613" s="26"/>
      <c r="AG613" s="26" t="s">
        <v>103</v>
      </c>
      <c r="AH613" s="26"/>
    </row>
    <row r="614" s="6" customFormat="1" ht="146.25" spans="1:34">
      <c r="A614" s="24">
        <v>591</v>
      </c>
      <c r="B614" s="25"/>
      <c r="C614" s="26" t="s">
        <v>4661</v>
      </c>
      <c r="D614" s="26" t="s">
        <v>4662</v>
      </c>
      <c r="E614" s="26" t="s">
        <v>89</v>
      </c>
      <c r="F614" s="26" t="s">
        <v>4612</v>
      </c>
      <c r="G614" s="26" t="s">
        <v>4663</v>
      </c>
      <c r="H614" s="26" t="s">
        <v>918</v>
      </c>
      <c r="I614" s="26" t="s">
        <v>4664</v>
      </c>
      <c r="J614" s="26" t="s">
        <v>4665</v>
      </c>
      <c r="K614" s="26" t="s">
        <v>135</v>
      </c>
      <c r="L614" s="26" t="s">
        <v>114</v>
      </c>
      <c r="M614" s="26" t="s">
        <v>4666</v>
      </c>
      <c r="N614" s="26" t="s">
        <v>3414</v>
      </c>
      <c r="O614" s="26" t="s">
        <v>4667</v>
      </c>
      <c r="P614" s="26" t="s">
        <v>351</v>
      </c>
      <c r="Q614" s="26" t="s">
        <v>4668</v>
      </c>
      <c r="R614" s="26" t="s">
        <v>1938</v>
      </c>
      <c r="S614" s="26" t="s">
        <v>139</v>
      </c>
      <c r="T614" s="26" t="s">
        <v>140</v>
      </c>
      <c r="U614" s="26">
        <v>15</v>
      </c>
      <c r="V614" s="26">
        <v>15</v>
      </c>
      <c r="W614" s="26">
        <v>0</v>
      </c>
      <c r="X614" s="26">
        <v>0</v>
      </c>
      <c r="Y614" s="26">
        <v>0</v>
      </c>
      <c r="Z614" s="26">
        <v>147</v>
      </c>
      <c r="AA614" s="26">
        <v>45</v>
      </c>
      <c r="AB614" s="26" t="s">
        <v>104</v>
      </c>
      <c r="AC614" s="26" t="s">
        <v>103</v>
      </c>
      <c r="AD614" s="26" t="s">
        <v>104</v>
      </c>
      <c r="AE614" s="26" t="s">
        <v>103</v>
      </c>
      <c r="AF614" s="26"/>
      <c r="AG614" s="26" t="s">
        <v>103</v>
      </c>
      <c r="AH614" s="26"/>
    </row>
    <row r="615" s="6" customFormat="1" ht="168.75" spans="1:34">
      <c r="A615" s="24">
        <v>592</v>
      </c>
      <c r="B615" s="25"/>
      <c r="C615" s="26" t="s">
        <v>4669</v>
      </c>
      <c r="D615" s="26" t="s">
        <v>4670</v>
      </c>
      <c r="E615" s="26" t="s">
        <v>89</v>
      </c>
      <c r="F615" s="26" t="s">
        <v>4612</v>
      </c>
      <c r="G615" s="26" t="s">
        <v>4671</v>
      </c>
      <c r="H615" s="26" t="s">
        <v>918</v>
      </c>
      <c r="I615" s="26" t="s">
        <v>4672</v>
      </c>
      <c r="J615" s="26" t="s">
        <v>4673</v>
      </c>
      <c r="K615" s="26" t="s">
        <v>135</v>
      </c>
      <c r="L615" s="26" t="s">
        <v>114</v>
      </c>
      <c r="M615" s="26" t="s">
        <v>4666</v>
      </c>
      <c r="N615" s="26" t="s">
        <v>3414</v>
      </c>
      <c r="O615" s="26" t="s">
        <v>4674</v>
      </c>
      <c r="P615" s="26" t="s">
        <v>351</v>
      </c>
      <c r="Q615" s="26" t="s">
        <v>4668</v>
      </c>
      <c r="R615" s="26" t="s">
        <v>1938</v>
      </c>
      <c r="S615" s="26" t="s">
        <v>139</v>
      </c>
      <c r="T615" s="26" t="s">
        <v>140</v>
      </c>
      <c r="U615" s="26">
        <v>15</v>
      </c>
      <c r="V615" s="26">
        <v>15</v>
      </c>
      <c r="W615" s="26">
        <v>0</v>
      </c>
      <c r="X615" s="26">
        <v>0</v>
      </c>
      <c r="Y615" s="26">
        <v>0</v>
      </c>
      <c r="Z615" s="26">
        <v>112</v>
      </c>
      <c r="AA615" s="26">
        <v>29</v>
      </c>
      <c r="AB615" s="26" t="s">
        <v>104</v>
      </c>
      <c r="AC615" s="26" t="s">
        <v>103</v>
      </c>
      <c r="AD615" s="26" t="s">
        <v>104</v>
      </c>
      <c r="AE615" s="26" t="s">
        <v>103</v>
      </c>
      <c r="AF615" s="26"/>
      <c r="AG615" s="26" t="s">
        <v>103</v>
      </c>
      <c r="AH615" s="26"/>
    </row>
    <row r="616" s="6" customFormat="1" ht="112.5" spans="1:34">
      <c r="A616" s="24">
        <v>593</v>
      </c>
      <c r="B616" s="25"/>
      <c r="C616" s="26" t="s">
        <v>4675</v>
      </c>
      <c r="D616" s="26" t="s">
        <v>4676</v>
      </c>
      <c r="E616" s="26" t="s">
        <v>89</v>
      </c>
      <c r="F616" s="26" t="s">
        <v>4612</v>
      </c>
      <c r="G616" s="26" t="s">
        <v>4677</v>
      </c>
      <c r="H616" s="26" t="s">
        <v>918</v>
      </c>
      <c r="I616" s="26" t="s">
        <v>4678</v>
      </c>
      <c r="J616" s="26" t="s">
        <v>4679</v>
      </c>
      <c r="K616" s="26" t="s">
        <v>135</v>
      </c>
      <c r="L616" s="26" t="s">
        <v>114</v>
      </c>
      <c r="M616" s="26" t="s">
        <v>4680</v>
      </c>
      <c r="N616" s="26" t="s">
        <v>4681</v>
      </c>
      <c r="O616" s="26" t="s">
        <v>4617</v>
      </c>
      <c r="P616" s="26" t="s">
        <v>3416</v>
      </c>
      <c r="Q616" s="26" t="s">
        <v>100</v>
      </c>
      <c r="R616" s="26" t="s">
        <v>484</v>
      </c>
      <c r="S616" s="26" t="s">
        <v>139</v>
      </c>
      <c r="T616" s="26" t="s">
        <v>140</v>
      </c>
      <c r="U616" s="26">
        <v>70</v>
      </c>
      <c r="V616" s="26">
        <v>70</v>
      </c>
      <c r="W616" s="26">
        <v>0</v>
      </c>
      <c r="X616" s="26">
        <v>0</v>
      </c>
      <c r="Y616" s="26">
        <v>0</v>
      </c>
      <c r="Z616" s="26">
        <v>176</v>
      </c>
      <c r="AA616" s="26">
        <v>66</v>
      </c>
      <c r="AB616" s="26" t="s">
        <v>104</v>
      </c>
      <c r="AC616" s="26" t="s">
        <v>103</v>
      </c>
      <c r="AD616" s="26" t="s">
        <v>104</v>
      </c>
      <c r="AE616" s="26" t="s">
        <v>103</v>
      </c>
      <c r="AF616" s="26"/>
      <c r="AG616" s="26" t="s">
        <v>103</v>
      </c>
      <c r="AH616" s="26"/>
    </row>
    <row r="617" s="6" customFormat="1" ht="135" spans="1:34">
      <c r="A617" s="24">
        <v>594</v>
      </c>
      <c r="B617" s="25"/>
      <c r="C617" s="26" t="s">
        <v>4682</v>
      </c>
      <c r="D617" s="26" t="s">
        <v>4683</v>
      </c>
      <c r="E617" s="26" t="s">
        <v>89</v>
      </c>
      <c r="F617" s="26" t="s">
        <v>666</v>
      </c>
      <c r="G617" s="26" t="s">
        <v>4684</v>
      </c>
      <c r="H617" s="26" t="s">
        <v>918</v>
      </c>
      <c r="I617" s="26" t="s">
        <v>4685</v>
      </c>
      <c r="J617" s="26" t="s">
        <v>4686</v>
      </c>
      <c r="K617" s="26" t="s">
        <v>135</v>
      </c>
      <c r="L617" s="26" t="s">
        <v>114</v>
      </c>
      <c r="M617" s="26" t="s">
        <v>4644</v>
      </c>
      <c r="N617" s="26" t="s">
        <v>3430</v>
      </c>
      <c r="O617" s="26" t="s">
        <v>4687</v>
      </c>
      <c r="P617" s="26" t="s">
        <v>3416</v>
      </c>
      <c r="Q617" s="26" t="s">
        <v>100</v>
      </c>
      <c r="R617" s="26" t="s">
        <v>484</v>
      </c>
      <c r="S617" s="26" t="s">
        <v>139</v>
      </c>
      <c r="T617" s="26" t="s">
        <v>140</v>
      </c>
      <c r="U617" s="26">
        <v>65</v>
      </c>
      <c r="V617" s="26">
        <v>65</v>
      </c>
      <c r="W617" s="26">
        <v>0</v>
      </c>
      <c r="X617" s="26">
        <v>0</v>
      </c>
      <c r="Y617" s="26">
        <v>0</v>
      </c>
      <c r="Z617" s="26">
        <v>112</v>
      </c>
      <c r="AA617" s="26">
        <v>35</v>
      </c>
      <c r="AB617" s="26" t="s">
        <v>104</v>
      </c>
      <c r="AC617" s="26" t="s">
        <v>103</v>
      </c>
      <c r="AD617" s="26" t="s">
        <v>103</v>
      </c>
      <c r="AE617" s="26" t="s">
        <v>103</v>
      </c>
      <c r="AF617" s="26"/>
      <c r="AG617" s="26" t="s">
        <v>103</v>
      </c>
      <c r="AH617" s="26"/>
    </row>
    <row r="618" s="6" customFormat="1" ht="135" spans="1:34">
      <c r="A618" s="24">
        <v>595</v>
      </c>
      <c r="B618" s="25"/>
      <c r="C618" s="26" t="s">
        <v>4688</v>
      </c>
      <c r="D618" s="26" t="s">
        <v>4689</v>
      </c>
      <c r="E618" s="26" t="s">
        <v>89</v>
      </c>
      <c r="F618" s="26" t="s">
        <v>666</v>
      </c>
      <c r="G618" s="26" t="s">
        <v>4690</v>
      </c>
      <c r="H618" s="26" t="s">
        <v>918</v>
      </c>
      <c r="I618" s="26" t="s">
        <v>4691</v>
      </c>
      <c r="J618" s="26" t="s">
        <v>4692</v>
      </c>
      <c r="K618" s="26" t="s">
        <v>135</v>
      </c>
      <c r="L618" s="26" t="s">
        <v>114</v>
      </c>
      <c r="M618" s="26" t="s">
        <v>4616</v>
      </c>
      <c r="N618" s="26" t="s">
        <v>4693</v>
      </c>
      <c r="O618" s="26" t="s">
        <v>4694</v>
      </c>
      <c r="P618" s="26" t="s">
        <v>3416</v>
      </c>
      <c r="Q618" s="26" t="s">
        <v>100</v>
      </c>
      <c r="R618" s="26" t="s">
        <v>3798</v>
      </c>
      <c r="S618" s="26" t="s">
        <v>139</v>
      </c>
      <c r="T618" s="26" t="s">
        <v>140</v>
      </c>
      <c r="U618" s="26">
        <v>135</v>
      </c>
      <c r="V618" s="26">
        <v>135</v>
      </c>
      <c r="W618" s="26">
        <v>0</v>
      </c>
      <c r="X618" s="26">
        <v>0</v>
      </c>
      <c r="Y618" s="26">
        <v>0</v>
      </c>
      <c r="Z618" s="26">
        <v>138</v>
      </c>
      <c r="AA618" s="26">
        <v>40</v>
      </c>
      <c r="AB618" s="26" t="s">
        <v>104</v>
      </c>
      <c r="AC618" s="26" t="s">
        <v>103</v>
      </c>
      <c r="AD618" s="26" t="s">
        <v>103</v>
      </c>
      <c r="AE618" s="26" t="s">
        <v>103</v>
      </c>
      <c r="AF618" s="26"/>
      <c r="AG618" s="26" t="s">
        <v>103</v>
      </c>
      <c r="AH618" s="26"/>
    </row>
    <row r="619" s="6" customFormat="1" ht="135" spans="1:34">
      <c r="A619" s="24">
        <v>596</v>
      </c>
      <c r="B619" s="25"/>
      <c r="C619" s="26" t="s">
        <v>4695</v>
      </c>
      <c r="D619" s="26" t="s">
        <v>4696</v>
      </c>
      <c r="E619" s="26" t="s">
        <v>89</v>
      </c>
      <c r="F619" s="26" t="s">
        <v>666</v>
      </c>
      <c r="G619" s="26" t="s">
        <v>4697</v>
      </c>
      <c r="H619" s="26" t="s">
        <v>918</v>
      </c>
      <c r="I619" s="26" t="s">
        <v>4698</v>
      </c>
      <c r="J619" s="26" t="s">
        <v>4699</v>
      </c>
      <c r="K619" s="26" t="s">
        <v>135</v>
      </c>
      <c r="L619" s="26" t="s">
        <v>114</v>
      </c>
      <c r="M619" s="26" t="s">
        <v>4700</v>
      </c>
      <c r="N619" s="26" t="s">
        <v>4693</v>
      </c>
      <c r="O619" s="26" t="s">
        <v>4701</v>
      </c>
      <c r="P619" s="26" t="s">
        <v>3416</v>
      </c>
      <c r="Q619" s="26" t="s">
        <v>100</v>
      </c>
      <c r="R619" s="26" t="s">
        <v>3798</v>
      </c>
      <c r="S619" s="26" t="s">
        <v>139</v>
      </c>
      <c r="T619" s="26" t="s">
        <v>140</v>
      </c>
      <c r="U619" s="26">
        <v>75</v>
      </c>
      <c r="V619" s="26">
        <v>75</v>
      </c>
      <c r="W619" s="26">
        <v>0</v>
      </c>
      <c r="X619" s="26">
        <v>0</v>
      </c>
      <c r="Y619" s="26">
        <v>0</v>
      </c>
      <c r="Z619" s="26">
        <v>148</v>
      </c>
      <c r="AA619" s="26">
        <v>20</v>
      </c>
      <c r="AB619" s="26" t="s">
        <v>104</v>
      </c>
      <c r="AC619" s="26" t="s">
        <v>103</v>
      </c>
      <c r="AD619" s="26" t="s">
        <v>103</v>
      </c>
      <c r="AE619" s="26" t="s">
        <v>103</v>
      </c>
      <c r="AF619" s="26"/>
      <c r="AG619" s="26" t="s">
        <v>103</v>
      </c>
      <c r="AH619" s="26"/>
    </row>
    <row r="620" s="6" customFormat="1" ht="135" spans="1:34">
      <c r="A620" s="24">
        <v>597</v>
      </c>
      <c r="B620" s="25"/>
      <c r="C620" s="26" t="s">
        <v>4702</v>
      </c>
      <c r="D620" s="26" t="s">
        <v>4703</v>
      </c>
      <c r="E620" s="26" t="s">
        <v>89</v>
      </c>
      <c r="F620" s="26" t="s">
        <v>646</v>
      </c>
      <c r="G620" s="26" t="s">
        <v>4704</v>
      </c>
      <c r="H620" s="26" t="s">
        <v>918</v>
      </c>
      <c r="I620" s="26" t="s">
        <v>4705</v>
      </c>
      <c r="J620" s="26" t="s">
        <v>4706</v>
      </c>
      <c r="K620" s="26" t="s">
        <v>135</v>
      </c>
      <c r="L620" s="26" t="s">
        <v>114</v>
      </c>
      <c r="M620" s="26" t="s">
        <v>4644</v>
      </c>
      <c r="N620" s="26" t="s">
        <v>4707</v>
      </c>
      <c r="O620" s="26" t="s">
        <v>4708</v>
      </c>
      <c r="P620" s="26" t="s">
        <v>3416</v>
      </c>
      <c r="Q620" s="26" t="s">
        <v>100</v>
      </c>
      <c r="R620" s="26" t="s">
        <v>484</v>
      </c>
      <c r="S620" s="26" t="s">
        <v>139</v>
      </c>
      <c r="T620" s="26" t="s">
        <v>140</v>
      </c>
      <c r="U620" s="26">
        <v>77</v>
      </c>
      <c r="V620" s="26">
        <v>77</v>
      </c>
      <c r="W620" s="26">
        <v>0</v>
      </c>
      <c r="X620" s="26">
        <v>0</v>
      </c>
      <c r="Y620" s="26">
        <v>0</v>
      </c>
      <c r="Z620" s="26">
        <v>202</v>
      </c>
      <c r="AA620" s="26">
        <v>77</v>
      </c>
      <c r="AB620" s="26" t="s">
        <v>104</v>
      </c>
      <c r="AC620" s="26" t="s">
        <v>103</v>
      </c>
      <c r="AD620" s="26" t="s">
        <v>104</v>
      </c>
      <c r="AE620" s="26" t="s">
        <v>103</v>
      </c>
      <c r="AF620" s="26"/>
      <c r="AG620" s="26" t="s">
        <v>103</v>
      </c>
      <c r="AH620" s="26"/>
    </row>
    <row r="621" s="6" customFormat="1" ht="135" spans="1:34">
      <c r="A621" s="24">
        <v>598</v>
      </c>
      <c r="B621" s="25"/>
      <c r="C621" s="26" t="s">
        <v>4709</v>
      </c>
      <c r="D621" s="26" t="s">
        <v>4710</v>
      </c>
      <c r="E621" s="26" t="s">
        <v>89</v>
      </c>
      <c r="F621" s="26" t="s">
        <v>646</v>
      </c>
      <c r="G621" s="26" t="s">
        <v>4711</v>
      </c>
      <c r="H621" s="26" t="s">
        <v>918</v>
      </c>
      <c r="I621" s="26" t="s">
        <v>4712</v>
      </c>
      <c r="J621" s="26" t="s">
        <v>4713</v>
      </c>
      <c r="K621" s="26" t="s">
        <v>135</v>
      </c>
      <c r="L621" s="26" t="s">
        <v>114</v>
      </c>
      <c r="M621" s="26" t="s">
        <v>4644</v>
      </c>
      <c r="N621" s="26" t="s">
        <v>4714</v>
      </c>
      <c r="O621" s="26" t="s">
        <v>4715</v>
      </c>
      <c r="P621" s="26" t="s">
        <v>3416</v>
      </c>
      <c r="Q621" s="26" t="s">
        <v>100</v>
      </c>
      <c r="R621" s="26" t="s">
        <v>484</v>
      </c>
      <c r="S621" s="26" t="s">
        <v>139</v>
      </c>
      <c r="T621" s="26" t="s">
        <v>140</v>
      </c>
      <c r="U621" s="26">
        <v>60</v>
      </c>
      <c r="V621" s="26">
        <v>60</v>
      </c>
      <c r="W621" s="26">
        <v>0</v>
      </c>
      <c r="X621" s="26">
        <v>0</v>
      </c>
      <c r="Y621" s="26">
        <v>0</v>
      </c>
      <c r="Z621" s="26">
        <v>153</v>
      </c>
      <c r="AA621" s="26">
        <v>79</v>
      </c>
      <c r="AB621" s="26" t="s">
        <v>104</v>
      </c>
      <c r="AC621" s="26" t="s">
        <v>103</v>
      </c>
      <c r="AD621" s="26" t="s">
        <v>104</v>
      </c>
      <c r="AE621" s="26" t="s">
        <v>103</v>
      </c>
      <c r="AF621" s="26"/>
      <c r="AG621" s="26" t="s">
        <v>103</v>
      </c>
      <c r="AH621" s="26"/>
    </row>
    <row r="622" s="6" customFormat="1" ht="135" spans="1:34">
      <c r="A622" s="24">
        <v>599</v>
      </c>
      <c r="B622" s="25"/>
      <c r="C622" s="26" t="s">
        <v>4702</v>
      </c>
      <c r="D622" s="26" t="s">
        <v>4716</v>
      </c>
      <c r="E622" s="26" t="s">
        <v>89</v>
      </c>
      <c r="F622" s="26" t="s">
        <v>646</v>
      </c>
      <c r="G622" s="26" t="s">
        <v>4717</v>
      </c>
      <c r="H622" s="26" t="s">
        <v>918</v>
      </c>
      <c r="I622" s="26" t="s">
        <v>4718</v>
      </c>
      <c r="J622" s="26" t="s">
        <v>4719</v>
      </c>
      <c r="K622" s="26" t="s">
        <v>135</v>
      </c>
      <c r="L622" s="26" t="s">
        <v>114</v>
      </c>
      <c r="M622" s="26" t="s">
        <v>4680</v>
      </c>
      <c r="N622" s="26" t="s">
        <v>4693</v>
      </c>
      <c r="O622" s="26" t="s">
        <v>4720</v>
      </c>
      <c r="P622" s="26" t="s">
        <v>3416</v>
      </c>
      <c r="Q622" s="26" t="s">
        <v>100</v>
      </c>
      <c r="R622" s="26" t="s">
        <v>484</v>
      </c>
      <c r="S622" s="26" t="s">
        <v>139</v>
      </c>
      <c r="T622" s="26" t="s">
        <v>140</v>
      </c>
      <c r="U622" s="26">
        <v>65</v>
      </c>
      <c r="V622" s="26">
        <v>65</v>
      </c>
      <c r="W622" s="26">
        <v>0</v>
      </c>
      <c r="X622" s="26">
        <v>0</v>
      </c>
      <c r="Y622" s="26">
        <v>0</v>
      </c>
      <c r="Z622" s="26">
        <v>202</v>
      </c>
      <c r="AA622" s="26">
        <v>74</v>
      </c>
      <c r="AB622" s="26" t="s">
        <v>104</v>
      </c>
      <c r="AC622" s="26" t="s">
        <v>103</v>
      </c>
      <c r="AD622" s="26" t="s">
        <v>104</v>
      </c>
      <c r="AE622" s="26" t="s">
        <v>103</v>
      </c>
      <c r="AF622" s="26"/>
      <c r="AG622" s="26" t="s">
        <v>103</v>
      </c>
      <c r="AH622" s="26"/>
    </row>
    <row r="623" s="6" customFormat="1" ht="123.75" spans="1:34">
      <c r="A623" s="24">
        <v>600</v>
      </c>
      <c r="B623" s="25"/>
      <c r="C623" s="26" t="s">
        <v>4721</v>
      </c>
      <c r="D623" s="26" t="s">
        <v>4722</v>
      </c>
      <c r="E623" s="26" t="s">
        <v>89</v>
      </c>
      <c r="F623" s="26" t="s">
        <v>646</v>
      </c>
      <c r="G623" s="26" t="s">
        <v>4723</v>
      </c>
      <c r="H623" s="26" t="s">
        <v>918</v>
      </c>
      <c r="I623" s="26" t="s">
        <v>4724</v>
      </c>
      <c r="J623" s="26" t="s">
        <v>4725</v>
      </c>
      <c r="K623" s="26" t="s">
        <v>135</v>
      </c>
      <c r="L623" s="26" t="s">
        <v>114</v>
      </c>
      <c r="M623" s="26" t="s">
        <v>4726</v>
      </c>
      <c r="N623" s="26" t="s">
        <v>4727</v>
      </c>
      <c r="O623" s="26" t="s">
        <v>4728</v>
      </c>
      <c r="P623" s="26"/>
      <c r="Q623" s="26" t="s">
        <v>100</v>
      </c>
      <c r="R623" s="26" t="s">
        <v>484</v>
      </c>
      <c r="S623" s="26" t="s">
        <v>139</v>
      </c>
      <c r="T623" s="26" t="s">
        <v>140</v>
      </c>
      <c r="U623" s="26">
        <v>90</v>
      </c>
      <c r="V623" s="26">
        <v>90</v>
      </c>
      <c r="W623" s="26">
        <v>0</v>
      </c>
      <c r="X623" s="26">
        <v>0</v>
      </c>
      <c r="Y623" s="26">
        <v>0</v>
      </c>
      <c r="Z623" s="26">
        <v>1417</v>
      </c>
      <c r="AA623" s="26">
        <v>483</v>
      </c>
      <c r="AB623" s="26" t="s">
        <v>104</v>
      </c>
      <c r="AC623" s="26" t="s">
        <v>103</v>
      </c>
      <c r="AD623" s="26" t="s">
        <v>104</v>
      </c>
      <c r="AE623" s="26" t="s">
        <v>103</v>
      </c>
      <c r="AF623" s="26"/>
      <c r="AG623" s="26" t="s">
        <v>103</v>
      </c>
      <c r="AH623" s="26"/>
    </row>
    <row r="624" s="6" customFormat="1" ht="168.75" spans="1:34">
      <c r="A624" s="24">
        <v>601</v>
      </c>
      <c r="B624" s="25"/>
      <c r="C624" s="26" t="s">
        <v>4729</v>
      </c>
      <c r="D624" s="26" t="s">
        <v>4730</v>
      </c>
      <c r="E624" s="26" t="s">
        <v>89</v>
      </c>
      <c r="F624" s="26" t="s">
        <v>1529</v>
      </c>
      <c r="G624" s="26" t="s">
        <v>4731</v>
      </c>
      <c r="H624" s="26" t="s">
        <v>918</v>
      </c>
      <c r="I624" s="26" t="s">
        <v>4732</v>
      </c>
      <c r="J624" s="26" t="s">
        <v>4733</v>
      </c>
      <c r="K624" s="26" t="s">
        <v>135</v>
      </c>
      <c r="L624" s="26" t="s">
        <v>114</v>
      </c>
      <c r="M624" s="26" t="s">
        <v>4666</v>
      </c>
      <c r="N624" s="26" t="s">
        <v>3414</v>
      </c>
      <c r="O624" s="26" t="s">
        <v>4734</v>
      </c>
      <c r="P624" s="26" t="s">
        <v>351</v>
      </c>
      <c r="Q624" s="26" t="s">
        <v>4668</v>
      </c>
      <c r="R624" s="26" t="s">
        <v>1938</v>
      </c>
      <c r="S624" s="26" t="s">
        <v>139</v>
      </c>
      <c r="T624" s="26" t="s">
        <v>140</v>
      </c>
      <c r="U624" s="26">
        <v>15</v>
      </c>
      <c r="V624" s="26">
        <v>15</v>
      </c>
      <c r="W624" s="26">
        <v>0</v>
      </c>
      <c r="X624" s="26">
        <v>0</v>
      </c>
      <c r="Y624" s="26">
        <v>0</v>
      </c>
      <c r="Z624" s="26">
        <v>227</v>
      </c>
      <c r="AA624" s="26">
        <v>66</v>
      </c>
      <c r="AB624" s="26" t="s">
        <v>104</v>
      </c>
      <c r="AC624" s="26" t="s">
        <v>103</v>
      </c>
      <c r="AD624" s="26" t="s">
        <v>103</v>
      </c>
      <c r="AE624" s="26" t="s">
        <v>103</v>
      </c>
      <c r="AF624" s="26"/>
      <c r="AG624" s="26" t="s">
        <v>103</v>
      </c>
      <c r="AH624" s="26"/>
    </row>
    <row r="625" s="6" customFormat="1" ht="135" spans="1:34">
      <c r="A625" s="24">
        <v>602</v>
      </c>
      <c r="B625" s="25"/>
      <c r="C625" s="26" t="s">
        <v>4735</v>
      </c>
      <c r="D625" s="26" t="s">
        <v>4736</v>
      </c>
      <c r="E625" s="26" t="s">
        <v>89</v>
      </c>
      <c r="F625" s="26" t="s">
        <v>1529</v>
      </c>
      <c r="G625" s="26" t="s">
        <v>4737</v>
      </c>
      <c r="H625" s="26"/>
      <c r="I625" s="26" t="s">
        <v>4738</v>
      </c>
      <c r="J625" s="26" t="s">
        <v>4739</v>
      </c>
      <c r="K625" s="26" t="s">
        <v>135</v>
      </c>
      <c r="L625" s="26" t="s">
        <v>114</v>
      </c>
      <c r="M625" s="26" t="s">
        <v>4616</v>
      </c>
      <c r="N625" s="26" t="s">
        <v>4693</v>
      </c>
      <c r="O625" s="26" t="s">
        <v>4740</v>
      </c>
      <c r="P625" s="26" t="s">
        <v>3416</v>
      </c>
      <c r="Q625" s="26" t="s">
        <v>100</v>
      </c>
      <c r="R625" s="26" t="s">
        <v>101</v>
      </c>
      <c r="S625" s="26" t="s">
        <v>139</v>
      </c>
      <c r="T625" s="26" t="s">
        <v>140</v>
      </c>
      <c r="U625" s="26">
        <v>66</v>
      </c>
      <c r="V625" s="26">
        <v>66</v>
      </c>
      <c r="W625" s="26">
        <v>0</v>
      </c>
      <c r="X625" s="26">
        <v>0</v>
      </c>
      <c r="Y625" s="26">
        <v>0</v>
      </c>
      <c r="Z625" s="26">
        <v>300</v>
      </c>
      <c r="AA625" s="26">
        <v>84</v>
      </c>
      <c r="AB625" s="26" t="s">
        <v>104</v>
      </c>
      <c r="AC625" s="26" t="s">
        <v>103</v>
      </c>
      <c r="AD625" s="26" t="s">
        <v>103</v>
      </c>
      <c r="AE625" s="26" t="s">
        <v>103</v>
      </c>
      <c r="AF625" s="26"/>
      <c r="AG625" s="26" t="s">
        <v>103</v>
      </c>
      <c r="AH625" s="26"/>
    </row>
    <row r="626" s="6" customFormat="1" ht="135" spans="1:34">
      <c r="A626" s="24">
        <v>603</v>
      </c>
      <c r="B626" s="25"/>
      <c r="C626" s="26" t="s">
        <v>4741</v>
      </c>
      <c r="D626" s="26" t="s">
        <v>4742</v>
      </c>
      <c r="E626" s="26" t="s">
        <v>89</v>
      </c>
      <c r="F626" s="26" t="s">
        <v>666</v>
      </c>
      <c r="G626" s="26" t="s">
        <v>4743</v>
      </c>
      <c r="H626" s="26" t="s">
        <v>918</v>
      </c>
      <c r="I626" s="26" t="s">
        <v>4744</v>
      </c>
      <c r="J626" s="26" t="s">
        <v>4745</v>
      </c>
      <c r="K626" s="26" t="s">
        <v>135</v>
      </c>
      <c r="L626" s="26" t="s">
        <v>114</v>
      </c>
      <c r="M626" s="26" t="s">
        <v>4644</v>
      </c>
      <c r="N626" s="26" t="s">
        <v>3414</v>
      </c>
      <c r="O626" s="26" t="s">
        <v>4746</v>
      </c>
      <c r="P626" s="26" t="s">
        <v>3416</v>
      </c>
      <c r="Q626" s="26" t="s">
        <v>100</v>
      </c>
      <c r="R626" s="26" t="s">
        <v>101</v>
      </c>
      <c r="S626" s="26" t="s">
        <v>139</v>
      </c>
      <c r="T626" s="26" t="s">
        <v>140</v>
      </c>
      <c r="U626" s="26">
        <v>50</v>
      </c>
      <c r="V626" s="26">
        <v>50</v>
      </c>
      <c r="W626" s="26">
        <v>0</v>
      </c>
      <c r="X626" s="26">
        <v>0</v>
      </c>
      <c r="Y626" s="26">
        <v>0</v>
      </c>
      <c r="Z626" s="26">
        <v>138</v>
      </c>
      <c r="AA626" s="26">
        <v>15</v>
      </c>
      <c r="AB626" s="26" t="s">
        <v>104</v>
      </c>
      <c r="AC626" s="26" t="s">
        <v>103</v>
      </c>
      <c r="AD626" s="26" t="s">
        <v>103</v>
      </c>
      <c r="AE626" s="26" t="s">
        <v>103</v>
      </c>
      <c r="AF626" s="26"/>
      <c r="AG626" s="26" t="s">
        <v>103</v>
      </c>
      <c r="AH626" s="26"/>
    </row>
    <row r="627" s="6" customFormat="1" ht="123.75" spans="1:34">
      <c r="A627" s="24">
        <v>604</v>
      </c>
      <c r="B627" s="25"/>
      <c r="C627" s="26" t="s">
        <v>4747</v>
      </c>
      <c r="D627" s="26" t="s">
        <v>4748</v>
      </c>
      <c r="E627" s="26" t="s">
        <v>89</v>
      </c>
      <c r="F627" s="26" t="s">
        <v>616</v>
      </c>
      <c r="G627" s="26" t="s">
        <v>4749</v>
      </c>
      <c r="H627" s="26" t="s">
        <v>2245</v>
      </c>
      <c r="I627" s="26" t="s">
        <v>4750</v>
      </c>
      <c r="J627" s="26" t="s">
        <v>4751</v>
      </c>
      <c r="K627" s="26" t="s">
        <v>135</v>
      </c>
      <c r="L627" s="26" t="s">
        <v>114</v>
      </c>
      <c r="M627" s="26" t="s">
        <v>4680</v>
      </c>
      <c r="N627" s="26" t="s">
        <v>4752</v>
      </c>
      <c r="O627" s="26" t="s">
        <v>4753</v>
      </c>
      <c r="P627" s="26" t="s">
        <v>3416</v>
      </c>
      <c r="Q627" s="26" t="s">
        <v>100</v>
      </c>
      <c r="R627" s="26" t="s">
        <v>101</v>
      </c>
      <c r="S627" s="26" t="s">
        <v>139</v>
      </c>
      <c r="T627" s="26" t="s">
        <v>140</v>
      </c>
      <c r="U627" s="26">
        <v>41</v>
      </c>
      <c r="V627" s="26">
        <v>41</v>
      </c>
      <c r="W627" s="26">
        <v>0</v>
      </c>
      <c r="X627" s="26">
        <v>0</v>
      </c>
      <c r="Y627" s="26">
        <v>0</v>
      </c>
      <c r="Z627" s="26">
        <v>35</v>
      </c>
      <c r="AA627" s="26">
        <v>19</v>
      </c>
      <c r="AB627" s="26" t="s">
        <v>119</v>
      </c>
      <c r="AC627" s="26" t="s">
        <v>103</v>
      </c>
      <c r="AD627" s="26" t="s">
        <v>103</v>
      </c>
      <c r="AE627" s="26" t="s">
        <v>103</v>
      </c>
      <c r="AF627" s="26"/>
      <c r="AG627" s="26" t="s">
        <v>103</v>
      </c>
      <c r="AH627" s="26"/>
    </row>
    <row r="628" s="6" customFormat="1" ht="123.75" spans="1:34">
      <c r="A628" s="24">
        <v>605</v>
      </c>
      <c r="B628" s="25"/>
      <c r="C628" s="26" t="s">
        <v>4754</v>
      </c>
      <c r="D628" s="26" t="s">
        <v>4755</v>
      </c>
      <c r="E628" s="26" t="s">
        <v>89</v>
      </c>
      <c r="F628" s="26" t="s">
        <v>616</v>
      </c>
      <c r="G628" s="26" t="s">
        <v>4756</v>
      </c>
      <c r="H628" s="26" t="s">
        <v>2245</v>
      </c>
      <c r="I628" s="26" t="s">
        <v>4757</v>
      </c>
      <c r="J628" s="26" t="s">
        <v>4758</v>
      </c>
      <c r="K628" s="26" t="s">
        <v>135</v>
      </c>
      <c r="L628" s="26" t="s">
        <v>114</v>
      </c>
      <c r="M628" s="26" t="s">
        <v>4680</v>
      </c>
      <c r="N628" s="26" t="s">
        <v>4759</v>
      </c>
      <c r="O628" s="26" t="s">
        <v>4760</v>
      </c>
      <c r="P628" s="26" t="s">
        <v>3416</v>
      </c>
      <c r="Q628" s="26" t="s">
        <v>100</v>
      </c>
      <c r="R628" s="26" t="s">
        <v>101</v>
      </c>
      <c r="S628" s="26" t="s">
        <v>139</v>
      </c>
      <c r="T628" s="26" t="s">
        <v>140</v>
      </c>
      <c r="U628" s="26">
        <v>36</v>
      </c>
      <c r="V628" s="26">
        <v>36</v>
      </c>
      <c r="W628" s="26">
        <v>0</v>
      </c>
      <c r="X628" s="26">
        <v>0</v>
      </c>
      <c r="Y628" s="26">
        <v>0</v>
      </c>
      <c r="Z628" s="26">
        <v>63</v>
      </c>
      <c r="AA628" s="26">
        <v>17</v>
      </c>
      <c r="AB628" s="26" t="s">
        <v>119</v>
      </c>
      <c r="AC628" s="26" t="s">
        <v>103</v>
      </c>
      <c r="AD628" s="26" t="s">
        <v>103</v>
      </c>
      <c r="AE628" s="26" t="s">
        <v>103</v>
      </c>
      <c r="AF628" s="26"/>
      <c r="AG628" s="26" t="s">
        <v>103</v>
      </c>
      <c r="AH628" s="26"/>
    </row>
    <row r="629" s="6" customFormat="1" ht="123.75" spans="1:34">
      <c r="A629" s="24">
        <v>606</v>
      </c>
      <c r="B629" s="25"/>
      <c r="C629" s="26" t="s">
        <v>4761</v>
      </c>
      <c r="D629" s="26" t="s">
        <v>4762</v>
      </c>
      <c r="E629" s="26" t="s">
        <v>89</v>
      </c>
      <c r="F629" s="26" t="s">
        <v>616</v>
      </c>
      <c r="G629" s="26" t="s">
        <v>4763</v>
      </c>
      <c r="H629" s="26" t="s">
        <v>2245</v>
      </c>
      <c r="I629" s="26" t="s">
        <v>4764</v>
      </c>
      <c r="J629" s="26" t="s">
        <v>4765</v>
      </c>
      <c r="K629" s="26" t="s">
        <v>135</v>
      </c>
      <c r="L629" s="26" t="s">
        <v>114</v>
      </c>
      <c r="M629" s="26" t="s">
        <v>4680</v>
      </c>
      <c r="N629" s="26" t="s">
        <v>4645</v>
      </c>
      <c r="O629" s="26" t="s">
        <v>4766</v>
      </c>
      <c r="P629" s="26" t="s">
        <v>3416</v>
      </c>
      <c r="Q629" s="26" t="s">
        <v>100</v>
      </c>
      <c r="R629" s="26" t="s">
        <v>484</v>
      </c>
      <c r="S629" s="26" t="s">
        <v>139</v>
      </c>
      <c r="T629" s="26" t="s">
        <v>140</v>
      </c>
      <c r="U629" s="26">
        <v>65</v>
      </c>
      <c r="V629" s="26">
        <v>65</v>
      </c>
      <c r="W629" s="26">
        <v>0</v>
      </c>
      <c r="X629" s="26">
        <v>0</v>
      </c>
      <c r="Y629" s="26">
        <v>0</v>
      </c>
      <c r="Z629" s="26">
        <v>259</v>
      </c>
      <c r="AA629" s="26">
        <v>102</v>
      </c>
      <c r="AB629" s="26" t="s">
        <v>104</v>
      </c>
      <c r="AC629" s="26" t="s">
        <v>103</v>
      </c>
      <c r="AD629" s="26" t="s">
        <v>103</v>
      </c>
      <c r="AE629" s="26" t="s">
        <v>103</v>
      </c>
      <c r="AF629" s="26"/>
      <c r="AG629" s="26" t="s">
        <v>103</v>
      </c>
      <c r="AH629" s="26"/>
    </row>
    <row r="630" s="6" customFormat="1" ht="123.75" spans="1:34">
      <c r="A630" s="24">
        <v>607</v>
      </c>
      <c r="B630" s="25"/>
      <c r="C630" s="26" t="s">
        <v>4767</v>
      </c>
      <c r="D630" s="26" t="s">
        <v>4768</v>
      </c>
      <c r="E630" s="26" t="s">
        <v>89</v>
      </c>
      <c r="F630" s="26" t="s">
        <v>616</v>
      </c>
      <c r="G630" s="26" t="s">
        <v>4769</v>
      </c>
      <c r="H630" s="26" t="s">
        <v>2245</v>
      </c>
      <c r="I630" s="26" t="s">
        <v>4770</v>
      </c>
      <c r="J630" s="26" t="s">
        <v>4751</v>
      </c>
      <c r="K630" s="26" t="s">
        <v>135</v>
      </c>
      <c r="L630" s="26" t="s">
        <v>114</v>
      </c>
      <c r="M630" s="26" t="s">
        <v>4680</v>
      </c>
      <c r="N630" s="26" t="s">
        <v>4752</v>
      </c>
      <c r="O630" s="26" t="s">
        <v>4771</v>
      </c>
      <c r="P630" s="26" t="s">
        <v>3416</v>
      </c>
      <c r="Q630" s="26" t="s">
        <v>100</v>
      </c>
      <c r="R630" s="26" t="s">
        <v>101</v>
      </c>
      <c r="S630" s="26" t="s">
        <v>139</v>
      </c>
      <c r="T630" s="26" t="s">
        <v>140</v>
      </c>
      <c r="U630" s="26">
        <v>41</v>
      </c>
      <c r="V630" s="26">
        <v>41</v>
      </c>
      <c r="W630" s="26">
        <v>0</v>
      </c>
      <c r="X630" s="26">
        <v>0</v>
      </c>
      <c r="Y630" s="26">
        <v>0</v>
      </c>
      <c r="Z630" s="26">
        <v>91</v>
      </c>
      <c r="AA630" s="26">
        <v>32</v>
      </c>
      <c r="AB630" s="26" t="s">
        <v>119</v>
      </c>
      <c r="AC630" s="26" t="s">
        <v>103</v>
      </c>
      <c r="AD630" s="26" t="s">
        <v>103</v>
      </c>
      <c r="AE630" s="26" t="s">
        <v>103</v>
      </c>
      <c r="AF630" s="26"/>
      <c r="AG630" s="26" t="s">
        <v>103</v>
      </c>
      <c r="AH630" s="26"/>
    </row>
    <row r="631" s="6" customFormat="1" ht="123.75" spans="1:34">
      <c r="A631" s="24">
        <v>608</v>
      </c>
      <c r="B631" s="25"/>
      <c r="C631" s="26" t="s">
        <v>4772</v>
      </c>
      <c r="D631" s="26" t="s">
        <v>4773</v>
      </c>
      <c r="E631" s="26" t="s">
        <v>89</v>
      </c>
      <c r="F631" s="26" t="s">
        <v>616</v>
      </c>
      <c r="G631" s="26" t="s">
        <v>4774</v>
      </c>
      <c r="H631" s="26" t="s">
        <v>2245</v>
      </c>
      <c r="I631" s="26" t="s">
        <v>4775</v>
      </c>
      <c r="J631" s="26" t="s">
        <v>4776</v>
      </c>
      <c r="K631" s="26" t="s">
        <v>135</v>
      </c>
      <c r="L631" s="26" t="s">
        <v>114</v>
      </c>
      <c r="M631" s="26" t="s">
        <v>4680</v>
      </c>
      <c r="N631" s="26" t="s">
        <v>4714</v>
      </c>
      <c r="O631" s="26" t="s">
        <v>4777</v>
      </c>
      <c r="P631" s="26" t="s">
        <v>3416</v>
      </c>
      <c r="Q631" s="26" t="s">
        <v>100</v>
      </c>
      <c r="R631" s="26" t="s">
        <v>101</v>
      </c>
      <c r="S631" s="26" t="s">
        <v>139</v>
      </c>
      <c r="T631" s="26" t="s">
        <v>140</v>
      </c>
      <c r="U631" s="26">
        <v>32</v>
      </c>
      <c r="V631" s="26">
        <v>32</v>
      </c>
      <c r="W631" s="26">
        <v>0</v>
      </c>
      <c r="X631" s="26">
        <v>0</v>
      </c>
      <c r="Y631" s="26">
        <v>0</v>
      </c>
      <c r="Z631" s="26">
        <v>110</v>
      </c>
      <c r="AA631" s="26">
        <v>32</v>
      </c>
      <c r="AB631" s="26" t="s">
        <v>119</v>
      </c>
      <c r="AC631" s="26" t="s">
        <v>103</v>
      </c>
      <c r="AD631" s="26" t="s">
        <v>103</v>
      </c>
      <c r="AE631" s="26" t="s">
        <v>103</v>
      </c>
      <c r="AF631" s="26"/>
      <c r="AG631" s="26" t="s">
        <v>103</v>
      </c>
      <c r="AH631" s="26"/>
    </row>
    <row r="632" s="6" customFormat="1" ht="123.75" spans="1:34">
      <c r="A632" s="24">
        <v>609</v>
      </c>
      <c r="B632" s="25"/>
      <c r="C632" s="26" t="s">
        <v>4778</v>
      </c>
      <c r="D632" s="26" t="s">
        <v>4779</v>
      </c>
      <c r="E632" s="26" t="s">
        <v>89</v>
      </c>
      <c r="F632" s="26" t="s">
        <v>616</v>
      </c>
      <c r="G632" s="26" t="s">
        <v>4780</v>
      </c>
      <c r="H632" s="26" t="s">
        <v>2245</v>
      </c>
      <c r="I632" s="26" t="s">
        <v>4781</v>
      </c>
      <c r="J632" s="26" t="s">
        <v>4782</v>
      </c>
      <c r="K632" s="26" t="s">
        <v>135</v>
      </c>
      <c r="L632" s="26" t="s">
        <v>114</v>
      </c>
      <c r="M632" s="26" t="s">
        <v>4680</v>
      </c>
      <c r="N632" s="26" t="s">
        <v>4783</v>
      </c>
      <c r="O632" s="26" t="s">
        <v>4784</v>
      </c>
      <c r="P632" s="26" t="s">
        <v>3416</v>
      </c>
      <c r="Q632" s="26" t="s">
        <v>100</v>
      </c>
      <c r="R632" s="26" t="s">
        <v>484</v>
      </c>
      <c r="S632" s="26" t="s">
        <v>139</v>
      </c>
      <c r="T632" s="26" t="s">
        <v>140</v>
      </c>
      <c r="U632" s="26">
        <v>60</v>
      </c>
      <c r="V632" s="26">
        <v>60</v>
      </c>
      <c r="W632" s="26">
        <v>0</v>
      </c>
      <c r="X632" s="26">
        <v>0</v>
      </c>
      <c r="Y632" s="26">
        <v>0</v>
      </c>
      <c r="Z632" s="26">
        <v>264</v>
      </c>
      <c r="AA632" s="26">
        <v>83</v>
      </c>
      <c r="AB632" s="26" t="s">
        <v>104</v>
      </c>
      <c r="AC632" s="26" t="s">
        <v>103</v>
      </c>
      <c r="AD632" s="26" t="s">
        <v>103</v>
      </c>
      <c r="AE632" s="26" t="s">
        <v>103</v>
      </c>
      <c r="AF632" s="26"/>
      <c r="AG632" s="26" t="s">
        <v>103</v>
      </c>
      <c r="AH632" s="26"/>
    </row>
    <row r="633" s="6" customFormat="1" ht="123.75" spans="1:34">
      <c r="A633" s="24">
        <v>610</v>
      </c>
      <c r="B633" s="25"/>
      <c r="C633" s="26" t="s">
        <v>4785</v>
      </c>
      <c r="D633" s="26" t="s">
        <v>4786</v>
      </c>
      <c r="E633" s="26" t="s">
        <v>89</v>
      </c>
      <c r="F633" s="26" t="s">
        <v>616</v>
      </c>
      <c r="G633" s="26" t="s">
        <v>4787</v>
      </c>
      <c r="H633" s="26" t="s">
        <v>2245</v>
      </c>
      <c r="I633" s="26" t="s">
        <v>4788</v>
      </c>
      <c r="J633" s="26" t="s">
        <v>4789</v>
      </c>
      <c r="K633" s="26" t="s">
        <v>135</v>
      </c>
      <c r="L633" s="26" t="s">
        <v>114</v>
      </c>
      <c r="M633" s="26" t="s">
        <v>4680</v>
      </c>
      <c r="N633" s="26" t="s">
        <v>4790</v>
      </c>
      <c r="O633" s="26" t="s">
        <v>4791</v>
      </c>
      <c r="P633" s="26" t="s">
        <v>3416</v>
      </c>
      <c r="Q633" s="26" t="s">
        <v>100</v>
      </c>
      <c r="R633" s="26" t="s">
        <v>3798</v>
      </c>
      <c r="S633" s="26" t="s">
        <v>139</v>
      </c>
      <c r="T633" s="26" t="s">
        <v>140</v>
      </c>
      <c r="U633" s="26">
        <v>70</v>
      </c>
      <c r="V633" s="26">
        <v>70</v>
      </c>
      <c r="W633" s="26">
        <v>0</v>
      </c>
      <c r="X633" s="26">
        <v>0</v>
      </c>
      <c r="Y633" s="26">
        <v>0</v>
      </c>
      <c r="Z633" s="26">
        <v>315</v>
      </c>
      <c r="AA633" s="26">
        <v>107</v>
      </c>
      <c r="AB633" s="26" t="s">
        <v>119</v>
      </c>
      <c r="AC633" s="26" t="s">
        <v>103</v>
      </c>
      <c r="AD633" s="26" t="s">
        <v>103</v>
      </c>
      <c r="AE633" s="26" t="s">
        <v>103</v>
      </c>
      <c r="AF633" s="26"/>
      <c r="AG633" s="26" t="s">
        <v>103</v>
      </c>
      <c r="AH633" s="26"/>
    </row>
    <row r="634" s="6" customFormat="1" ht="123.75" spans="1:34">
      <c r="A634" s="24">
        <v>611</v>
      </c>
      <c r="B634" s="25"/>
      <c r="C634" s="26" t="s">
        <v>4792</v>
      </c>
      <c r="D634" s="26" t="s">
        <v>4793</v>
      </c>
      <c r="E634" s="26" t="s">
        <v>89</v>
      </c>
      <c r="F634" s="26" t="s">
        <v>4649</v>
      </c>
      <c r="G634" s="26" t="s">
        <v>4794</v>
      </c>
      <c r="H634" s="26" t="s">
        <v>918</v>
      </c>
      <c r="I634" s="26" t="s">
        <v>4795</v>
      </c>
      <c r="J634" s="26" t="s">
        <v>4796</v>
      </c>
      <c r="K634" s="26" t="s">
        <v>135</v>
      </c>
      <c r="L634" s="26" t="s">
        <v>114</v>
      </c>
      <c r="M634" s="26" t="s">
        <v>4797</v>
      </c>
      <c r="N634" s="26" t="s">
        <v>4798</v>
      </c>
      <c r="O634" s="26" t="s">
        <v>4799</v>
      </c>
      <c r="P634" s="26" t="s">
        <v>3416</v>
      </c>
      <c r="Q634" s="26" t="s">
        <v>100</v>
      </c>
      <c r="R634" s="26" t="s">
        <v>3798</v>
      </c>
      <c r="S634" s="26" t="s">
        <v>139</v>
      </c>
      <c r="T634" s="26" t="s">
        <v>140</v>
      </c>
      <c r="U634" s="26">
        <v>160</v>
      </c>
      <c r="V634" s="26">
        <v>160</v>
      </c>
      <c r="W634" s="26">
        <v>0</v>
      </c>
      <c r="X634" s="26">
        <v>0</v>
      </c>
      <c r="Y634" s="26">
        <v>0</v>
      </c>
      <c r="Z634" s="26">
        <v>125</v>
      </c>
      <c r="AA634" s="26">
        <v>62</v>
      </c>
      <c r="AB634" s="26" t="s">
        <v>104</v>
      </c>
      <c r="AC634" s="26" t="s">
        <v>103</v>
      </c>
      <c r="AD634" s="26" t="s">
        <v>104</v>
      </c>
      <c r="AE634" s="26" t="s">
        <v>103</v>
      </c>
      <c r="AF634" s="26"/>
      <c r="AG634" s="26" t="s">
        <v>103</v>
      </c>
      <c r="AH634" s="26"/>
    </row>
    <row r="635" s="6" customFormat="1" ht="112.5" spans="1:34">
      <c r="A635" s="24">
        <v>612</v>
      </c>
      <c r="B635" s="25"/>
      <c r="C635" s="26" t="s">
        <v>4800</v>
      </c>
      <c r="D635" s="26" t="s">
        <v>4801</v>
      </c>
      <c r="E635" s="26" t="s">
        <v>89</v>
      </c>
      <c r="F635" s="26" t="s">
        <v>656</v>
      </c>
      <c r="G635" s="26" t="s">
        <v>4802</v>
      </c>
      <c r="H635" s="26"/>
      <c r="I635" s="26" t="s">
        <v>4803</v>
      </c>
      <c r="J635" s="26" t="s">
        <v>4804</v>
      </c>
      <c r="K635" s="26" t="s">
        <v>230</v>
      </c>
      <c r="L635" s="26" t="s">
        <v>4805</v>
      </c>
      <c r="M635" s="26" t="s">
        <v>4806</v>
      </c>
      <c r="N635" s="26" t="s">
        <v>931</v>
      </c>
      <c r="O635" s="26" t="s">
        <v>4807</v>
      </c>
      <c r="P635" s="26" t="s">
        <v>3416</v>
      </c>
      <c r="Q635" s="26" t="s">
        <v>100</v>
      </c>
      <c r="R635" s="26" t="s">
        <v>2915</v>
      </c>
      <c r="S635" s="26" t="s">
        <v>139</v>
      </c>
      <c r="T635" s="26" t="s">
        <v>140</v>
      </c>
      <c r="U635" s="26">
        <v>28</v>
      </c>
      <c r="V635" s="26">
        <v>28</v>
      </c>
      <c r="W635" s="26">
        <v>0</v>
      </c>
      <c r="X635" s="26">
        <v>0</v>
      </c>
      <c r="Y635" s="26">
        <v>0</v>
      </c>
      <c r="Z635" s="26">
        <v>227</v>
      </c>
      <c r="AA635" s="26">
        <v>175</v>
      </c>
      <c r="AB635" s="26" t="s">
        <v>104</v>
      </c>
      <c r="AC635" s="26" t="s">
        <v>103</v>
      </c>
      <c r="AD635" s="26" t="s">
        <v>104</v>
      </c>
      <c r="AE635" s="26" t="s">
        <v>103</v>
      </c>
      <c r="AF635" s="26"/>
      <c r="AG635" s="26" t="s">
        <v>103</v>
      </c>
      <c r="AH635" s="26"/>
    </row>
    <row r="636" s="6" customFormat="1" ht="135" spans="1:34">
      <c r="A636" s="24">
        <v>613</v>
      </c>
      <c r="B636" s="25"/>
      <c r="C636" s="26" t="s">
        <v>4808</v>
      </c>
      <c r="D636" s="26" t="s">
        <v>4809</v>
      </c>
      <c r="E636" s="26" t="s">
        <v>89</v>
      </c>
      <c r="F636" s="26" t="s">
        <v>646</v>
      </c>
      <c r="G636" s="26" t="s">
        <v>4810</v>
      </c>
      <c r="H636" s="26" t="s">
        <v>918</v>
      </c>
      <c r="I636" s="26" t="s">
        <v>4811</v>
      </c>
      <c r="J636" s="26" t="s">
        <v>4719</v>
      </c>
      <c r="K636" s="26" t="s">
        <v>135</v>
      </c>
      <c r="L636" s="26" t="s">
        <v>114</v>
      </c>
      <c r="M636" s="26" t="s">
        <v>4680</v>
      </c>
      <c r="N636" s="26" t="s">
        <v>4693</v>
      </c>
      <c r="O636" s="26" t="s">
        <v>4812</v>
      </c>
      <c r="P636" s="26" t="s">
        <v>3416</v>
      </c>
      <c r="Q636" s="26" t="s">
        <v>100</v>
      </c>
      <c r="R636" s="26" t="s">
        <v>484</v>
      </c>
      <c r="S636" s="26" t="s">
        <v>139</v>
      </c>
      <c r="T636" s="26" t="s">
        <v>140</v>
      </c>
      <c r="U636" s="26">
        <v>65</v>
      </c>
      <c r="V636" s="26">
        <v>65</v>
      </c>
      <c r="W636" s="26">
        <v>0</v>
      </c>
      <c r="X636" s="26">
        <v>0</v>
      </c>
      <c r="Y636" s="26">
        <v>0</v>
      </c>
      <c r="Z636" s="26">
        <v>210</v>
      </c>
      <c r="AA636" s="26">
        <v>70</v>
      </c>
      <c r="AB636" s="26" t="s">
        <v>104</v>
      </c>
      <c r="AC636" s="26" t="s">
        <v>103</v>
      </c>
      <c r="AD636" s="26" t="s">
        <v>104</v>
      </c>
      <c r="AE636" s="26" t="s">
        <v>103</v>
      </c>
      <c r="AF636" s="26"/>
      <c r="AG636" s="26" t="s">
        <v>103</v>
      </c>
      <c r="AH636" s="26"/>
    </row>
    <row r="637" s="6" customFormat="1" ht="123.75" spans="1:34">
      <c r="A637" s="24">
        <v>614</v>
      </c>
      <c r="B637" s="25"/>
      <c r="C637" s="26" t="s">
        <v>4813</v>
      </c>
      <c r="D637" s="26" t="s">
        <v>4814</v>
      </c>
      <c r="E637" s="26" t="s">
        <v>89</v>
      </c>
      <c r="F637" s="26" t="s">
        <v>1529</v>
      </c>
      <c r="G637" s="26" t="s">
        <v>4815</v>
      </c>
      <c r="H637" s="26" t="s">
        <v>918</v>
      </c>
      <c r="I637" s="26" t="s">
        <v>4816</v>
      </c>
      <c r="J637" s="26" t="s">
        <v>4817</v>
      </c>
      <c r="K637" s="26" t="s">
        <v>135</v>
      </c>
      <c r="L637" s="26" t="s">
        <v>114</v>
      </c>
      <c r="M637" s="26" t="s">
        <v>4616</v>
      </c>
      <c r="N637" s="26" t="s">
        <v>3414</v>
      </c>
      <c r="O637" s="26" t="s">
        <v>4818</v>
      </c>
      <c r="P637" s="26" t="s">
        <v>3416</v>
      </c>
      <c r="Q637" s="26" t="s">
        <v>100</v>
      </c>
      <c r="R637" s="26" t="s">
        <v>484</v>
      </c>
      <c r="S637" s="26" t="s">
        <v>139</v>
      </c>
      <c r="T637" s="26" t="s">
        <v>140</v>
      </c>
      <c r="U637" s="26">
        <v>60</v>
      </c>
      <c r="V637" s="26">
        <v>60</v>
      </c>
      <c r="W637" s="26">
        <v>0</v>
      </c>
      <c r="X637" s="26">
        <v>0</v>
      </c>
      <c r="Y637" s="26">
        <v>0</v>
      </c>
      <c r="Z637" s="26">
        <v>157</v>
      </c>
      <c r="AA637" s="26">
        <v>56</v>
      </c>
      <c r="AB637" s="26" t="s">
        <v>104</v>
      </c>
      <c r="AC637" s="26" t="s">
        <v>103</v>
      </c>
      <c r="AD637" s="26" t="s">
        <v>103</v>
      </c>
      <c r="AE637" s="26" t="s">
        <v>103</v>
      </c>
      <c r="AF637" s="26"/>
      <c r="AG637" s="26" t="s">
        <v>103</v>
      </c>
      <c r="AH637" s="26"/>
    </row>
    <row r="638" s="6" customFormat="1" ht="123.75" spans="1:34">
      <c r="A638" s="24">
        <v>615</v>
      </c>
      <c r="B638" s="25"/>
      <c r="C638" s="26" t="s">
        <v>4735</v>
      </c>
      <c r="D638" s="26" t="s">
        <v>4819</v>
      </c>
      <c r="E638" s="26" t="s">
        <v>89</v>
      </c>
      <c r="F638" s="26" t="s">
        <v>1529</v>
      </c>
      <c r="G638" s="26" t="s">
        <v>4820</v>
      </c>
      <c r="H638" s="26" t="s">
        <v>918</v>
      </c>
      <c r="I638" s="26" t="s">
        <v>4821</v>
      </c>
      <c r="J638" s="26" t="s">
        <v>4822</v>
      </c>
      <c r="K638" s="26" t="s">
        <v>135</v>
      </c>
      <c r="L638" s="26" t="s">
        <v>114</v>
      </c>
      <c r="M638" s="26" t="s">
        <v>4644</v>
      </c>
      <c r="N638" s="26" t="s">
        <v>4823</v>
      </c>
      <c r="O638" s="26" t="s">
        <v>4646</v>
      </c>
      <c r="P638" s="26" t="s">
        <v>3416</v>
      </c>
      <c r="Q638" s="26" t="s">
        <v>100</v>
      </c>
      <c r="R638" s="26" t="s">
        <v>484</v>
      </c>
      <c r="S638" s="26" t="s">
        <v>139</v>
      </c>
      <c r="T638" s="26" t="s">
        <v>140</v>
      </c>
      <c r="U638" s="26">
        <v>50</v>
      </c>
      <c r="V638" s="26">
        <v>50</v>
      </c>
      <c r="W638" s="26">
        <v>0</v>
      </c>
      <c r="X638" s="26">
        <v>0</v>
      </c>
      <c r="Y638" s="26">
        <v>0</v>
      </c>
      <c r="Z638" s="26">
        <v>198</v>
      </c>
      <c r="AA638" s="26">
        <v>46</v>
      </c>
      <c r="AB638" s="26" t="s">
        <v>104</v>
      </c>
      <c r="AC638" s="26" t="s">
        <v>103</v>
      </c>
      <c r="AD638" s="26" t="s">
        <v>103</v>
      </c>
      <c r="AE638" s="26" t="s">
        <v>103</v>
      </c>
      <c r="AF638" s="26"/>
      <c r="AG638" s="26" t="s">
        <v>103</v>
      </c>
      <c r="AH638" s="26"/>
    </row>
    <row r="639" s="6" customFormat="1" ht="123.75" spans="1:34">
      <c r="A639" s="24">
        <v>616</v>
      </c>
      <c r="B639" s="25"/>
      <c r="C639" s="26" t="s">
        <v>4824</v>
      </c>
      <c r="D639" s="26" t="s">
        <v>4825</v>
      </c>
      <c r="E639" s="26" t="s">
        <v>89</v>
      </c>
      <c r="F639" s="26" t="s">
        <v>4649</v>
      </c>
      <c r="G639" s="26" t="s">
        <v>4826</v>
      </c>
      <c r="H639" s="26" t="s">
        <v>918</v>
      </c>
      <c r="I639" s="26" t="s">
        <v>4827</v>
      </c>
      <c r="J639" s="26" t="s">
        <v>4828</v>
      </c>
      <c r="K639" s="26" t="s">
        <v>135</v>
      </c>
      <c r="L639" s="26" t="s">
        <v>114</v>
      </c>
      <c r="M639" s="26" t="s">
        <v>4616</v>
      </c>
      <c r="N639" s="26" t="s">
        <v>4653</v>
      </c>
      <c r="O639" s="26" t="s">
        <v>4829</v>
      </c>
      <c r="P639" s="26"/>
      <c r="Q639" s="26" t="s">
        <v>100</v>
      </c>
      <c r="R639" s="26" t="s">
        <v>101</v>
      </c>
      <c r="S639" s="26" t="s">
        <v>139</v>
      </c>
      <c r="T639" s="26" t="s">
        <v>140</v>
      </c>
      <c r="U639" s="26">
        <v>75</v>
      </c>
      <c r="V639" s="26">
        <v>75</v>
      </c>
      <c r="W639" s="26">
        <v>0</v>
      </c>
      <c r="X639" s="26">
        <v>0</v>
      </c>
      <c r="Y639" s="26">
        <v>0</v>
      </c>
      <c r="Z639" s="26">
        <v>127</v>
      </c>
      <c r="AA639" s="26">
        <v>46</v>
      </c>
      <c r="AB639" s="26" t="s">
        <v>104</v>
      </c>
      <c r="AC639" s="26" t="s">
        <v>103</v>
      </c>
      <c r="AD639" s="26" t="s">
        <v>119</v>
      </c>
      <c r="AE639" s="26" t="s">
        <v>103</v>
      </c>
      <c r="AF639" s="26"/>
      <c r="AG639" s="26" t="s">
        <v>103</v>
      </c>
      <c r="AH639" s="26"/>
    </row>
    <row r="640" s="6" customFormat="1" ht="168.75" spans="1:34">
      <c r="A640" s="24">
        <v>617</v>
      </c>
      <c r="B640" s="25"/>
      <c r="C640" s="26" t="s">
        <v>4830</v>
      </c>
      <c r="D640" s="26" t="s">
        <v>4831</v>
      </c>
      <c r="E640" s="26" t="s">
        <v>89</v>
      </c>
      <c r="F640" s="26" t="s">
        <v>1606</v>
      </c>
      <c r="G640" s="26" t="s">
        <v>4832</v>
      </c>
      <c r="H640" s="26" t="s">
        <v>918</v>
      </c>
      <c r="I640" s="26" t="s">
        <v>4833</v>
      </c>
      <c r="J640" s="26" t="s">
        <v>4834</v>
      </c>
      <c r="K640" s="26" t="s">
        <v>135</v>
      </c>
      <c r="L640" s="26" t="s">
        <v>114</v>
      </c>
      <c r="M640" s="26" t="s">
        <v>4835</v>
      </c>
      <c r="N640" s="26" t="s">
        <v>4836</v>
      </c>
      <c r="O640" s="26" t="s">
        <v>4837</v>
      </c>
      <c r="P640" s="26" t="s">
        <v>959</v>
      </c>
      <c r="Q640" s="26" t="s">
        <v>1612</v>
      </c>
      <c r="R640" s="26" t="s">
        <v>484</v>
      </c>
      <c r="S640" s="26" t="s">
        <v>183</v>
      </c>
      <c r="T640" s="26" t="s">
        <v>291</v>
      </c>
      <c r="U640" s="26">
        <v>58.5</v>
      </c>
      <c r="V640" s="26">
        <f t="shared" ref="V640:V645" si="1">U640</f>
        <v>58.5</v>
      </c>
      <c r="W640" s="26"/>
      <c r="X640" s="26"/>
      <c r="Y640" s="26"/>
      <c r="Z640" s="26">
        <v>243</v>
      </c>
      <c r="AA640" s="26">
        <v>67</v>
      </c>
      <c r="AB640" s="26" t="s">
        <v>103</v>
      </c>
      <c r="AC640" s="26" t="s">
        <v>103</v>
      </c>
      <c r="AD640" s="26" t="s">
        <v>103</v>
      </c>
      <c r="AE640" s="26" t="s">
        <v>103</v>
      </c>
      <c r="AF640" s="26" t="s">
        <v>103</v>
      </c>
      <c r="AG640" s="26" t="s">
        <v>103</v>
      </c>
      <c r="AH640" s="26" t="s">
        <v>103</v>
      </c>
    </row>
    <row r="641" s="6" customFormat="1" ht="157.5" spans="1:34">
      <c r="A641" s="24">
        <v>618</v>
      </c>
      <c r="B641" s="25"/>
      <c r="C641" s="26" t="s">
        <v>4838</v>
      </c>
      <c r="D641" s="26" t="s">
        <v>4839</v>
      </c>
      <c r="E641" s="26" t="s">
        <v>89</v>
      </c>
      <c r="F641" s="26" t="s">
        <v>916</v>
      </c>
      <c r="G641" s="26" t="s">
        <v>4840</v>
      </c>
      <c r="H641" s="26" t="s">
        <v>918</v>
      </c>
      <c r="I641" s="26" t="s">
        <v>4841</v>
      </c>
      <c r="J641" s="26" t="s">
        <v>4842</v>
      </c>
      <c r="K641" s="26" t="s">
        <v>135</v>
      </c>
      <c r="L641" s="26" t="s">
        <v>114</v>
      </c>
      <c r="M641" s="26" t="s">
        <v>4843</v>
      </c>
      <c r="N641" s="26" t="s">
        <v>4844</v>
      </c>
      <c r="O641" s="26" t="s">
        <v>4845</v>
      </c>
      <c r="P641" s="26" t="s">
        <v>959</v>
      </c>
      <c r="Q641" s="26" t="s">
        <v>190</v>
      </c>
      <c r="R641" s="26" t="s">
        <v>484</v>
      </c>
      <c r="S641" s="26" t="s">
        <v>183</v>
      </c>
      <c r="T641" s="26" t="s">
        <v>191</v>
      </c>
      <c r="U641" s="26">
        <v>100</v>
      </c>
      <c r="V641" s="26">
        <f t="shared" si="1"/>
        <v>100</v>
      </c>
      <c r="W641" s="26"/>
      <c r="X641" s="26"/>
      <c r="Y641" s="26"/>
      <c r="Z641" s="26">
        <v>125</v>
      </c>
      <c r="AA641" s="26">
        <v>47</v>
      </c>
      <c r="AB641" s="26" t="s">
        <v>103</v>
      </c>
      <c r="AC641" s="26" t="s">
        <v>103</v>
      </c>
      <c r="AD641" s="26" t="s">
        <v>103</v>
      </c>
      <c r="AE641" s="26" t="s">
        <v>103</v>
      </c>
      <c r="AF641" s="26" t="s">
        <v>103</v>
      </c>
      <c r="AG641" s="26" t="s">
        <v>103</v>
      </c>
      <c r="AH641" s="26" t="s">
        <v>103</v>
      </c>
    </row>
    <row r="642" s="6" customFormat="1" ht="135" spans="1:34">
      <c r="A642" s="24">
        <v>619</v>
      </c>
      <c r="B642" s="25"/>
      <c r="C642" s="26" t="s">
        <v>4846</v>
      </c>
      <c r="D642" s="26" t="s">
        <v>4847</v>
      </c>
      <c r="E642" s="26" t="s">
        <v>89</v>
      </c>
      <c r="F642" s="26" t="s">
        <v>926</v>
      </c>
      <c r="G642" s="26" t="s">
        <v>4848</v>
      </c>
      <c r="H642" s="26" t="s">
        <v>1636</v>
      </c>
      <c r="I642" s="26" t="s">
        <v>4849</v>
      </c>
      <c r="J642" s="26" t="s">
        <v>4850</v>
      </c>
      <c r="K642" s="26" t="s">
        <v>135</v>
      </c>
      <c r="L642" s="26" t="s">
        <v>114</v>
      </c>
      <c r="M642" s="26" t="s">
        <v>4851</v>
      </c>
      <c r="N642" s="26" t="s">
        <v>4852</v>
      </c>
      <c r="O642" s="26" t="s">
        <v>4853</v>
      </c>
      <c r="P642" s="26" t="s">
        <v>922</v>
      </c>
      <c r="Q642" s="26" t="s">
        <v>190</v>
      </c>
      <c r="R642" s="26" t="s">
        <v>101</v>
      </c>
      <c r="S642" s="26" t="s">
        <v>183</v>
      </c>
      <c r="T642" s="26" t="s">
        <v>191</v>
      </c>
      <c r="U642" s="26">
        <v>59</v>
      </c>
      <c r="V642" s="26">
        <f t="shared" si="1"/>
        <v>59</v>
      </c>
      <c r="W642" s="26"/>
      <c r="X642" s="26"/>
      <c r="Y642" s="26"/>
      <c r="Z642" s="26">
        <v>172</v>
      </c>
      <c r="AA642" s="26">
        <v>90</v>
      </c>
      <c r="AB642" s="26" t="s">
        <v>103</v>
      </c>
      <c r="AC642" s="26" t="s">
        <v>103</v>
      </c>
      <c r="AD642" s="26" t="s">
        <v>104</v>
      </c>
      <c r="AE642" s="26" t="s">
        <v>103</v>
      </c>
      <c r="AF642" s="26" t="s">
        <v>103</v>
      </c>
      <c r="AG642" s="26" t="s">
        <v>103</v>
      </c>
      <c r="AH642" s="26" t="s">
        <v>103</v>
      </c>
    </row>
    <row r="643" s="6" customFormat="1" ht="112.5" spans="1:34">
      <c r="A643" s="24">
        <v>620</v>
      </c>
      <c r="B643" s="25"/>
      <c r="C643" s="26" t="s">
        <v>4854</v>
      </c>
      <c r="D643" s="26" t="s">
        <v>4855</v>
      </c>
      <c r="E643" s="26" t="s">
        <v>89</v>
      </c>
      <c r="F643" s="26" t="s">
        <v>936</v>
      </c>
      <c r="G643" s="26" t="s">
        <v>4856</v>
      </c>
      <c r="H643" s="26" t="s">
        <v>4857</v>
      </c>
      <c r="I643" s="26" t="s">
        <v>4858</v>
      </c>
      <c r="J643" s="26" t="s">
        <v>4859</v>
      </c>
      <c r="K643" s="26" t="s">
        <v>135</v>
      </c>
      <c r="L643" s="26" t="s">
        <v>4860</v>
      </c>
      <c r="M643" s="26" t="s">
        <v>4806</v>
      </c>
      <c r="N643" s="26" t="s">
        <v>3672</v>
      </c>
      <c r="O643" s="26" t="s">
        <v>4861</v>
      </c>
      <c r="P643" s="26" t="s">
        <v>959</v>
      </c>
      <c r="Q643" s="26" t="s">
        <v>190</v>
      </c>
      <c r="R643" s="26" t="s">
        <v>101</v>
      </c>
      <c r="S643" s="26" t="s">
        <v>183</v>
      </c>
      <c r="T643" s="26" t="s">
        <v>291</v>
      </c>
      <c r="U643" s="26">
        <v>28</v>
      </c>
      <c r="V643" s="26">
        <f t="shared" si="1"/>
        <v>28</v>
      </c>
      <c r="W643" s="26"/>
      <c r="X643" s="26"/>
      <c r="Y643" s="26"/>
      <c r="Z643" s="26">
        <v>203</v>
      </c>
      <c r="AA643" s="26">
        <v>58</v>
      </c>
      <c r="AB643" s="26" t="s">
        <v>103</v>
      </c>
      <c r="AC643" s="26" t="s">
        <v>103</v>
      </c>
      <c r="AD643" s="26" t="s">
        <v>103</v>
      </c>
      <c r="AE643" s="26" t="s">
        <v>103</v>
      </c>
      <c r="AF643" s="26" t="s">
        <v>103</v>
      </c>
      <c r="AG643" s="26" t="s">
        <v>103</v>
      </c>
      <c r="AH643" s="26" t="s">
        <v>103</v>
      </c>
    </row>
    <row r="644" s="6" customFormat="1" ht="157.5" spans="1:34">
      <c r="A644" s="24">
        <v>621</v>
      </c>
      <c r="B644" s="25"/>
      <c r="C644" s="26" t="s">
        <v>4862</v>
      </c>
      <c r="D644" s="26" t="s">
        <v>4863</v>
      </c>
      <c r="E644" s="26" t="s">
        <v>107</v>
      </c>
      <c r="F644" s="26" t="s">
        <v>936</v>
      </c>
      <c r="G644" s="26" t="s">
        <v>4864</v>
      </c>
      <c r="H644" s="26" t="s">
        <v>4072</v>
      </c>
      <c r="I644" s="26" t="s">
        <v>4865</v>
      </c>
      <c r="J644" s="26" t="s">
        <v>4866</v>
      </c>
      <c r="K644" s="26" t="s">
        <v>135</v>
      </c>
      <c r="L644" s="26" t="s">
        <v>114</v>
      </c>
      <c r="M644" s="26" t="s">
        <v>4867</v>
      </c>
      <c r="N644" s="26" t="s">
        <v>1057</v>
      </c>
      <c r="O644" s="26" t="s">
        <v>4868</v>
      </c>
      <c r="P644" s="26" t="s">
        <v>4869</v>
      </c>
      <c r="Q644" s="26" t="s">
        <v>179</v>
      </c>
      <c r="R644" s="26" t="s">
        <v>101</v>
      </c>
      <c r="S644" s="26" t="s">
        <v>183</v>
      </c>
      <c r="T644" s="26" t="s">
        <v>291</v>
      </c>
      <c r="U644" s="26">
        <v>93</v>
      </c>
      <c r="V644" s="26">
        <f t="shared" si="1"/>
        <v>93</v>
      </c>
      <c r="W644" s="26"/>
      <c r="X644" s="26"/>
      <c r="Y644" s="26"/>
      <c r="Z644" s="26">
        <v>1017</v>
      </c>
      <c r="AA644" s="26">
        <v>315</v>
      </c>
      <c r="AB644" s="26" t="s">
        <v>103</v>
      </c>
      <c r="AC644" s="26" t="s">
        <v>103</v>
      </c>
      <c r="AD644" s="26" t="s">
        <v>103</v>
      </c>
      <c r="AE644" s="26" t="s">
        <v>103</v>
      </c>
      <c r="AF644" s="26" t="s">
        <v>103</v>
      </c>
      <c r="AG644" s="26" t="s">
        <v>103</v>
      </c>
      <c r="AH644" s="26" t="s">
        <v>103</v>
      </c>
    </row>
    <row r="645" s="6" customFormat="1" ht="157.5" spans="1:34">
      <c r="A645" s="24">
        <v>622</v>
      </c>
      <c r="B645" s="25"/>
      <c r="C645" s="26" t="s">
        <v>4862</v>
      </c>
      <c r="D645" s="26" t="s">
        <v>4870</v>
      </c>
      <c r="E645" s="26" t="s">
        <v>107</v>
      </c>
      <c r="F645" s="26" t="s">
        <v>936</v>
      </c>
      <c r="G645" s="26" t="s">
        <v>4871</v>
      </c>
      <c r="H645" s="26" t="s">
        <v>4072</v>
      </c>
      <c r="I645" s="26" t="s">
        <v>4872</v>
      </c>
      <c r="J645" s="26" t="s">
        <v>4873</v>
      </c>
      <c r="K645" s="26" t="s">
        <v>135</v>
      </c>
      <c r="L645" s="26" t="s">
        <v>114</v>
      </c>
      <c r="M645" s="26" t="s">
        <v>4874</v>
      </c>
      <c r="N645" s="26" t="s">
        <v>1057</v>
      </c>
      <c r="O645" s="26" t="s">
        <v>4868</v>
      </c>
      <c r="P645" s="26" t="s">
        <v>4869</v>
      </c>
      <c r="Q645" s="26" t="s">
        <v>179</v>
      </c>
      <c r="R645" s="26" t="s">
        <v>101</v>
      </c>
      <c r="S645" s="26" t="s">
        <v>183</v>
      </c>
      <c r="T645" s="26" t="s">
        <v>291</v>
      </c>
      <c r="U645" s="26">
        <v>47</v>
      </c>
      <c r="V645" s="26">
        <f t="shared" si="1"/>
        <v>47</v>
      </c>
      <c r="W645" s="26"/>
      <c r="X645" s="26"/>
      <c r="Y645" s="26"/>
      <c r="Z645" s="26">
        <v>1017</v>
      </c>
      <c r="AA645" s="26">
        <v>315</v>
      </c>
      <c r="AB645" s="26" t="s">
        <v>103</v>
      </c>
      <c r="AC645" s="26" t="s">
        <v>103</v>
      </c>
      <c r="AD645" s="26" t="s">
        <v>103</v>
      </c>
      <c r="AE645" s="26" t="s">
        <v>103</v>
      </c>
      <c r="AF645" s="26" t="s">
        <v>103</v>
      </c>
      <c r="AG645" s="26" t="s">
        <v>103</v>
      </c>
      <c r="AH645" s="26" t="s">
        <v>103</v>
      </c>
    </row>
    <row r="646" s="6" customFormat="1" ht="270" spans="1:34">
      <c r="A646" s="24">
        <v>623</v>
      </c>
      <c r="B646" s="25"/>
      <c r="C646" s="26" t="s">
        <v>4875</v>
      </c>
      <c r="D646" s="26" t="s">
        <v>4876</v>
      </c>
      <c r="E646" s="26" t="s">
        <v>89</v>
      </c>
      <c r="F646" s="26" t="s">
        <v>2271</v>
      </c>
      <c r="G646" s="26" t="s">
        <v>4877</v>
      </c>
      <c r="H646" s="26" t="s">
        <v>4878</v>
      </c>
      <c r="I646" s="26" t="s">
        <v>4879</v>
      </c>
      <c r="J646" s="26" t="s">
        <v>4880</v>
      </c>
      <c r="K646" s="26" t="s">
        <v>230</v>
      </c>
      <c r="L646" s="26" t="s">
        <v>2276</v>
      </c>
      <c r="M646" s="26" t="s">
        <v>4881</v>
      </c>
      <c r="N646" s="26" t="s">
        <v>4882</v>
      </c>
      <c r="O646" s="26" t="s">
        <v>4883</v>
      </c>
      <c r="P646" s="26" t="s">
        <v>4884</v>
      </c>
      <c r="Q646" s="26" t="s">
        <v>129</v>
      </c>
      <c r="R646" s="26" t="s">
        <v>101</v>
      </c>
      <c r="S646" s="26" t="s">
        <v>180</v>
      </c>
      <c r="T646" s="26" t="s">
        <v>280</v>
      </c>
      <c r="U646" s="26">
        <v>59.6</v>
      </c>
      <c r="V646" s="26">
        <v>59.6</v>
      </c>
      <c r="W646" s="26">
        <v>0</v>
      </c>
      <c r="X646" s="26">
        <v>0</v>
      </c>
      <c r="Y646" s="26">
        <v>0</v>
      </c>
      <c r="Z646" s="26">
        <v>1949</v>
      </c>
      <c r="AA646" s="26">
        <v>243</v>
      </c>
      <c r="AB646" s="26" t="s">
        <v>103</v>
      </c>
      <c r="AC646" s="26" t="s">
        <v>103</v>
      </c>
      <c r="AD646" s="26" t="s">
        <v>103</v>
      </c>
      <c r="AE646" s="26" t="s">
        <v>104</v>
      </c>
      <c r="AF646" s="26" t="s">
        <v>4885</v>
      </c>
      <c r="AG646" s="26" t="s">
        <v>104</v>
      </c>
      <c r="AH646" s="26" t="s">
        <v>4885</v>
      </c>
    </row>
    <row r="647" s="6" customFormat="1" ht="78.75" spans="1:34">
      <c r="A647" s="24">
        <v>624</v>
      </c>
      <c r="B647" s="25"/>
      <c r="C647" s="26" t="s">
        <v>4886</v>
      </c>
      <c r="D647" s="26" t="s">
        <v>4887</v>
      </c>
      <c r="E647" s="26" t="s">
        <v>89</v>
      </c>
      <c r="F647" s="26" t="s">
        <v>4888</v>
      </c>
      <c r="G647" s="26" t="s">
        <v>4889</v>
      </c>
      <c r="H647" s="26" t="s">
        <v>3873</v>
      </c>
      <c r="I647" s="26" t="s">
        <v>4890</v>
      </c>
      <c r="J647" s="26" t="s">
        <v>4890</v>
      </c>
      <c r="K647" s="26" t="s">
        <v>198</v>
      </c>
      <c r="L647" s="26" t="s">
        <v>161</v>
      </c>
      <c r="M647" s="26" t="s">
        <v>4891</v>
      </c>
      <c r="N647" s="26" t="s">
        <v>4892</v>
      </c>
      <c r="O647" s="26" t="s">
        <v>4893</v>
      </c>
      <c r="P647" s="26" t="s">
        <v>99</v>
      </c>
      <c r="Q647" s="26" t="s">
        <v>166</v>
      </c>
      <c r="R647" s="26" t="s">
        <v>3798</v>
      </c>
      <c r="S647" s="26" t="s">
        <v>4894</v>
      </c>
      <c r="T647" s="26" t="s">
        <v>3877</v>
      </c>
      <c r="U647" s="26">
        <v>64</v>
      </c>
      <c r="V647" s="26">
        <v>64</v>
      </c>
      <c r="W647" s="26"/>
      <c r="X647" s="26"/>
      <c r="Y647" s="26"/>
      <c r="Z647" s="26">
        <v>1764</v>
      </c>
      <c r="AA647" s="26">
        <v>537</v>
      </c>
      <c r="AB647" s="26" t="s">
        <v>103</v>
      </c>
      <c r="AC647" s="26" t="s">
        <v>104</v>
      </c>
      <c r="AD647" s="26" t="s">
        <v>104</v>
      </c>
      <c r="AE647" s="26" t="s">
        <v>103</v>
      </c>
      <c r="AF647" s="26" t="s">
        <v>103</v>
      </c>
      <c r="AG647" s="26" t="s">
        <v>104</v>
      </c>
      <c r="AH647" s="26"/>
    </row>
    <row r="648" s="6" customFormat="1" ht="108" spans="1:34">
      <c r="A648" s="24">
        <v>625</v>
      </c>
      <c r="B648" s="25"/>
      <c r="C648" s="36" t="s">
        <v>4895</v>
      </c>
      <c r="D648" s="36" t="s">
        <v>4896</v>
      </c>
      <c r="E648" s="36" t="s">
        <v>370</v>
      </c>
      <c r="F648" s="38" t="s">
        <v>4897</v>
      </c>
      <c r="G648" s="36" t="s">
        <v>4898</v>
      </c>
      <c r="H648" s="36" t="s">
        <v>3873</v>
      </c>
      <c r="I648" s="36" t="s">
        <v>4896</v>
      </c>
      <c r="J648" s="36" t="s">
        <v>4899</v>
      </c>
      <c r="K648" s="26" t="s">
        <v>198</v>
      </c>
      <c r="L648" s="26" t="s">
        <v>161</v>
      </c>
      <c r="M648" s="36">
        <v>68</v>
      </c>
      <c r="N648" s="36" t="s">
        <v>969</v>
      </c>
      <c r="O648" s="36" t="s">
        <v>4900</v>
      </c>
      <c r="P648" s="26" t="s">
        <v>99</v>
      </c>
      <c r="Q648" s="36" t="s">
        <v>166</v>
      </c>
      <c r="R648" s="48" t="s">
        <v>3798</v>
      </c>
      <c r="S648" s="48" t="s">
        <v>4901</v>
      </c>
      <c r="T648" s="48" t="s">
        <v>2313</v>
      </c>
      <c r="U648" s="36">
        <v>68</v>
      </c>
      <c r="V648" s="36">
        <v>68</v>
      </c>
      <c r="W648" s="36"/>
      <c r="X648" s="36"/>
      <c r="Y648" s="36"/>
      <c r="Z648" s="36">
        <v>80250</v>
      </c>
      <c r="AA648" s="36">
        <v>30100</v>
      </c>
      <c r="AB648" s="48" t="s">
        <v>104</v>
      </c>
      <c r="AC648" s="48" t="s">
        <v>103</v>
      </c>
      <c r="AD648" s="48" t="s">
        <v>103</v>
      </c>
      <c r="AE648" s="36" t="s">
        <v>103</v>
      </c>
      <c r="AF648" s="36" t="s">
        <v>103</v>
      </c>
      <c r="AG648" s="48" t="s">
        <v>103</v>
      </c>
      <c r="AH648" s="36"/>
    </row>
    <row r="649" s="6" customFormat="1" ht="108" spans="1:34">
      <c r="A649" s="24">
        <v>626</v>
      </c>
      <c r="B649" s="25"/>
      <c r="C649" s="36" t="s">
        <v>4902</v>
      </c>
      <c r="D649" s="36" t="s">
        <v>4903</v>
      </c>
      <c r="E649" s="36" t="s">
        <v>107</v>
      </c>
      <c r="F649" s="38" t="s">
        <v>4897</v>
      </c>
      <c r="G649" s="36" t="s">
        <v>4904</v>
      </c>
      <c r="H649" s="36" t="s">
        <v>3873</v>
      </c>
      <c r="I649" s="36" t="s">
        <v>4903</v>
      </c>
      <c r="J649" s="36" t="s">
        <v>4905</v>
      </c>
      <c r="K649" s="26" t="s">
        <v>198</v>
      </c>
      <c r="L649" s="26" t="s">
        <v>161</v>
      </c>
      <c r="M649" s="36">
        <v>23</v>
      </c>
      <c r="N649" s="36" t="s">
        <v>969</v>
      </c>
      <c r="O649" s="36" t="s">
        <v>4906</v>
      </c>
      <c r="P649" s="26" t="s">
        <v>99</v>
      </c>
      <c r="Q649" s="36" t="s">
        <v>166</v>
      </c>
      <c r="R649" s="48" t="s">
        <v>3798</v>
      </c>
      <c r="S649" s="48" t="s">
        <v>4901</v>
      </c>
      <c r="T649" s="48" t="s">
        <v>2313</v>
      </c>
      <c r="U649" s="36">
        <v>23</v>
      </c>
      <c r="V649" s="36">
        <v>23</v>
      </c>
      <c r="W649" s="36"/>
      <c r="X649" s="36"/>
      <c r="Y649" s="36"/>
      <c r="Z649" s="36">
        <v>80250</v>
      </c>
      <c r="AA649" s="36">
        <v>30100</v>
      </c>
      <c r="AB649" s="48" t="s">
        <v>104</v>
      </c>
      <c r="AC649" s="48" t="s">
        <v>103</v>
      </c>
      <c r="AD649" s="48" t="s">
        <v>103</v>
      </c>
      <c r="AE649" s="36" t="s">
        <v>103</v>
      </c>
      <c r="AF649" s="36" t="s">
        <v>103</v>
      </c>
      <c r="AG649" s="48" t="s">
        <v>103</v>
      </c>
      <c r="AH649" s="36"/>
    </row>
    <row r="650" s="6" customFormat="1" ht="72" spans="1:34">
      <c r="A650" s="24">
        <v>627</v>
      </c>
      <c r="B650" s="25"/>
      <c r="C650" s="36" t="s">
        <v>4907</v>
      </c>
      <c r="D650" s="36" t="s">
        <v>4908</v>
      </c>
      <c r="E650" s="36" t="s">
        <v>370</v>
      </c>
      <c r="F650" s="38" t="s">
        <v>4897</v>
      </c>
      <c r="G650" s="38" t="s">
        <v>4909</v>
      </c>
      <c r="H650" s="36" t="s">
        <v>3873</v>
      </c>
      <c r="I650" s="36" t="s">
        <v>4908</v>
      </c>
      <c r="J650" s="36" t="s">
        <v>4910</v>
      </c>
      <c r="K650" s="26" t="s">
        <v>198</v>
      </c>
      <c r="L650" s="26" t="s">
        <v>161</v>
      </c>
      <c r="M650" s="26" t="s">
        <v>4911</v>
      </c>
      <c r="N650" s="36" t="s">
        <v>969</v>
      </c>
      <c r="O650" s="26" t="s">
        <v>3491</v>
      </c>
      <c r="P650" s="26" t="s">
        <v>99</v>
      </c>
      <c r="Q650" s="36" t="s">
        <v>166</v>
      </c>
      <c r="R650" s="36" t="s">
        <v>2915</v>
      </c>
      <c r="S650" s="48" t="s">
        <v>4901</v>
      </c>
      <c r="T650" s="48" t="s">
        <v>2313</v>
      </c>
      <c r="U650" s="37">
        <v>72.4</v>
      </c>
      <c r="V650" s="37">
        <v>72.4</v>
      </c>
      <c r="W650" s="37"/>
      <c r="X650" s="37"/>
      <c r="Y650" s="37"/>
      <c r="Z650" s="36">
        <v>80250</v>
      </c>
      <c r="AA650" s="36">
        <v>30100</v>
      </c>
      <c r="AB650" s="48" t="s">
        <v>104</v>
      </c>
      <c r="AC650" s="48" t="s">
        <v>103</v>
      </c>
      <c r="AD650" s="48" t="s">
        <v>103</v>
      </c>
      <c r="AE650" s="36" t="s">
        <v>103</v>
      </c>
      <c r="AF650" s="36" t="s">
        <v>103</v>
      </c>
      <c r="AG650" s="48" t="s">
        <v>103</v>
      </c>
      <c r="AH650" s="36"/>
    </row>
    <row r="651" s="6" customFormat="1" ht="90" spans="1:34">
      <c r="A651" s="24">
        <v>628</v>
      </c>
      <c r="B651" s="25"/>
      <c r="C651" s="26" t="s">
        <v>4912</v>
      </c>
      <c r="D651" s="26" t="s">
        <v>4913</v>
      </c>
      <c r="E651" s="26" t="s">
        <v>89</v>
      </c>
      <c r="F651" s="26" t="s">
        <v>4888</v>
      </c>
      <c r="G651" s="26" t="s">
        <v>4914</v>
      </c>
      <c r="H651" s="26" t="s">
        <v>3873</v>
      </c>
      <c r="I651" s="26" t="s">
        <v>4913</v>
      </c>
      <c r="J651" s="26" t="s">
        <v>4913</v>
      </c>
      <c r="K651" s="26" t="s">
        <v>198</v>
      </c>
      <c r="L651" s="26" t="s">
        <v>161</v>
      </c>
      <c r="M651" s="26" t="s">
        <v>4915</v>
      </c>
      <c r="N651" s="26" t="s">
        <v>4916</v>
      </c>
      <c r="O651" s="26" t="s">
        <v>4893</v>
      </c>
      <c r="P651" s="26" t="s">
        <v>99</v>
      </c>
      <c r="Q651" s="26" t="s">
        <v>166</v>
      </c>
      <c r="R651" s="26" t="s">
        <v>4027</v>
      </c>
      <c r="S651" s="26" t="s">
        <v>4894</v>
      </c>
      <c r="T651" s="26" t="s">
        <v>3877</v>
      </c>
      <c r="U651" s="26">
        <v>5.2</v>
      </c>
      <c r="V651" s="26">
        <v>5.2</v>
      </c>
      <c r="W651" s="26"/>
      <c r="X651" s="26"/>
      <c r="Y651" s="26"/>
      <c r="Z651" s="26">
        <v>1764</v>
      </c>
      <c r="AA651" s="26">
        <v>537</v>
      </c>
      <c r="AB651" s="26" t="s">
        <v>103</v>
      </c>
      <c r="AC651" s="26" t="s">
        <v>104</v>
      </c>
      <c r="AD651" s="26" t="s">
        <v>104</v>
      </c>
      <c r="AE651" s="26" t="s">
        <v>103</v>
      </c>
      <c r="AF651" s="26" t="s">
        <v>103</v>
      </c>
      <c r="AG651" s="26" t="s">
        <v>104</v>
      </c>
      <c r="AH651" s="26"/>
    </row>
    <row r="652" s="6" customFormat="1" ht="56.25" spans="1:34">
      <c r="A652" s="24">
        <v>629</v>
      </c>
      <c r="B652" s="25"/>
      <c r="C652" s="26" t="s">
        <v>4917</v>
      </c>
      <c r="D652" s="26" t="s">
        <v>4918</v>
      </c>
      <c r="E652" s="26" t="s">
        <v>89</v>
      </c>
      <c r="F652" s="26" t="s">
        <v>4919</v>
      </c>
      <c r="G652" s="26" t="s">
        <v>4920</v>
      </c>
      <c r="H652" s="26" t="s">
        <v>3873</v>
      </c>
      <c r="I652" s="26" t="s">
        <v>4918</v>
      </c>
      <c r="J652" s="26" t="s">
        <v>4921</v>
      </c>
      <c r="K652" s="26" t="s">
        <v>198</v>
      </c>
      <c r="L652" s="26" t="s">
        <v>161</v>
      </c>
      <c r="M652" s="26" t="s">
        <v>387</v>
      </c>
      <c r="N652" s="26" t="s">
        <v>4922</v>
      </c>
      <c r="O652" s="26" t="s">
        <v>4893</v>
      </c>
      <c r="P652" s="26" t="s">
        <v>99</v>
      </c>
      <c r="Q652" s="26" t="s">
        <v>166</v>
      </c>
      <c r="R652" s="26" t="s">
        <v>101</v>
      </c>
      <c r="S652" s="26" t="s">
        <v>4923</v>
      </c>
      <c r="T652" s="26" t="s">
        <v>280</v>
      </c>
      <c r="U652" s="26">
        <v>45</v>
      </c>
      <c r="V652" s="26">
        <v>45</v>
      </c>
      <c r="W652" s="26"/>
      <c r="X652" s="26"/>
      <c r="Y652" s="26"/>
      <c r="Z652" s="26">
        <v>628</v>
      </c>
      <c r="AA652" s="26">
        <v>268</v>
      </c>
      <c r="AB652" s="26" t="s">
        <v>103</v>
      </c>
      <c r="AC652" s="26" t="s">
        <v>103</v>
      </c>
      <c r="AD652" s="26" t="s">
        <v>103</v>
      </c>
      <c r="AE652" s="26" t="s">
        <v>103</v>
      </c>
      <c r="AF652" s="26" t="s">
        <v>103</v>
      </c>
      <c r="AG652" s="26" t="s">
        <v>103</v>
      </c>
      <c r="AH652" s="26" t="s">
        <v>103</v>
      </c>
    </row>
    <row r="653" s="6" customFormat="1" ht="90" spans="1:34">
      <c r="A653" s="24">
        <v>630</v>
      </c>
      <c r="B653" s="25"/>
      <c r="C653" s="26" t="s">
        <v>4924</v>
      </c>
      <c r="D653" s="26" t="s">
        <v>4925</v>
      </c>
      <c r="E653" s="26" t="s">
        <v>89</v>
      </c>
      <c r="F653" s="26" t="s">
        <v>973</v>
      </c>
      <c r="G653" s="26" t="s">
        <v>4926</v>
      </c>
      <c r="H653" s="26" t="s">
        <v>3886</v>
      </c>
      <c r="I653" s="26" t="s">
        <v>4927</v>
      </c>
      <c r="J653" s="26" t="s">
        <v>4928</v>
      </c>
      <c r="K653" s="26" t="s">
        <v>198</v>
      </c>
      <c r="L653" s="26" t="s">
        <v>161</v>
      </c>
      <c r="M653" s="26" t="s">
        <v>720</v>
      </c>
      <c r="N653" s="26" t="s">
        <v>4929</v>
      </c>
      <c r="O653" s="26" t="s">
        <v>4930</v>
      </c>
      <c r="P653" s="26" t="s">
        <v>99</v>
      </c>
      <c r="Q653" s="26" t="s">
        <v>2850</v>
      </c>
      <c r="R653" s="26" t="s">
        <v>101</v>
      </c>
      <c r="S653" s="26" t="s">
        <v>979</v>
      </c>
      <c r="T653" s="26" t="s">
        <v>280</v>
      </c>
      <c r="U653" s="26">
        <v>25</v>
      </c>
      <c r="V653" s="26">
        <v>25</v>
      </c>
      <c r="W653" s="26"/>
      <c r="X653" s="26"/>
      <c r="Y653" s="26"/>
      <c r="Z653" s="26">
        <v>283</v>
      </c>
      <c r="AA653" s="26">
        <v>48</v>
      </c>
      <c r="AB653" s="26" t="s">
        <v>103</v>
      </c>
      <c r="AC653" s="26" t="s">
        <v>103</v>
      </c>
      <c r="AD653" s="26" t="s">
        <v>103</v>
      </c>
      <c r="AE653" s="26" t="s">
        <v>103</v>
      </c>
      <c r="AF653" s="26" t="s">
        <v>103</v>
      </c>
      <c r="AG653" s="26" t="s">
        <v>119</v>
      </c>
      <c r="AH653" s="26"/>
    </row>
    <row r="654" s="6" customFormat="1" ht="90" spans="1:34">
      <c r="A654" s="24">
        <v>631</v>
      </c>
      <c r="B654" s="25"/>
      <c r="C654" s="26" t="s">
        <v>4931</v>
      </c>
      <c r="D654" s="26" t="s">
        <v>4932</v>
      </c>
      <c r="E654" s="26" t="s">
        <v>89</v>
      </c>
      <c r="F654" s="26" t="s">
        <v>1190</v>
      </c>
      <c r="G654" s="26" t="s">
        <v>4933</v>
      </c>
      <c r="H654" s="26" t="s">
        <v>124</v>
      </c>
      <c r="I654" s="26" t="s">
        <v>4934</v>
      </c>
      <c r="J654" s="26" t="s">
        <v>4935</v>
      </c>
      <c r="K654" s="26" t="s">
        <v>198</v>
      </c>
      <c r="L654" s="26" t="s">
        <v>161</v>
      </c>
      <c r="M654" s="26" t="s">
        <v>1040</v>
      </c>
      <c r="N654" s="26" t="s">
        <v>4936</v>
      </c>
      <c r="O654" s="26" t="s">
        <v>4937</v>
      </c>
      <c r="P654" s="26" t="s">
        <v>99</v>
      </c>
      <c r="Q654" s="26" t="s">
        <v>166</v>
      </c>
      <c r="R654" s="26" t="s">
        <v>101</v>
      </c>
      <c r="S654" s="26" t="s">
        <v>4938</v>
      </c>
      <c r="T654" s="26">
        <v>2024</v>
      </c>
      <c r="U654" s="26">
        <v>50</v>
      </c>
      <c r="V654" s="26">
        <f>U654</f>
        <v>50</v>
      </c>
      <c r="W654" s="26"/>
      <c r="X654" s="26"/>
      <c r="Y654" s="26"/>
      <c r="Z654" s="26">
        <v>656</v>
      </c>
      <c r="AA654" s="26">
        <v>126</v>
      </c>
      <c r="AB654" s="26"/>
      <c r="AC654" s="26"/>
      <c r="AD654" s="26"/>
      <c r="AE654" s="26" t="s">
        <v>103</v>
      </c>
      <c r="AF654" s="26"/>
      <c r="AG654" s="26" t="s">
        <v>103</v>
      </c>
      <c r="AH654" s="26"/>
    </row>
    <row r="655" s="6" customFormat="1" ht="56.25" spans="1:34">
      <c r="A655" s="24">
        <v>632</v>
      </c>
      <c r="B655" s="25"/>
      <c r="C655" s="26" t="s">
        <v>4939</v>
      </c>
      <c r="D655" s="26" t="s">
        <v>4940</v>
      </c>
      <c r="E655" s="26" t="s">
        <v>89</v>
      </c>
      <c r="F655" s="26" t="s">
        <v>973</v>
      </c>
      <c r="G655" s="26" t="s">
        <v>4941</v>
      </c>
      <c r="H655" s="26" t="s">
        <v>3886</v>
      </c>
      <c r="I655" s="26" t="s">
        <v>4940</v>
      </c>
      <c r="J655" s="26" t="s">
        <v>4940</v>
      </c>
      <c r="K655" s="26" t="s">
        <v>198</v>
      </c>
      <c r="L655" s="26" t="s">
        <v>161</v>
      </c>
      <c r="M655" s="26" t="s">
        <v>4891</v>
      </c>
      <c r="N655" s="26" t="s">
        <v>4929</v>
      </c>
      <c r="O655" s="26" t="s">
        <v>4942</v>
      </c>
      <c r="P655" s="26" t="s">
        <v>99</v>
      </c>
      <c r="Q655" s="26" t="s">
        <v>2850</v>
      </c>
      <c r="R655" s="26" t="s">
        <v>101</v>
      </c>
      <c r="S655" s="26" t="s">
        <v>979</v>
      </c>
      <c r="T655" s="26" t="s">
        <v>280</v>
      </c>
      <c r="U655" s="26">
        <v>64</v>
      </c>
      <c r="V655" s="26">
        <v>64</v>
      </c>
      <c r="W655" s="26"/>
      <c r="X655" s="26"/>
      <c r="Y655" s="26"/>
      <c r="Z655" s="26">
        <v>283</v>
      </c>
      <c r="AA655" s="26">
        <v>48</v>
      </c>
      <c r="AB655" s="26" t="s">
        <v>103</v>
      </c>
      <c r="AC655" s="26" t="s">
        <v>103</v>
      </c>
      <c r="AD655" s="26" t="s">
        <v>103</v>
      </c>
      <c r="AE655" s="26" t="s">
        <v>103</v>
      </c>
      <c r="AF655" s="26" t="s">
        <v>103</v>
      </c>
      <c r="AG655" s="26" t="s">
        <v>119</v>
      </c>
      <c r="AH655" s="26"/>
    </row>
    <row r="656" s="6" customFormat="1" ht="90" spans="1:34">
      <c r="A656" s="24">
        <v>633</v>
      </c>
      <c r="B656" s="25"/>
      <c r="C656" s="26" t="s">
        <v>4943</v>
      </c>
      <c r="D656" s="26" t="s">
        <v>4944</v>
      </c>
      <c r="E656" s="26"/>
      <c r="F656" s="26" t="s">
        <v>1817</v>
      </c>
      <c r="G656" s="26" t="s">
        <v>4945</v>
      </c>
      <c r="H656" s="26" t="s">
        <v>4946</v>
      </c>
      <c r="I656" s="26" t="s">
        <v>4947</v>
      </c>
      <c r="J656" s="26" t="s">
        <v>4948</v>
      </c>
      <c r="K656" s="26" t="s">
        <v>230</v>
      </c>
      <c r="L656" s="26" t="s">
        <v>231</v>
      </c>
      <c r="M656" s="26" t="s">
        <v>4949</v>
      </c>
      <c r="N656" s="26" t="s">
        <v>233</v>
      </c>
      <c r="O656" s="26" t="s">
        <v>4950</v>
      </c>
      <c r="P656" s="26" t="s">
        <v>312</v>
      </c>
      <c r="Q656" s="26" t="s">
        <v>179</v>
      </c>
      <c r="R656" s="26" t="s">
        <v>484</v>
      </c>
      <c r="S656" s="26" t="s">
        <v>225</v>
      </c>
      <c r="T656" s="26"/>
      <c r="U656" s="26">
        <v>180</v>
      </c>
      <c r="V656" s="26"/>
      <c r="W656" s="26">
        <v>180</v>
      </c>
      <c r="X656" s="26"/>
      <c r="Y656" s="26"/>
      <c r="Z656" s="26"/>
      <c r="AA656" s="26"/>
      <c r="AB656" s="26" t="s">
        <v>103</v>
      </c>
      <c r="AC656" s="26" t="s">
        <v>103</v>
      </c>
      <c r="AD656" s="26" t="s">
        <v>103</v>
      </c>
      <c r="AE656" s="26" t="s">
        <v>103</v>
      </c>
      <c r="AF656" s="26" t="s">
        <v>103</v>
      </c>
      <c r="AG656" s="26" t="s">
        <v>103</v>
      </c>
      <c r="AH656" s="26"/>
    </row>
    <row r="657" s="6" customFormat="1" ht="90" spans="1:34">
      <c r="A657" s="24">
        <v>634</v>
      </c>
      <c r="B657" s="25"/>
      <c r="C657" s="26" t="s">
        <v>4951</v>
      </c>
      <c r="D657" s="26" t="s">
        <v>4952</v>
      </c>
      <c r="E657" s="26" t="s">
        <v>89</v>
      </c>
      <c r="F657" s="26" t="s">
        <v>2733</v>
      </c>
      <c r="G657" s="26" t="s">
        <v>4953</v>
      </c>
      <c r="H657" s="26" t="s">
        <v>124</v>
      </c>
      <c r="I657" s="26" t="s">
        <v>4954</v>
      </c>
      <c r="J657" s="26" t="s">
        <v>4955</v>
      </c>
      <c r="K657" s="26" t="s">
        <v>242</v>
      </c>
      <c r="L657" s="26" t="s">
        <v>243</v>
      </c>
      <c r="M657" s="26" t="s">
        <v>1032</v>
      </c>
      <c r="N657" s="26" t="s">
        <v>586</v>
      </c>
      <c r="O657" s="26" t="s">
        <v>4956</v>
      </c>
      <c r="P657" s="26" t="s">
        <v>118</v>
      </c>
      <c r="Q657" s="26" t="s">
        <v>179</v>
      </c>
      <c r="R657" s="26" t="s">
        <v>101</v>
      </c>
      <c r="S657" s="26" t="s">
        <v>237</v>
      </c>
      <c r="T657" s="26"/>
      <c r="U657" s="26">
        <v>15</v>
      </c>
      <c r="V657" s="26">
        <v>15</v>
      </c>
      <c r="W657" s="26"/>
      <c r="X657" s="26"/>
      <c r="Y657" s="26"/>
      <c r="Z657" s="26">
        <v>1533</v>
      </c>
      <c r="AA657" s="26">
        <v>262</v>
      </c>
      <c r="AB657" s="26" t="s">
        <v>103</v>
      </c>
      <c r="AC657" s="26" t="s">
        <v>103</v>
      </c>
      <c r="AD657" s="26" t="s">
        <v>2192</v>
      </c>
      <c r="AE657" s="26" t="s">
        <v>103</v>
      </c>
      <c r="AF657" s="26" t="s">
        <v>2192</v>
      </c>
      <c r="AG657" s="26" t="s">
        <v>103</v>
      </c>
      <c r="AH657" s="26"/>
    </row>
    <row r="658" s="6" customFormat="1" ht="191.25" spans="1:34">
      <c r="A658" s="24">
        <v>635</v>
      </c>
      <c r="B658" s="25"/>
      <c r="C658" s="26" t="s">
        <v>4957</v>
      </c>
      <c r="D658" s="26" t="s">
        <v>4958</v>
      </c>
      <c r="E658" s="26" t="s">
        <v>89</v>
      </c>
      <c r="F658" s="26" t="s">
        <v>4959</v>
      </c>
      <c r="G658" s="26" t="s">
        <v>4960</v>
      </c>
      <c r="H658" s="26" t="s">
        <v>124</v>
      </c>
      <c r="I658" s="26" t="s">
        <v>4960</v>
      </c>
      <c r="J658" s="26" t="s">
        <v>4961</v>
      </c>
      <c r="K658" s="26" t="s">
        <v>135</v>
      </c>
      <c r="L658" s="26" t="s">
        <v>4272</v>
      </c>
      <c r="M658" s="26" t="s">
        <v>4962</v>
      </c>
      <c r="N658" s="26" t="s">
        <v>4963</v>
      </c>
      <c r="O658" s="26" t="s">
        <v>4964</v>
      </c>
      <c r="P658" s="26" t="s">
        <v>312</v>
      </c>
      <c r="Q658" s="26" t="s">
        <v>100</v>
      </c>
      <c r="R658" s="26" t="s">
        <v>2915</v>
      </c>
      <c r="S658" s="26" t="s">
        <v>249</v>
      </c>
      <c r="T658" s="26" t="s">
        <v>191</v>
      </c>
      <c r="U658" s="26">
        <v>35</v>
      </c>
      <c r="V658" s="26">
        <v>35</v>
      </c>
      <c r="W658" s="26">
        <v>0</v>
      </c>
      <c r="X658" s="26">
        <v>0</v>
      </c>
      <c r="Y658" s="26">
        <v>0</v>
      </c>
      <c r="Z658" s="26">
        <v>601</v>
      </c>
      <c r="AA658" s="26">
        <v>82</v>
      </c>
      <c r="AB658" s="26" t="s">
        <v>104</v>
      </c>
      <c r="AC658" s="26" t="s">
        <v>103</v>
      </c>
      <c r="AD658" s="26" t="s">
        <v>104</v>
      </c>
      <c r="AE658" s="26" t="s">
        <v>103</v>
      </c>
      <c r="AF658" s="26"/>
      <c r="AG658" s="26" t="s">
        <v>104</v>
      </c>
      <c r="AH658" s="26"/>
    </row>
    <row r="659" s="5" customFormat="1" ht="157.5" spans="1:34">
      <c r="A659" s="24">
        <v>636</v>
      </c>
      <c r="B659" s="33"/>
      <c r="C659" s="30" t="s">
        <v>4965</v>
      </c>
      <c r="D659" s="30" t="s">
        <v>4966</v>
      </c>
      <c r="E659" s="30" t="s">
        <v>89</v>
      </c>
      <c r="F659" s="30" t="s">
        <v>4967</v>
      </c>
      <c r="G659" s="30" t="s">
        <v>4968</v>
      </c>
      <c r="H659" s="30" t="s">
        <v>918</v>
      </c>
      <c r="I659" s="30" t="s">
        <v>4968</v>
      </c>
      <c r="J659" s="30" t="s">
        <v>4969</v>
      </c>
      <c r="K659" s="30" t="s">
        <v>135</v>
      </c>
      <c r="L659" s="30" t="s">
        <v>114</v>
      </c>
      <c r="M659" s="30" t="s">
        <v>4970</v>
      </c>
      <c r="N659" s="30" t="s">
        <v>4971</v>
      </c>
      <c r="O659" s="30" t="s">
        <v>4972</v>
      </c>
      <c r="P659" s="30" t="s">
        <v>312</v>
      </c>
      <c r="Q659" s="30" t="s">
        <v>100</v>
      </c>
      <c r="R659" s="30" t="s">
        <v>101</v>
      </c>
      <c r="S659" s="30" t="s">
        <v>249</v>
      </c>
      <c r="T659" s="30" t="s">
        <v>191</v>
      </c>
      <c r="U659" s="30">
        <v>49.6</v>
      </c>
      <c r="V659" s="30">
        <v>49.6</v>
      </c>
      <c r="W659" s="30"/>
      <c r="X659" s="30"/>
      <c r="Y659" s="30"/>
      <c r="Z659" s="30">
        <v>162</v>
      </c>
      <c r="AA659" s="30">
        <v>64</v>
      </c>
      <c r="AB659" s="30" t="s">
        <v>104</v>
      </c>
      <c r="AC659" s="30" t="s">
        <v>103</v>
      </c>
      <c r="AD659" s="30" t="s">
        <v>103</v>
      </c>
      <c r="AE659" s="30" t="s">
        <v>103</v>
      </c>
      <c r="AF659" s="30"/>
      <c r="AG659" s="30" t="s">
        <v>103</v>
      </c>
      <c r="AH659" s="30"/>
    </row>
    <row r="660" s="6" customFormat="1" ht="22.5" spans="1:34">
      <c r="A660" s="24"/>
      <c r="B660" s="25" t="s">
        <v>16</v>
      </c>
      <c r="C660" s="26">
        <f>C661+C662+C663+C665</f>
        <v>2</v>
      </c>
      <c r="D660" s="26"/>
      <c r="E660" s="26"/>
      <c r="F660" s="26"/>
      <c r="G660" s="26"/>
      <c r="H660" s="26"/>
      <c r="I660" s="26"/>
      <c r="J660" s="26"/>
      <c r="K660" s="26"/>
      <c r="L660" s="26"/>
      <c r="M660" s="26"/>
      <c r="N660" s="26"/>
      <c r="O660" s="26"/>
      <c r="P660" s="26"/>
      <c r="Q660" s="26"/>
      <c r="R660" s="26"/>
      <c r="S660" s="26"/>
      <c r="T660" s="26"/>
      <c r="U660" s="26">
        <f>U661+U662+U663+U665</f>
        <v>396</v>
      </c>
      <c r="V660" s="26">
        <f>V661+V662+V663+V665</f>
        <v>331</v>
      </c>
      <c r="W660" s="26">
        <f>W661+W662+W663+W665</f>
        <v>30</v>
      </c>
      <c r="X660" s="26">
        <f>X661+X662+X663+X665</f>
        <v>0</v>
      </c>
      <c r="Y660" s="26">
        <f>Y661+Y662+Y663+Y665</f>
        <v>35</v>
      </c>
      <c r="Z660" s="26"/>
      <c r="AA660" s="26"/>
      <c r="AB660" s="26"/>
      <c r="AC660" s="26"/>
      <c r="AD660" s="26"/>
      <c r="AE660" s="26"/>
      <c r="AF660" s="26"/>
      <c r="AG660" s="26"/>
      <c r="AH660" s="26"/>
    </row>
    <row r="661" s="6" customFormat="1" spans="1:34">
      <c r="A661" s="24"/>
      <c r="B661" s="25" t="s">
        <v>4973</v>
      </c>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row>
    <row r="662" s="6" customFormat="1" spans="1:34">
      <c r="A662" s="24"/>
      <c r="B662" s="25" t="s">
        <v>4974</v>
      </c>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row>
    <row r="663" s="6" customFormat="1" spans="1:34">
      <c r="A663" s="24"/>
      <c r="B663" s="25" t="s">
        <v>4975</v>
      </c>
      <c r="C663" s="26">
        <f>COUNTA(C664)</f>
        <v>1</v>
      </c>
      <c r="D663" s="26"/>
      <c r="E663" s="26"/>
      <c r="F663" s="26"/>
      <c r="G663" s="26"/>
      <c r="H663" s="26"/>
      <c r="I663" s="26"/>
      <c r="J663" s="26"/>
      <c r="K663" s="26"/>
      <c r="L663" s="26"/>
      <c r="M663" s="26"/>
      <c r="N663" s="26"/>
      <c r="O663" s="26"/>
      <c r="P663" s="26"/>
      <c r="Q663" s="26"/>
      <c r="R663" s="26"/>
      <c r="S663" s="26"/>
      <c r="T663" s="26"/>
      <c r="U663" s="26">
        <f>SUM(U664)</f>
        <v>331</v>
      </c>
      <c r="V663" s="26">
        <f>SUM(V664)</f>
        <v>331</v>
      </c>
      <c r="W663" s="26">
        <f>SUM(W664)</f>
        <v>0</v>
      </c>
      <c r="X663" s="26">
        <f>SUM(X664)</f>
        <v>0</v>
      </c>
      <c r="Y663" s="26">
        <f>SUM(Y664)</f>
        <v>0</v>
      </c>
      <c r="Z663" s="26"/>
      <c r="AA663" s="26"/>
      <c r="AB663" s="26"/>
      <c r="AC663" s="26"/>
      <c r="AD663" s="26"/>
      <c r="AE663" s="26"/>
      <c r="AF663" s="26"/>
      <c r="AG663" s="26"/>
      <c r="AH663" s="26"/>
    </row>
    <row r="664" s="6" customFormat="1" ht="225" spans="1:34">
      <c r="A664" s="24">
        <v>637</v>
      </c>
      <c r="B664" s="25"/>
      <c r="C664" s="26" t="s">
        <v>4976</v>
      </c>
      <c r="D664" s="26" t="s">
        <v>4977</v>
      </c>
      <c r="E664" s="26" t="s">
        <v>89</v>
      </c>
      <c r="F664" s="26" t="s">
        <v>1589</v>
      </c>
      <c r="G664" s="26" t="s">
        <v>4978</v>
      </c>
      <c r="H664" s="26" t="s">
        <v>4979</v>
      </c>
      <c r="I664" s="26" t="s">
        <v>4980</v>
      </c>
      <c r="J664" s="26" t="s">
        <v>4981</v>
      </c>
      <c r="K664" s="26" t="s">
        <v>198</v>
      </c>
      <c r="L664" s="26" t="s">
        <v>161</v>
      </c>
      <c r="M664" s="26" t="s">
        <v>4982</v>
      </c>
      <c r="N664" s="26" t="s">
        <v>4983</v>
      </c>
      <c r="O664" s="26" t="s">
        <v>4984</v>
      </c>
      <c r="P664" s="26" t="s">
        <v>809</v>
      </c>
      <c r="Q664" s="26" t="s">
        <v>1571</v>
      </c>
      <c r="R664" s="26" t="s">
        <v>484</v>
      </c>
      <c r="S664" s="26" t="s">
        <v>156</v>
      </c>
      <c r="T664" s="26" t="s">
        <v>4985</v>
      </c>
      <c r="U664" s="26">
        <v>331</v>
      </c>
      <c r="V664" s="26">
        <v>331</v>
      </c>
      <c r="W664" s="26">
        <v>0</v>
      </c>
      <c r="X664" s="26">
        <v>0</v>
      </c>
      <c r="Y664" s="26">
        <v>0</v>
      </c>
      <c r="Z664" s="26">
        <v>1302</v>
      </c>
      <c r="AA664" s="26">
        <v>114</v>
      </c>
      <c r="AB664" s="26" t="s">
        <v>104</v>
      </c>
      <c r="AC664" s="26" t="s">
        <v>103</v>
      </c>
      <c r="AD664" s="26" t="s">
        <v>104</v>
      </c>
      <c r="AE664" s="26" t="s">
        <v>104</v>
      </c>
      <c r="AF664" s="26" t="s">
        <v>1597</v>
      </c>
      <c r="AG664" s="26" t="s">
        <v>104</v>
      </c>
      <c r="AH664" s="26" t="s">
        <v>1597</v>
      </c>
    </row>
    <row r="665" s="6" customFormat="1" ht="22.5" spans="1:34">
      <c r="A665" s="24"/>
      <c r="B665" s="25" t="s">
        <v>4986</v>
      </c>
      <c r="C665" s="26">
        <f>COUNTA(C666)</f>
        <v>1</v>
      </c>
      <c r="D665" s="26"/>
      <c r="E665" s="26"/>
      <c r="F665" s="26"/>
      <c r="G665" s="26"/>
      <c r="H665" s="26"/>
      <c r="I665" s="26"/>
      <c r="J665" s="26"/>
      <c r="K665" s="26"/>
      <c r="L665" s="26"/>
      <c r="M665" s="26"/>
      <c r="N665" s="26"/>
      <c r="O665" s="26"/>
      <c r="P665" s="26"/>
      <c r="Q665" s="26"/>
      <c r="R665" s="26"/>
      <c r="S665" s="26"/>
      <c r="T665" s="26"/>
      <c r="U665" s="26">
        <f>SUM(U666)</f>
        <v>65</v>
      </c>
      <c r="V665" s="26">
        <f>SUM(V666)</f>
        <v>0</v>
      </c>
      <c r="W665" s="26">
        <f>SUM(W666)</f>
        <v>30</v>
      </c>
      <c r="X665" s="26">
        <f>SUM(X666)</f>
        <v>0</v>
      </c>
      <c r="Y665" s="26">
        <f>SUM(Y666)</f>
        <v>35</v>
      </c>
      <c r="Z665" s="26"/>
      <c r="AA665" s="26"/>
      <c r="AB665" s="26"/>
      <c r="AC665" s="26"/>
      <c r="AD665" s="26"/>
      <c r="AE665" s="26"/>
      <c r="AF665" s="26"/>
      <c r="AG665" s="26"/>
      <c r="AH665" s="26"/>
    </row>
    <row r="666" s="6" customFormat="1" ht="157.5" spans="1:34">
      <c r="A666" s="24">
        <v>638</v>
      </c>
      <c r="B666" s="25"/>
      <c r="C666" s="26" t="s">
        <v>4987</v>
      </c>
      <c r="D666" s="26" t="s">
        <v>4988</v>
      </c>
      <c r="E666" s="26" t="s">
        <v>89</v>
      </c>
      <c r="F666" s="26" t="s">
        <v>4989</v>
      </c>
      <c r="G666" s="26" t="s">
        <v>4990</v>
      </c>
      <c r="H666" s="26" t="s">
        <v>4991</v>
      </c>
      <c r="I666" s="26" t="s">
        <v>4992</v>
      </c>
      <c r="J666" s="26" t="s">
        <v>4993</v>
      </c>
      <c r="K666" s="26" t="s">
        <v>135</v>
      </c>
      <c r="L666" s="26" t="s">
        <v>114</v>
      </c>
      <c r="M666" s="26" t="s">
        <v>1822</v>
      </c>
      <c r="N666" s="26" t="s">
        <v>1132</v>
      </c>
      <c r="O666" s="26" t="s">
        <v>4994</v>
      </c>
      <c r="P666" s="26" t="s">
        <v>99</v>
      </c>
      <c r="Q666" s="26" t="s">
        <v>100</v>
      </c>
      <c r="R666" s="26" t="s">
        <v>101</v>
      </c>
      <c r="S666" s="26" t="s">
        <v>4995</v>
      </c>
      <c r="T666" s="26" t="s">
        <v>191</v>
      </c>
      <c r="U666" s="26">
        <v>65</v>
      </c>
      <c r="V666" s="26"/>
      <c r="W666" s="26">
        <v>30</v>
      </c>
      <c r="X666" s="26"/>
      <c r="Y666" s="26">
        <v>35</v>
      </c>
      <c r="Z666" s="26">
        <v>92</v>
      </c>
      <c r="AA666" s="26">
        <v>30</v>
      </c>
      <c r="AB666" s="26"/>
      <c r="AC666" s="26"/>
      <c r="AD666" s="26"/>
      <c r="AE666" s="26"/>
      <c r="AF666" s="26"/>
      <c r="AG666" s="26"/>
      <c r="AH666" s="26"/>
    </row>
    <row r="667" s="6" customFormat="1" ht="22.5" spans="1:34">
      <c r="A667" s="24"/>
      <c r="B667" s="25" t="s">
        <v>4996</v>
      </c>
      <c r="C667" s="26">
        <f>C668+C701+C702+C703</f>
        <v>32</v>
      </c>
      <c r="D667" s="26"/>
      <c r="E667" s="26"/>
      <c r="F667" s="26"/>
      <c r="G667" s="26"/>
      <c r="H667" s="26"/>
      <c r="I667" s="26"/>
      <c r="J667" s="26"/>
      <c r="K667" s="26"/>
      <c r="L667" s="26"/>
      <c r="M667" s="26"/>
      <c r="N667" s="26"/>
      <c r="O667" s="26"/>
      <c r="P667" s="26"/>
      <c r="Q667" s="26"/>
      <c r="R667" s="26"/>
      <c r="S667" s="26"/>
      <c r="T667" s="26"/>
      <c r="U667" s="26">
        <f>U668+U701+U702+U703</f>
        <v>1286.365</v>
      </c>
      <c r="V667" s="26">
        <f>V668+V701+V702+V703</f>
        <v>1223.365</v>
      </c>
      <c r="W667" s="26">
        <f>W668+W701+W702+W703</f>
        <v>63</v>
      </c>
      <c r="X667" s="26">
        <f>X668+X701+X702+X703</f>
        <v>0</v>
      </c>
      <c r="Y667" s="26">
        <f>Y668+Y701+Y702+Y703</f>
        <v>0</v>
      </c>
      <c r="Z667" s="26"/>
      <c r="AA667" s="26"/>
      <c r="AB667" s="26"/>
      <c r="AC667" s="26"/>
      <c r="AD667" s="26"/>
      <c r="AE667" s="26"/>
      <c r="AF667" s="26"/>
      <c r="AG667" s="26"/>
      <c r="AH667" s="26"/>
    </row>
    <row r="668" s="6" customFormat="1" ht="22.5" spans="1:34">
      <c r="A668" s="24"/>
      <c r="B668" s="25" t="s">
        <v>4997</v>
      </c>
      <c r="C668" s="26">
        <f>COUNTA(C669:C700)</f>
        <v>32</v>
      </c>
      <c r="D668" s="26"/>
      <c r="E668" s="26"/>
      <c r="F668" s="26"/>
      <c r="G668" s="26"/>
      <c r="H668" s="26"/>
      <c r="I668" s="26"/>
      <c r="J668" s="26"/>
      <c r="K668" s="26"/>
      <c r="L668" s="26"/>
      <c r="M668" s="26"/>
      <c r="N668" s="26"/>
      <c r="O668" s="26"/>
      <c r="P668" s="26"/>
      <c r="Q668" s="26"/>
      <c r="R668" s="26"/>
      <c r="S668" s="26"/>
      <c r="T668" s="26"/>
      <c r="U668" s="26">
        <f>SUM(U669:U700)</f>
        <v>1286.365</v>
      </c>
      <c r="V668" s="26">
        <f>SUM(V669:V700)</f>
        <v>1223.365</v>
      </c>
      <c r="W668" s="26">
        <f>SUM(W669:W700)</f>
        <v>63</v>
      </c>
      <c r="X668" s="26">
        <f>SUM(X669:X700)</f>
        <v>0</v>
      </c>
      <c r="Y668" s="26">
        <f>SUM(Y669:Y700)</f>
        <v>0</v>
      </c>
      <c r="Z668" s="26"/>
      <c r="AA668" s="26"/>
      <c r="AB668" s="26"/>
      <c r="AC668" s="26"/>
      <c r="AD668" s="26"/>
      <c r="AE668" s="26"/>
      <c r="AF668" s="26"/>
      <c r="AG668" s="26"/>
      <c r="AH668" s="26"/>
    </row>
    <row r="669" s="4" customFormat="1" ht="56.25" spans="1:34">
      <c r="A669" s="24">
        <v>639</v>
      </c>
      <c r="B669" s="25"/>
      <c r="C669" s="28" t="s">
        <v>4998</v>
      </c>
      <c r="D669" s="28" t="s">
        <v>4999</v>
      </c>
      <c r="E669" s="26" t="s">
        <v>89</v>
      </c>
      <c r="F669" s="28" t="s">
        <v>90</v>
      </c>
      <c r="G669" s="26" t="s">
        <v>5000</v>
      </c>
      <c r="H669" s="27" t="s">
        <v>5001</v>
      </c>
      <c r="I669" s="26" t="s">
        <v>5002</v>
      </c>
      <c r="J669" s="26" t="s">
        <v>5003</v>
      </c>
      <c r="K669" s="47" t="s">
        <v>135</v>
      </c>
      <c r="L669" s="47" t="s">
        <v>114</v>
      </c>
      <c r="M669" s="26" t="s">
        <v>5004</v>
      </c>
      <c r="N669" s="26" t="s">
        <v>137</v>
      </c>
      <c r="O669" s="26" t="s">
        <v>5005</v>
      </c>
      <c r="P669" s="26" t="s">
        <v>99</v>
      </c>
      <c r="Q669" s="26" t="s">
        <v>100</v>
      </c>
      <c r="R669" s="26" t="s">
        <v>101</v>
      </c>
      <c r="S669" s="26" t="s">
        <v>90</v>
      </c>
      <c r="T669" s="26">
        <v>2014</v>
      </c>
      <c r="U669" s="31">
        <v>5</v>
      </c>
      <c r="V669" s="31">
        <v>5</v>
      </c>
      <c r="W669" s="26"/>
      <c r="X669" s="26"/>
      <c r="Y669" s="26"/>
      <c r="Z669" s="26">
        <v>50</v>
      </c>
      <c r="AA669" s="26">
        <v>50</v>
      </c>
      <c r="AB669" s="26" t="s">
        <v>103</v>
      </c>
      <c r="AC669" s="26" t="s">
        <v>104</v>
      </c>
      <c r="AD669" s="26" t="s">
        <v>103</v>
      </c>
      <c r="AE669" s="26" t="s">
        <v>103</v>
      </c>
      <c r="AF669" s="26"/>
      <c r="AG669" s="26" t="s">
        <v>103</v>
      </c>
      <c r="AH669" s="26"/>
    </row>
    <row r="670" s="4" customFormat="1" ht="90" spans="1:34">
      <c r="A670" s="24">
        <v>640</v>
      </c>
      <c r="B670" s="25"/>
      <c r="C670" s="28" t="s">
        <v>5006</v>
      </c>
      <c r="D670" s="28" t="s">
        <v>5007</v>
      </c>
      <c r="E670" s="26" t="s">
        <v>849</v>
      </c>
      <c r="F670" s="28" t="s">
        <v>108</v>
      </c>
      <c r="G670" s="26" t="s">
        <v>5008</v>
      </c>
      <c r="H670" s="27" t="s">
        <v>5009</v>
      </c>
      <c r="I670" s="26" t="s">
        <v>5010</v>
      </c>
      <c r="J670" s="26" t="s">
        <v>5010</v>
      </c>
      <c r="K670" s="47" t="s">
        <v>113</v>
      </c>
      <c r="L670" s="47" t="s">
        <v>114</v>
      </c>
      <c r="M670" s="26" t="s">
        <v>4129</v>
      </c>
      <c r="N670" s="26" t="s">
        <v>210</v>
      </c>
      <c r="O670" s="26" t="s">
        <v>5011</v>
      </c>
      <c r="P670" s="26" t="s">
        <v>118</v>
      </c>
      <c r="Q670" s="26">
        <v>0.95</v>
      </c>
      <c r="R670" s="26" t="s">
        <v>101</v>
      </c>
      <c r="S670" s="26" t="s">
        <v>108</v>
      </c>
      <c r="T670" s="26"/>
      <c r="U670" s="31">
        <v>23</v>
      </c>
      <c r="V670" s="31"/>
      <c r="W670" s="26">
        <v>23</v>
      </c>
      <c r="X670" s="26"/>
      <c r="Y670" s="26"/>
      <c r="Z670" s="26">
        <v>950</v>
      </c>
      <c r="AA670" s="26">
        <v>950</v>
      </c>
      <c r="AB670" s="26" t="s">
        <v>103</v>
      </c>
      <c r="AC670" s="26" t="s">
        <v>119</v>
      </c>
      <c r="AD670" s="26" t="s">
        <v>103</v>
      </c>
      <c r="AE670" s="26" t="s">
        <v>103</v>
      </c>
      <c r="AF670" s="26"/>
      <c r="AG670" s="26" t="s">
        <v>103</v>
      </c>
      <c r="AH670" s="26"/>
    </row>
    <row r="671" s="4" customFormat="1" ht="78.75" spans="1:34">
      <c r="A671" s="24">
        <v>641</v>
      </c>
      <c r="B671" s="25"/>
      <c r="C671" s="28" t="s">
        <v>5012</v>
      </c>
      <c r="D671" s="28" t="s">
        <v>5013</v>
      </c>
      <c r="E671" s="26" t="s">
        <v>89</v>
      </c>
      <c r="F671" s="28" t="s">
        <v>290</v>
      </c>
      <c r="G671" s="26" t="s">
        <v>5013</v>
      </c>
      <c r="H671" s="27" t="s">
        <v>124</v>
      </c>
      <c r="I671" s="26" t="s">
        <v>5013</v>
      </c>
      <c r="J671" s="26" t="s">
        <v>5014</v>
      </c>
      <c r="K671" s="47" t="s">
        <v>135</v>
      </c>
      <c r="L671" s="47" t="s">
        <v>114</v>
      </c>
      <c r="M671" s="26" t="s">
        <v>2977</v>
      </c>
      <c r="N671" s="26" t="s">
        <v>5015</v>
      </c>
      <c r="O671" s="26" t="s">
        <v>5016</v>
      </c>
      <c r="P671" s="26" t="s">
        <v>118</v>
      </c>
      <c r="Q671" s="26" t="s">
        <v>179</v>
      </c>
      <c r="R671" s="26" t="s">
        <v>101</v>
      </c>
      <c r="S671" s="26" t="s">
        <v>290</v>
      </c>
      <c r="T671" s="26" t="s">
        <v>291</v>
      </c>
      <c r="U671" s="31">
        <v>15</v>
      </c>
      <c r="V671" s="26">
        <f>U671</f>
        <v>15</v>
      </c>
      <c r="W671" s="26"/>
      <c r="X671" s="26"/>
      <c r="Y671" s="26"/>
      <c r="Z671" s="26">
        <v>125</v>
      </c>
      <c r="AA671" s="26">
        <v>125</v>
      </c>
      <c r="AB671" s="26" t="s">
        <v>103</v>
      </c>
      <c r="AC671" s="26" t="s">
        <v>104</v>
      </c>
      <c r="AD671" s="26" t="s">
        <v>103</v>
      </c>
      <c r="AE671" s="26" t="s">
        <v>103</v>
      </c>
      <c r="AF671" s="26"/>
      <c r="AG671" s="26" t="s">
        <v>103</v>
      </c>
      <c r="AH671" s="26"/>
    </row>
    <row r="672" s="4" customFormat="1" ht="90" spans="1:34">
      <c r="A672" s="24">
        <v>642</v>
      </c>
      <c r="B672" s="25"/>
      <c r="C672" s="28" t="s">
        <v>5017</v>
      </c>
      <c r="D672" s="28" t="s">
        <v>5018</v>
      </c>
      <c r="E672" s="26" t="s">
        <v>89</v>
      </c>
      <c r="F672" s="28" t="s">
        <v>294</v>
      </c>
      <c r="G672" s="26" t="s">
        <v>5019</v>
      </c>
      <c r="H672" s="27" t="s">
        <v>124</v>
      </c>
      <c r="I672" s="26" t="s">
        <v>5018</v>
      </c>
      <c r="J672" s="26" t="s">
        <v>5020</v>
      </c>
      <c r="K672" s="47" t="s">
        <v>297</v>
      </c>
      <c r="L672" s="47" t="s">
        <v>231</v>
      </c>
      <c r="M672" s="26" t="s">
        <v>5021</v>
      </c>
      <c r="N672" s="26" t="s">
        <v>398</v>
      </c>
      <c r="O672" s="26" t="s">
        <v>5022</v>
      </c>
      <c r="P672" s="26" t="s">
        <v>124</v>
      </c>
      <c r="Q672" s="26" t="s">
        <v>100</v>
      </c>
      <c r="R672" s="26" t="s">
        <v>101</v>
      </c>
      <c r="S672" s="26" t="s">
        <v>294</v>
      </c>
      <c r="T672" s="26" t="s">
        <v>167</v>
      </c>
      <c r="U672" s="31">
        <v>68</v>
      </c>
      <c r="V672" s="31">
        <v>68</v>
      </c>
      <c r="W672" s="26"/>
      <c r="X672" s="26"/>
      <c r="Y672" s="26"/>
      <c r="Z672" s="26">
        <v>100</v>
      </c>
      <c r="AA672" s="26">
        <v>100</v>
      </c>
      <c r="AB672" s="26" t="s">
        <v>103</v>
      </c>
      <c r="AC672" s="26" t="s">
        <v>103</v>
      </c>
      <c r="AD672" s="26" t="s">
        <v>103</v>
      </c>
      <c r="AE672" s="26" t="s">
        <v>103</v>
      </c>
      <c r="AF672" s="26"/>
      <c r="AG672" s="26" t="s">
        <v>103</v>
      </c>
      <c r="AH672" s="26"/>
    </row>
    <row r="673" s="4" customFormat="1" ht="191.25" spans="1:34">
      <c r="A673" s="24">
        <v>643</v>
      </c>
      <c r="B673" s="25"/>
      <c r="C673" s="28" t="s">
        <v>5023</v>
      </c>
      <c r="D673" s="28" t="s">
        <v>5024</v>
      </c>
      <c r="E673" s="26" t="s">
        <v>89</v>
      </c>
      <c r="F673" s="28" t="s">
        <v>270</v>
      </c>
      <c r="G673" s="26" t="s">
        <v>5025</v>
      </c>
      <c r="H673" s="27" t="s">
        <v>124</v>
      </c>
      <c r="I673" s="26" t="s">
        <v>5026</v>
      </c>
      <c r="J673" s="26" t="s">
        <v>5027</v>
      </c>
      <c r="K673" s="47" t="s">
        <v>135</v>
      </c>
      <c r="L673" s="47" t="s">
        <v>114</v>
      </c>
      <c r="M673" s="26" t="s">
        <v>348</v>
      </c>
      <c r="N673" s="26" t="s">
        <v>5028</v>
      </c>
      <c r="O673" s="26" t="s">
        <v>5029</v>
      </c>
      <c r="P673" s="26" t="s">
        <v>5030</v>
      </c>
      <c r="Q673" s="26" t="s">
        <v>279</v>
      </c>
      <c r="R673" s="26" t="s">
        <v>484</v>
      </c>
      <c r="S673" s="26" t="s">
        <v>270</v>
      </c>
      <c r="T673" s="26" t="s">
        <v>280</v>
      </c>
      <c r="U673" s="31">
        <v>50</v>
      </c>
      <c r="V673" s="31">
        <v>50</v>
      </c>
      <c r="W673" s="26"/>
      <c r="X673" s="26"/>
      <c r="Y673" s="26"/>
      <c r="Z673" s="26">
        <v>877</v>
      </c>
      <c r="AA673" s="26">
        <v>877</v>
      </c>
      <c r="AB673" s="26" t="s">
        <v>103</v>
      </c>
      <c r="AC673" s="26" t="s">
        <v>104</v>
      </c>
      <c r="AD673" s="26" t="s">
        <v>103</v>
      </c>
      <c r="AE673" s="26" t="s">
        <v>103</v>
      </c>
      <c r="AF673" s="26"/>
      <c r="AG673" s="26" t="s">
        <v>103</v>
      </c>
      <c r="AH673" s="26"/>
    </row>
    <row r="674" s="4" customFormat="1" ht="90" spans="1:34">
      <c r="A674" s="24">
        <v>644</v>
      </c>
      <c r="B674" s="25"/>
      <c r="C674" s="28" t="s">
        <v>5031</v>
      </c>
      <c r="D674" s="28" t="s">
        <v>5032</v>
      </c>
      <c r="E674" s="26" t="s">
        <v>89</v>
      </c>
      <c r="F674" s="28" t="s">
        <v>122</v>
      </c>
      <c r="G674" s="26" t="s">
        <v>5033</v>
      </c>
      <c r="H674" s="27" t="s">
        <v>227</v>
      </c>
      <c r="I674" s="26" t="s">
        <v>5032</v>
      </c>
      <c r="J674" s="26" t="s">
        <v>5034</v>
      </c>
      <c r="K674" s="47" t="s">
        <v>113</v>
      </c>
      <c r="L674" s="47" t="s">
        <v>114</v>
      </c>
      <c r="M674" s="26" t="s">
        <v>1040</v>
      </c>
      <c r="N674" s="26" t="s">
        <v>599</v>
      </c>
      <c r="O674" s="26" t="s">
        <v>5035</v>
      </c>
      <c r="P674" s="26" t="s">
        <v>118</v>
      </c>
      <c r="Q674" s="26" t="s">
        <v>129</v>
      </c>
      <c r="R674" s="26" t="s">
        <v>101</v>
      </c>
      <c r="S674" s="26" t="s">
        <v>122</v>
      </c>
      <c r="T674" s="26">
        <v>2024</v>
      </c>
      <c r="U674" s="31">
        <v>50</v>
      </c>
      <c r="V674" s="31">
        <v>50</v>
      </c>
      <c r="W674" s="26"/>
      <c r="X674" s="26"/>
      <c r="Y674" s="26"/>
      <c r="Z674" s="26">
        <v>235</v>
      </c>
      <c r="AA674" s="26">
        <v>235</v>
      </c>
      <c r="AB674" s="26" t="s">
        <v>103</v>
      </c>
      <c r="AC674" s="26" t="s">
        <v>103</v>
      </c>
      <c r="AD674" s="26"/>
      <c r="AE674" s="26" t="s">
        <v>103</v>
      </c>
      <c r="AF674" s="26"/>
      <c r="AG674" s="26" t="s">
        <v>103</v>
      </c>
      <c r="AH674" s="26"/>
    </row>
    <row r="675" s="4" customFormat="1" ht="101.25" spans="1:34">
      <c r="A675" s="24">
        <v>645</v>
      </c>
      <c r="B675" s="25"/>
      <c r="C675" s="28" t="s">
        <v>5036</v>
      </c>
      <c r="D675" s="28" t="s">
        <v>5037</v>
      </c>
      <c r="E675" s="26" t="s">
        <v>89</v>
      </c>
      <c r="F675" s="28" t="s">
        <v>132</v>
      </c>
      <c r="G675" s="26" t="s">
        <v>5038</v>
      </c>
      <c r="H675" s="27"/>
      <c r="I675" s="26" t="s">
        <v>5039</v>
      </c>
      <c r="J675" s="26" t="s">
        <v>5040</v>
      </c>
      <c r="K675" s="47"/>
      <c r="L675" s="47" t="s">
        <v>114</v>
      </c>
      <c r="M675" s="26"/>
      <c r="N675" s="26" t="s">
        <v>137</v>
      </c>
      <c r="O675" s="26" t="s">
        <v>5041</v>
      </c>
      <c r="P675" s="26"/>
      <c r="Q675" s="26" t="s">
        <v>100</v>
      </c>
      <c r="R675" s="26" t="s">
        <v>101</v>
      </c>
      <c r="S675" s="26" t="s">
        <v>139</v>
      </c>
      <c r="T675" s="26" t="s">
        <v>140</v>
      </c>
      <c r="U675" s="31">
        <v>60</v>
      </c>
      <c r="V675" s="31">
        <v>60</v>
      </c>
      <c r="W675" s="26">
        <v>0</v>
      </c>
      <c r="X675" s="26">
        <v>0</v>
      </c>
      <c r="Y675" s="26">
        <v>0</v>
      </c>
      <c r="Z675" s="26">
        <v>302</v>
      </c>
      <c r="AA675" s="26">
        <v>302</v>
      </c>
      <c r="AB675" s="26" t="s">
        <v>103</v>
      </c>
      <c r="AC675" s="26" t="s">
        <v>104</v>
      </c>
      <c r="AD675" s="26"/>
      <c r="AE675" s="26" t="s">
        <v>103</v>
      </c>
      <c r="AF675" s="26"/>
      <c r="AG675" s="26" t="s">
        <v>103</v>
      </c>
      <c r="AH675" s="26"/>
    </row>
    <row r="676" s="4" customFormat="1" ht="90" spans="1:34">
      <c r="A676" s="24">
        <v>646</v>
      </c>
      <c r="B676" s="25"/>
      <c r="C676" s="28" t="s">
        <v>5042</v>
      </c>
      <c r="D676" s="28" t="s">
        <v>5043</v>
      </c>
      <c r="E676" s="26" t="s">
        <v>89</v>
      </c>
      <c r="F676" s="28" t="s">
        <v>143</v>
      </c>
      <c r="G676" s="26" t="s">
        <v>5044</v>
      </c>
      <c r="H676" s="27" t="s">
        <v>5045</v>
      </c>
      <c r="I676" s="26" t="s">
        <v>5046</v>
      </c>
      <c r="J676" s="26" t="s">
        <v>5046</v>
      </c>
      <c r="K676" s="47" t="s">
        <v>147</v>
      </c>
      <c r="L676" s="47" t="s">
        <v>243</v>
      </c>
      <c r="M676" s="26" t="s">
        <v>5047</v>
      </c>
      <c r="N676" s="26" t="s">
        <v>5048</v>
      </c>
      <c r="O676" s="26" t="s">
        <v>5049</v>
      </c>
      <c r="P676" s="26" t="s">
        <v>151</v>
      </c>
      <c r="Q676" s="26" t="s">
        <v>743</v>
      </c>
      <c r="R676" s="26" t="s">
        <v>101</v>
      </c>
      <c r="S676" s="26" t="s">
        <v>143</v>
      </c>
      <c r="T676" s="26" t="s">
        <v>153</v>
      </c>
      <c r="U676" s="31">
        <v>66</v>
      </c>
      <c r="V676" s="26">
        <f>U676</f>
        <v>66</v>
      </c>
      <c r="W676" s="26"/>
      <c r="X676" s="26"/>
      <c r="Y676" s="26"/>
      <c r="Z676" s="26">
        <v>1275</v>
      </c>
      <c r="AA676" s="26">
        <v>1275</v>
      </c>
      <c r="AB676" s="26" t="s">
        <v>103</v>
      </c>
      <c r="AC676" s="26" t="s">
        <v>104</v>
      </c>
      <c r="AD676" s="26" t="s">
        <v>103</v>
      </c>
      <c r="AE676" s="26" t="s">
        <v>103</v>
      </c>
      <c r="AF676" s="26"/>
      <c r="AG676" s="26" t="s">
        <v>103</v>
      </c>
      <c r="AH676" s="26"/>
    </row>
    <row r="677" s="4" customFormat="1" ht="90" spans="1:34">
      <c r="A677" s="24">
        <v>647</v>
      </c>
      <c r="B677" s="25"/>
      <c r="C677" s="28" t="s">
        <v>5050</v>
      </c>
      <c r="D677" s="28" t="s">
        <v>5051</v>
      </c>
      <c r="E677" s="26" t="s">
        <v>89</v>
      </c>
      <c r="F677" s="28" t="s">
        <v>156</v>
      </c>
      <c r="G677" s="26" t="s">
        <v>5052</v>
      </c>
      <c r="H677" s="27" t="s">
        <v>5053</v>
      </c>
      <c r="I677" s="26" t="s">
        <v>5051</v>
      </c>
      <c r="J677" s="26" t="s">
        <v>5054</v>
      </c>
      <c r="K677" s="47" t="s">
        <v>198</v>
      </c>
      <c r="L677" s="47" t="s">
        <v>161</v>
      </c>
      <c r="M677" s="26" t="s">
        <v>162</v>
      </c>
      <c r="N677" s="26" t="s">
        <v>137</v>
      </c>
      <c r="O677" s="26" t="s">
        <v>5055</v>
      </c>
      <c r="P677" s="26" t="s">
        <v>822</v>
      </c>
      <c r="Q677" s="26" t="s">
        <v>166</v>
      </c>
      <c r="R677" s="26" t="s">
        <v>484</v>
      </c>
      <c r="S677" s="26" t="s">
        <v>156</v>
      </c>
      <c r="T677" s="26" t="s">
        <v>167</v>
      </c>
      <c r="U677" s="31">
        <v>60</v>
      </c>
      <c r="V677" s="31">
        <v>60</v>
      </c>
      <c r="W677" s="26"/>
      <c r="X677" s="26"/>
      <c r="Y677" s="26"/>
      <c r="Z677" s="26">
        <v>920</v>
      </c>
      <c r="AA677" s="26">
        <v>920</v>
      </c>
      <c r="AB677" s="26" t="s">
        <v>103</v>
      </c>
      <c r="AC677" s="26" t="s">
        <v>104</v>
      </c>
      <c r="AD677" s="26" t="s">
        <v>103</v>
      </c>
      <c r="AE677" s="26" t="s">
        <v>103</v>
      </c>
      <c r="AF677" s="26" t="s">
        <v>103</v>
      </c>
      <c r="AG677" s="26" t="s">
        <v>103</v>
      </c>
      <c r="AH677" s="26"/>
    </row>
    <row r="678" s="4" customFormat="1" ht="112.5" spans="1:34">
      <c r="A678" s="24">
        <v>648</v>
      </c>
      <c r="B678" s="25"/>
      <c r="C678" s="28" t="s">
        <v>5056</v>
      </c>
      <c r="D678" s="28" t="s">
        <v>5057</v>
      </c>
      <c r="E678" s="26" t="s">
        <v>89</v>
      </c>
      <c r="F678" s="28" t="s">
        <v>183</v>
      </c>
      <c r="G678" s="26" t="s">
        <v>5058</v>
      </c>
      <c r="H678" s="27" t="s">
        <v>5059</v>
      </c>
      <c r="I678" s="26" t="s">
        <v>5058</v>
      </c>
      <c r="J678" s="26" t="s">
        <v>5060</v>
      </c>
      <c r="K678" s="47" t="s">
        <v>135</v>
      </c>
      <c r="L678" s="47" t="s">
        <v>114</v>
      </c>
      <c r="M678" s="26" t="s">
        <v>96</v>
      </c>
      <c r="N678" s="26" t="s">
        <v>5061</v>
      </c>
      <c r="O678" s="26" t="s">
        <v>5062</v>
      </c>
      <c r="P678" s="26"/>
      <c r="Q678" s="26" t="s">
        <v>179</v>
      </c>
      <c r="R678" s="26" t="s">
        <v>101</v>
      </c>
      <c r="S678" s="26" t="s">
        <v>183</v>
      </c>
      <c r="T678" s="26" t="s">
        <v>191</v>
      </c>
      <c r="U678" s="31">
        <v>35</v>
      </c>
      <c r="V678" s="26">
        <f>U678</f>
        <v>35</v>
      </c>
      <c r="W678" s="26"/>
      <c r="X678" s="26"/>
      <c r="Y678" s="26"/>
      <c r="Z678" s="26"/>
      <c r="AA678" s="26">
        <v>200</v>
      </c>
      <c r="AB678" s="26" t="s">
        <v>103</v>
      </c>
      <c r="AC678" s="26" t="s">
        <v>104</v>
      </c>
      <c r="AD678" s="26" t="s">
        <v>103</v>
      </c>
      <c r="AE678" s="26" t="s">
        <v>103</v>
      </c>
      <c r="AF678" s="26" t="s">
        <v>103</v>
      </c>
      <c r="AG678" s="26" t="s">
        <v>103</v>
      </c>
      <c r="AH678" s="26" t="s">
        <v>103</v>
      </c>
    </row>
    <row r="679" s="4" customFormat="1" ht="56.25" spans="1:34">
      <c r="A679" s="24">
        <v>649</v>
      </c>
      <c r="B679" s="25"/>
      <c r="C679" s="28" t="s">
        <v>5063</v>
      </c>
      <c r="D679" s="28" t="s">
        <v>5064</v>
      </c>
      <c r="E679" s="26" t="s">
        <v>89</v>
      </c>
      <c r="F679" s="28" t="s">
        <v>180</v>
      </c>
      <c r="G679" s="26" t="s">
        <v>5065</v>
      </c>
      <c r="H679" s="27"/>
      <c r="I679" s="26" t="s">
        <v>5065</v>
      </c>
      <c r="J679" s="26" t="s">
        <v>5066</v>
      </c>
      <c r="K679" s="47" t="s">
        <v>5067</v>
      </c>
      <c r="L679" s="47" t="s">
        <v>175</v>
      </c>
      <c r="M679" s="26" t="s">
        <v>3709</v>
      </c>
      <c r="N679" s="26" t="s">
        <v>5068</v>
      </c>
      <c r="O679" s="26" t="s">
        <v>5069</v>
      </c>
      <c r="P679" s="26" t="s">
        <v>5070</v>
      </c>
      <c r="Q679" s="26" t="s">
        <v>179</v>
      </c>
      <c r="R679" s="26" t="s">
        <v>101</v>
      </c>
      <c r="S679" s="26" t="s">
        <v>180</v>
      </c>
      <c r="T679" s="26" t="s">
        <v>153</v>
      </c>
      <c r="U679" s="31">
        <v>36</v>
      </c>
      <c r="V679" s="31">
        <v>36</v>
      </c>
      <c r="W679" s="26">
        <v>0</v>
      </c>
      <c r="X679" s="26">
        <v>0</v>
      </c>
      <c r="Y679" s="26">
        <v>0</v>
      </c>
      <c r="Z679" s="26">
        <v>232</v>
      </c>
      <c r="AA679" s="26">
        <v>232</v>
      </c>
      <c r="AB679" s="26" t="s">
        <v>103</v>
      </c>
      <c r="AC679" s="26" t="s">
        <v>103</v>
      </c>
      <c r="AD679" s="26" t="s">
        <v>103</v>
      </c>
      <c r="AE679" s="26" t="s">
        <v>103</v>
      </c>
      <c r="AF679" s="26"/>
      <c r="AG679" s="26" t="s">
        <v>103</v>
      </c>
      <c r="AH679" s="26"/>
    </row>
    <row r="680" s="4" customFormat="1" ht="78.75" spans="1:34">
      <c r="A680" s="24">
        <v>650</v>
      </c>
      <c r="B680" s="25"/>
      <c r="C680" s="28" t="s">
        <v>5071</v>
      </c>
      <c r="D680" s="28" t="s">
        <v>5072</v>
      </c>
      <c r="E680" s="28" t="s">
        <v>89</v>
      </c>
      <c r="F680" s="28" t="s">
        <v>194</v>
      </c>
      <c r="G680" s="28" t="s">
        <v>5073</v>
      </c>
      <c r="H680" s="27" t="s">
        <v>124</v>
      </c>
      <c r="I680" s="26" t="s">
        <v>5074</v>
      </c>
      <c r="J680" s="26" t="s">
        <v>5075</v>
      </c>
      <c r="K680" s="47" t="s">
        <v>5067</v>
      </c>
      <c r="L680" s="47" t="s">
        <v>175</v>
      </c>
      <c r="M680" s="26" t="s">
        <v>1911</v>
      </c>
      <c r="N680" s="26" t="s">
        <v>5076</v>
      </c>
      <c r="O680" s="26" t="s">
        <v>4942</v>
      </c>
      <c r="P680" s="26" t="s">
        <v>99</v>
      </c>
      <c r="Q680" s="26" t="s">
        <v>166</v>
      </c>
      <c r="R680" s="26" t="s">
        <v>484</v>
      </c>
      <c r="S680" s="26" t="s">
        <v>194</v>
      </c>
      <c r="T680" s="26" t="s">
        <v>291</v>
      </c>
      <c r="U680" s="31">
        <v>86</v>
      </c>
      <c r="V680" s="26">
        <f>U680</f>
        <v>86</v>
      </c>
      <c r="W680" s="26"/>
      <c r="X680" s="26"/>
      <c r="Y680" s="26"/>
      <c r="Z680" s="26">
        <v>450</v>
      </c>
      <c r="AA680" s="26">
        <v>450</v>
      </c>
      <c r="AB680" s="26" t="s">
        <v>103</v>
      </c>
      <c r="AC680" s="26" t="s">
        <v>104</v>
      </c>
      <c r="AD680" s="26" t="s">
        <v>103</v>
      </c>
      <c r="AE680" s="26" t="s">
        <v>103</v>
      </c>
      <c r="AF680" s="26" t="s">
        <v>103</v>
      </c>
      <c r="AG680" s="26" t="s">
        <v>103</v>
      </c>
      <c r="AH680" s="26" t="s">
        <v>103</v>
      </c>
    </row>
    <row r="681" s="4" customFormat="1" ht="90" spans="1:34">
      <c r="A681" s="24">
        <v>651</v>
      </c>
      <c r="B681" s="25"/>
      <c r="C681" s="28" t="s">
        <v>5077</v>
      </c>
      <c r="D681" s="28" t="s">
        <v>5078</v>
      </c>
      <c r="E681" s="26" t="s">
        <v>89</v>
      </c>
      <c r="F681" s="28" t="s">
        <v>205</v>
      </c>
      <c r="G681" s="26" t="s">
        <v>5079</v>
      </c>
      <c r="H681" s="27" t="s">
        <v>124</v>
      </c>
      <c r="I681" s="26" t="s">
        <v>5080</v>
      </c>
      <c r="J681" s="26" t="s">
        <v>5081</v>
      </c>
      <c r="K681" s="47" t="s">
        <v>5082</v>
      </c>
      <c r="L681" s="47" t="s">
        <v>5083</v>
      </c>
      <c r="M681" s="26" t="s">
        <v>5084</v>
      </c>
      <c r="N681" s="26"/>
      <c r="O681" s="26" t="s">
        <v>5085</v>
      </c>
      <c r="P681" s="26"/>
      <c r="Q681" s="26" t="s">
        <v>212</v>
      </c>
      <c r="R681" s="26" t="s">
        <v>101</v>
      </c>
      <c r="S681" s="26" t="s">
        <v>213</v>
      </c>
      <c r="T681" s="26" t="s">
        <v>988</v>
      </c>
      <c r="U681" s="31">
        <v>22</v>
      </c>
      <c r="V681" s="26">
        <f>U681</f>
        <v>22</v>
      </c>
      <c r="W681" s="26"/>
      <c r="X681" s="26"/>
      <c r="Y681" s="26"/>
      <c r="Z681" s="26">
        <v>569</v>
      </c>
      <c r="AA681" s="26">
        <v>569</v>
      </c>
      <c r="AB681" s="26" t="s">
        <v>103</v>
      </c>
      <c r="AC681" s="26" t="s">
        <v>104</v>
      </c>
      <c r="AD681" s="26" t="s">
        <v>103</v>
      </c>
      <c r="AE681" s="26" t="s">
        <v>103</v>
      </c>
      <c r="AF681" s="26"/>
      <c r="AG681" s="26" t="s">
        <v>103</v>
      </c>
      <c r="AH681" s="26"/>
    </row>
    <row r="682" s="4" customFormat="1" ht="90" spans="1:34">
      <c r="A682" s="24">
        <v>652</v>
      </c>
      <c r="B682" s="25"/>
      <c r="C682" s="28" t="s">
        <v>5086</v>
      </c>
      <c r="D682" s="28" t="s">
        <v>5087</v>
      </c>
      <c r="E682" s="26" t="s">
        <v>89</v>
      </c>
      <c r="F682" s="28" t="s">
        <v>217</v>
      </c>
      <c r="G682" s="26" t="s">
        <v>5088</v>
      </c>
      <c r="H682" s="27" t="s">
        <v>124</v>
      </c>
      <c r="I682" s="26" t="s">
        <v>5087</v>
      </c>
      <c r="J682" s="26" t="s">
        <v>5089</v>
      </c>
      <c r="K682" s="47" t="s">
        <v>113</v>
      </c>
      <c r="L682" s="47" t="s">
        <v>148</v>
      </c>
      <c r="M682" s="26" t="s">
        <v>5090</v>
      </c>
      <c r="N682" s="26" t="s">
        <v>5091</v>
      </c>
      <c r="O682" s="26" t="s">
        <v>5092</v>
      </c>
      <c r="P682" s="26" t="s">
        <v>118</v>
      </c>
      <c r="Q682" s="26" t="s">
        <v>179</v>
      </c>
      <c r="R682" s="26" t="s">
        <v>101</v>
      </c>
      <c r="S682" s="26" t="s">
        <v>217</v>
      </c>
      <c r="T682" s="26" t="s">
        <v>102</v>
      </c>
      <c r="U682" s="31">
        <v>37</v>
      </c>
      <c r="V682" s="31">
        <v>37</v>
      </c>
      <c r="W682" s="26"/>
      <c r="X682" s="26"/>
      <c r="Y682" s="26"/>
      <c r="Z682" s="26">
        <v>450</v>
      </c>
      <c r="AA682" s="26">
        <v>150</v>
      </c>
      <c r="AB682" s="26" t="s">
        <v>103</v>
      </c>
      <c r="AC682" s="26" t="s">
        <v>104</v>
      </c>
      <c r="AD682" s="26"/>
      <c r="AE682" s="26" t="s">
        <v>103</v>
      </c>
      <c r="AF682" s="26"/>
      <c r="AG682" s="26" t="s">
        <v>103</v>
      </c>
      <c r="AH682" s="26"/>
    </row>
    <row r="683" s="4" customFormat="1" ht="90" spans="1:34">
      <c r="A683" s="24">
        <v>653</v>
      </c>
      <c r="B683" s="25"/>
      <c r="C683" s="28" t="s">
        <v>5093</v>
      </c>
      <c r="D683" s="28" t="s">
        <v>5094</v>
      </c>
      <c r="E683" s="26" t="s">
        <v>849</v>
      </c>
      <c r="F683" s="28" t="s">
        <v>225</v>
      </c>
      <c r="G683" s="26" t="s">
        <v>5095</v>
      </c>
      <c r="H683" s="27" t="s">
        <v>5096</v>
      </c>
      <c r="I683" s="26" t="s">
        <v>5097</v>
      </c>
      <c r="J683" s="26" t="s">
        <v>5098</v>
      </c>
      <c r="K683" s="47" t="s">
        <v>5099</v>
      </c>
      <c r="L683" s="47" t="s">
        <v>5100</v>
      </c>
      <c r="M683" s="26" t="s">
        <v>4032</v>
      </c>
      <c r="N683" s="26"/>
      <c r="O683" s="26" t="s">
        <v>5101</v>
      </c>
      <c r="P683" s="26" t="s">
        <v>118</v>
      </c>
      <c r="Q683" s="26" t="s">
        <v>179</v>
      </c>
      <c r="R683" s="26" t="s">
        <v>101</v>
      </c>
      <c r="S683" s="26" t="s">
        <v>225</v>
      </c>
      <c r="T683" s="26" t="s">
        <v>102</v>
      </c>
      <c r="U683" s="31">
        <v>70</v>
      </c>
      <c r="V683" s="31">
        <v>70</v>
      </c>
      <c r="W683" s="26"/>
      <c r="X683" s="26"/>
      <c r="Y683" s="26"/>
      <c r="Z683" s="26"/>
      <c r="AA683" s="26"/>
      <c r="AB683" s="26" t="s">
        <v>103</v>
      </c>
      <c r="AC683" s="26" t="s">
        <v>103</v>
      </c>
      <c r="AD683" s="26" t="s">
        <v>103</v>
      </c>
      <c r="AE683" s="26" t="s">
        <v>103</v>
      </c>
      <c r="AF683" s="26" t="s">
        <v>103</v>
      </c>
      <c r="AG683" s="26" t="s">
        <v>103</v>
      </c>
      <c r="AH683" s="26"/>
    </row>
    <row r="684" s="4" customFormat="1" ht="112.5" spans="1:34">
      <c r="A684" s="24">
        <v>654</v>
      </c>
      <c r="B684" s="25"/>
      <c r="C684" s="28" t="s">
        <v>5102</v>
      </c>
      <c r="D684" s="28" t="s">
        <v>5103</v>
      </c>
      <c r="E684" s="26" t="s">
        <v>89</v>
      </c>
      <c r="F684" s="28" t="s">
        <v>237</v>
      </c>
      <c r="G684" s="26" t="s">
        <v>5104</v>
      </c>
      <c r="H684" s="27" t="s">
        <v>5105</v>
      </c>
      <c r="I684" s="26" t="s">
        <v>5104</v>
      </c>
      <c r="J684" s="26" t="s">
        <v>5106</v>
      </c>
      <c r="K684" s="47" t="s">
        <v>242</v>
      </c>
      <c r="L684" s="47" t="s">
        <v>243</v>
      </c>
      <c r="M684" s="26" t="s">
        <v>546</v>
      </c>
      <c r="N684" s="26"/>
      <c r="O684" s="26" t="s">
        <v>5107</v>
      </c>
      <c r="P684" s="26"/>
      <c r="Q684" s="26" t="s">
        <v>179</v>
      </c>
      <c r="R684" s="26" t="s">
        <v>101</v>
      </c>
      <c r="S684" s="26" t="s">
        <v>237</v>
      </c>
      <c r="T684" s="26" t="s">
        <v>102</v>
      </c>
      <c r="U684" s="31">
        <v>30</v>
      </c>
      <c r="V684" s="26">
        <f>U684</f>
        <v>30</v>
      </c>
      <c r="W684" s="26"/>
      <c r="X684" s="26"/>
      <c r="Y684" s="26"/>
      <c r="Z684" s="26">
        <v>300</v>
      </c>
      <c r="AA684" s="26">
        <v>300</v>
      </c>
      <c r="AB684" s="26"/>
      <c r="AC684" s="26"/>
      <c r="AD684" s="26"/>
      <c r="AE684" s="26"/>
      <c r="AF684" s="26"/>
      <c r="AG684" s="26"/>
      <c r="AH684" s="26"/>
    </row>
    <row r="685" s="4" customFormat="1" ht="213.75" spans="1:34">
      <c r="A685" s="24">
        <v>655</v>
      </c>
      <c r="B685" s="25"/>
      <c r="C685" s="28" t="s">
        <v>5108</v>
      </c>
      <c r="D685" s="28" t="s">
        <v>5109</v>
      </c>
      <c r="E685" s="26" t="s">
        <v>89</v>
      </c>
      <c r="F685" s="28" t="s">
        <v>249</v>
      </c>
      <c r="G685" s="26" t="s">
        <v>5110</v>
      </c>
      <c r="H685" s="27" t="s">
        <v>5001</v>
      </c>
      <c r="I685" s="26" t="s">
        <v>5111</v>
      </c>
      <c r="J685" s="26" t="s">
        <v>5112</v>
      </c>
      <c r="K685" s="47" t="s">
        <v>135</v>
      </c>
      <c r="L685" s="47" t="s">
        <v>114</v>
      </c>
      <c r="M685" s="26" t="s">
        <v>1215</v>
      </c>
      <c r="N685" s="26" t="s">
        <v>5113</v>
      </c>
      <c r="O685" s="26" t="s">
        <v>5114</v>
      </c>
      <c r="P685" s="26" t="s">
        <v>5115</v>
      </c>
      <c r="Q685" s="26" t="s">
        <v>100</v>
      </c>
      <c r="R685" s="26" t="s">
        <v>101</v>
      </c>
      <c r="S685" s="26" t="s">
        <v>249</v>
      </c>
      <c r="T685" s="26" t="s">
        <v>191</v>
      </c>
      <c r="U685" s="31">
        <v>40</v>
      </c>
      <c r="V685" s="31"/>
      <c r="W685" s="26">
        <v>40</v>
      </c>
      <c r="X685" s="26"/>
      <c r="Y685" s="26"/>
      <c r="Z685" s="26">
        <v>239</v>
      </c>
      <c r="AA685" s="26">
        <v>239</v>
      </c>
      <c r="AB685" s="26" t="s">
        <v>103</v>
      </c>
      <c r="AC685" s="26" t="s">
        <v>103</v>
      </c>
      <c r="AD685" s="26" t="s">
        <v>103</v>
      </c>
      <c r="AE685" s="26" t="s">
        <v>103</v>
      </c>
      <c r="AF685" s="26" t="s">
        <v>103</v>
      </c>
      <c r="AG685" s="26" t="s">
        <v>103</v>
      </c>
      <c r="AH685" s="26"/>
    </row>
    <row r="686" s="4" customFormat="1" ht="90" spans="1:34">
      <c r="A686" s="24">
        <v>656</v>
      </c>
      <c r="B686" s="25"/>
      <c r="C686" s="28" t="s">
        <v>5116</v>
      </c>
      <c r="D686" s="28" t="s">
        <v>5117</v>
      </c>
      <c r="E686" s="26" t="s">
        <v>89</v>
      </c>
      <c r="F686" s="28" t="s">
        <v>260</v>
      </c>
      <c r="G686" s="26" t="s">
        <v>5118</v>
      </c>
      <c r="H686" s="27" t="s">
        <v>5001</v>
      </c>
      <c r="I686" s="26" t="s">
        <v>5119</v>
      </c>
      <c r="J686" s="26" t="s">
        <v>5120</v>
      </c>
      <c r="K686" s="47" t="s">
        <v>113</v>
      </c>
      <c r="L686" s="47" t="s">
        <v>114</v>
      </c>
      <c r="M686" s="26" t="s">
        <v>2310</v>
      </c>
      <c r="N686" s="26"/>
      <c r="O686" s="26" t="s">
        <v>5121</v>
      </c>
      <c r="P686" s="26" t="s">
        <v>118</v>
      </c>
      <c r="Q686" s="26" t="s">
        <v>179</v>
      </c>
      <c r="R686" s="26" t="s">
        <v>101</v>
      </c>
      <c r="S686" s="26" t="s">
        <v>260</v>
      </c>
      <c r="T686" s="26" t="s">
        <v>291</v>
      </c>
      <c r="U686" s="31">
        <v>36</v>
      </c>
      <c r="V686" s="31">
        <v>36</v>
      </c>
      <c r="W686" s="26"/>
      <c r="X686" s="26"/>
      <c r="Y686" s="26"/>
      <c r="Z686" s="26">
        <v>510</v>
      </c>
      <c r="AA686" s="26">
        <v>510</v>
      </c>
      <c r="AB686" s="26" t="s">
        <v>103</v>
      </c>
      <c r="AC686" s="26" t="s">
        <v>104</v>
      </c>
      <c r="AD686" s="26" t="s">
        <v>104</v>
      </c>
      <c r="AE686" s="26" t="s">
        <v>103</v>
      </c>
      <c r="AF686" s="26"/>
      <c r="AG686" s="26" t="s">
        <v>103</v>
      </c>
      <c r="AH686" s="26"/>
    </row>
    <row r="687" s="4" customFormat="1" ht="123.75" spans="1:34">
      <c r="A687" s="24">
        <v>657</v>
      </c>
      <c r="B687" s="25"/>
      <c r="C687" s="28" t="s">
        <v>5122</v>
      </c>
      <c r="D687" s="28" t="s">
        <v>5123</v>
      </c>
      <c r="E687" s="26" t="s">
        <v>5124</v>
      </c>
      <c r="F687" s="28" t="s">
        <v>5125</v>
      </c>
      <c r="G687" s="26" t="s">
        <v>5126</v>
      </c>
      <c r="H687" s="27" t="s">
        <v>5127</v>
      </c>
      <c r="I687" s="26" t="s">
        <v>5128</v>
      </c>
      <c r="J687" s="26" t="s">
        <v>5129</v>
      </c>
      <c r="K687" s="47" t="s">
        <v>5130</v>
      </c>
      <c r="L687" s="47" t="s">
        <v>5131</v>
      </c>
      <c r="M687" s="26" t="s">
        <v>5132</v>
      </c>
      <c r="N687" s="26" t="s">
        <v>5133</v>
      </c>
      <c r="O687" s="26" t="s">
        <v>5134</v>
      </c>
      <c r="P687" s="26" t="s">
        <v>5135</v>
      </c>
      <c r="Q687" s="26">
        <v>0.985</v>
      </c>
      <c r="R687" s="26" t="s">
        <v>5136</v>
      </c>
      <c r="S687" s="26" t="s">
        <v>5137</v>
      </c>
      <c r="T687" s="26" t="s">
        <v>291</v>
      </c>
      <c r="U687" s="31">
        <v>50</v>
      </c>
      <c r="V687" s="31">
        <v>50</v>
      </c>
      <c r="W687" s="26"/>
      <c r="X687" s="26"/>
      <c r="Y687" s="26"/>
      <c r="Z687" s="26">
        <v>460</v>
      </c>
      <c r="AA687" s="26">
        <v>32</v>
      </c>
      <c r="AB687" s="26" t="s">
        <v>103</v>
      </c>
      <c r="AC687" s="26" t="s">
        <v>103</v>
      </c>
      <c r="AD687" s="26" t="s">
        <v>103</v>
      </c>
      <c r="AE687" s="26" t="s">
        <v>103</v>
      </c>
      <c r="AF687" s="26" t="s">
        <v>103</v>
      </c>
      <c r="AG687" s="26" t="s">
        <v>103</v>
      </c>
      <c r="AH687" s="26"/>
    </row>
    <row r="688" s="4" customFormat="1" ht="168.75" spans="1:34">
      <c r="A688" s="24">
        <v>658</v>
      </c>
      <c r="B688" s="25"/>
      <c r="C688" s="28" t="s">
        <v>5138</v>
      </c>
      <c r="D688" s="28" t="s">
        <v>5139</v>
      </c>
      <c r="E688" s="26" t="s">
        <v>107</v>
      </c>
      <c r="F688" s="28" t="s">
        <v>1274</v>
      </c>
      <c r="G688" s="26" t="s">
        <v>5140</v>
      </c>
      <c r="H688" s="27" t="s">
        <v>5141</v>
      </c>
      <c r="I688" s="26" t="s">
        <v>5142</v>
      </c>
      <c r="J688" s="26" t="s">
        <v>5143</v>
      </c>
      <c r="K688" s="47" t="s">
        <v>5144</v>
      </c>
      <c r="L688" s="47" t="s">
        <v>5145</v>
      </c>
      <c r="M688" s="26" t="s">
        <v>5146</v>
      </c>
      <c r="N688" s="26" t="s">
        <v>5147</v>
      </c>
      <c r="O688" s="26" t="s">
        <v>5148</v>
      </c>
      <c r="P688" s="26" t="s">
        <v>5149</v>
      </c>
      <c r="Q688" s="26">
        <v>0.97</v>
      </c>
      <c r="R688" s="26" t="s">
        <v>5136</v>
      </c>
      <c r="S688" s="26" t="s">
        <v>5150</v>
      </c>
      <c r="T688" s="26" t="s">
        <v>291</v>
      </c>
      <c r="U688" s="31">
        <v>28.7</v>
      </c>
      <c r="V688" s="31">
        <v>28.7</v>
      </c>
      <c r="W688" s="26"/>
      <c r="X688" s="26"/>
      <c r="Y688" s="26"/>
      <c r="Z688" s="26">
        <v>461</v>
      </c>
      <c r="AA688" s="26">
        <v>33</v>
      </c>
      <c r="AB688" s="26" t="s">
        <v>103</v>
      </c>
      <c r="AC688" s="26" t="s">
        <v>103</v>
      </c>
      <c r="AD688" s="26" t="s">
        <v>103</v>
      </c>
      <c r="AE688" s="26" t="s">
        <v>103</v>
      </c>
      <c r="AF688" s="26" t="s">
        <v>103</v>
      </c>
      <c r="AG688" s="26" t="s">
        <v>103</v>
      </c>
      <c r="AH688" s="26"/>
    </row>
    <row r="689" s="4" customFormat="1" ht="180" spans="1:34">
      <c r="A689" s="24">
        <v>659</v>
      </c>
      <c r="B689" s="25"/>
      <c r="C689" s="28" t="s">
        <v>5151</v>
      </c>
      <c r="D689" s="28" t="s">
        <v>5152</v>
      </c>
      <c r="E689" s="26" t="s">
        <v>5124</v>
      </c>
      <c r="F689" s="28" t="s">
        <v>5153</v>
      </c>
      <c r="G689" s="26" t="s">
        <v>5154</v>
      </c>
      <c r="H689" s="27" t="s">
        <v>5155</v>
      </c>
      <c r="I689" s="26" t="s">
        <v>5156</v>
      </c>
      <c r="J689" s="26" t="s">
        <v>5157</v>
      </c>
      <c r="K689" s="47" t="s">
        <v>5158</v>
      </c>
      <c r="L689" s="47" t="s">
        <v>5159</v>
      </c>
      <c r="M689" s="26" t="s">
        <v>5160</v>
      </c>
      <c r="N689" s="26" t="s">
        <v>5161</v>
      </c>
      <c r="O689" s="26" t="s">
        <v>5162</v>
      </c>
      <c r="P689" s="26" t="s">
        <v>5163</v>
      </c>
      <c r="Q689" s="26">
        <v>0.967</v>
      </c>
      <c r="R689" s="26" t="s">
        <v>5136</v>
      </c>
      <c r="S689" s="26" t="s">
        <v>5164</v>
      </c>
      <c r="T689" s="26" t="s">
        <v>291</v>
      </c>
      <c r="U689" s="31">
        <v>50</v>
      </c>
      <c r="V689" s="31">
        <v>50</v>
      </c>
      <c r="W689" s="26"/>
      <c r="X689" s="26"/>
      <c r="Y689" s="26"/>
      <c r="Z689" s="26">
        <v>462</v>
      </c>
      <c r="AA689" s="26">
        <v>34</v>
      </c>
      <c r="AB689" s="26" t="s">
        <v>103</v>
      </c>
      <c r="AC689" s="26" t="s">
        <v>103</v>
      </c>
      <c r="AD689" s="26" t="s">
        <v>103</v>
      </c>
      <c r="AE689" s="26" t="s">
        <v>103</v>
      </c>
      <c r="AF689" s="26" t="s">
        <v>103</v>
      </c>
      <c r="AG689" s="26" t="s">
        <v>103</v>
      </c>
      <c r="AH689" s="26"/>
    </row>
    <row r="690" s="4" customFormat="1" ht="157.5" spans="1:34">
      <c r="A690" s="24">
        <v>660</v>
      </c>
      <c r="B690" s="25"/>
      <c r="C690" s="28" t="s">
        <v>5165</v>
      </c>
      <c r="D690" s="28" t="s">
        <v>5166</v>
      </c>
      <c r="E690" s="26" t="s">
        <v>5124</v>
      </c>
      <c r="F690" s="28" t="s">
        <v>5167</v>
      </c>
      <c r="G690" s="26" t="s">
        <v>5168</v>
      </c>
      <c r="H690" s="27" t="s">
        <v>5169</v>
      </c>
      <c r="I690" s="26" t="s">
        <v>5170</v>
      </c>
      <c r="J690" s="26" t="s">
        <v>5171</v>
      </c>
      <c r="K690" s="47" t="s">
        <v>5172</v>
      </c>
      <c r="L690" s="47" t="s">
        <v>5159</v>
      </c>
      <c r="M690" s="26" t="s">
        <v>5173</v>
      </c>
      <c r="N690" s="26" t="s">
        <v>5174</v>
      </c>
      <c r="O690" s="26" t="s">
        <v>5175</v>
      </c>
      <c r="P690" s="26" t="s">
        <v>5176</v>
      </c>
      <c r="Q690" s="26">
        <v>0.965</v>
      </c>
      <c r="R690" s="26" t="s">
        <v>5136</v>
      </c>
      <c r="S690" s="26" t="s">
        <v>5150</v>
      </c>
      <c r="T690" s="26" t="s">
        <v>291</v>
      </c>
      <c r="U690" s="31">
        <v>50</v>
      </c>
      <c r="V690" s="31">
        <v>50</v>
      </c>
      <c r="W690" s="26"/>
      <c r="X690" s="26"/>
      <c r="Y690" s="26"/>
      <c r="Z690" s="26">
        <v>463</v>
      </c>
      <c r="AA690" s="26">
        <v>35</v>
      </c>
      <c r="AB690" s="26" t="s">
        <v>103</v>
      </c>
      <c r="AC690" s="26" t="s">
        <v>103</v>
      </c>
      <c r="AD690" s="26" t="s">
        <v>103</v>
      </c>
      <c r="AE690" s="26" t="s">
        <v>103</v>
      </c>
      <c r="AF690" s="26" t="s">
        <v>103</v>
      </c>
      <c r="AG690" s="26" t="s">
        <v>103</v>
      </c>
      <c r="AH690" s="26"/>
    </row>
    <row r="691" s="4" customFormat="1" ht="123.75" spans="1:34">
      <c r="A691" s="24">
        <v>661</v>
      </c>
      <c r="B691" s="25"/>
      <c r="C691" s="28" t="s">
        <v>5177</v>
      </c>
      <c r="D691" s="28" t="s">
        <v>5178</v>
      </c>
      <c r="E691" s="26" t="s">
        <v>5124</v>
      </c>
      <c r="F691" s="28" t="s">
        <v>5179</v>
      </c>
      <c r="G691" s="26" t="s">
        <v>5180</v>
      </c>
      <c r="H691" s="27" t="s">
        <v>5181</v>
      </c>
      <c r="I691" s="26" t="s">
        <v>5182</v>
      </c>
      <c r="J691" s="26" t="s">
        <v>5183</v>
      </c>
      <c r="K691" s="47" t="s">
        <v>5184</v>
      </c>
      <c r="L691" s="47" t="s">
        <v>5185</v>
      </c>
      <c r="M691" s="26" t="s">
        <v>5186</v>
      </c>
      <c r="N691" s="26" t="s">
        <v>5187</v>
      </c>
      <c r="O691" s="26" t="s">
        <v>5188</v>
      </c>
      <c r="P691" s="26" t="s">
        <v>5189</v>
      </c>
      <c r="Q691" s="26">
        <v>0.967</v>
      </c>
      <c r="R691" s="26" t="s">
        <v>5136</v>
      </c>
      <c r="S691" s="26" t="s">
        <v>5190</v>
      </c>
      <c r="T691" s="26" t="s">
        <v>291</v>
      </c>
      <c r="U691" s="31">
        <v>27.375</v>
      </c>
      <c r="V691" s="31">
        <v>27.375</v>
      </c>
      <c r="W691" s="26"/>
      <c r="X691" s="26"/>
      <c r="Y691" s="26"/>
      <c r="Z691" s="26">
        <v>464</v>
      </c>
      <c r="AA691" s="26">
        <v>36</v>
      </c>
      <c r="AB691" s="26" t="s">
        <v>103</v>
      </c>
      <c r="AC691" s="26" t="s">
        <v>103</v>
      </c>
      <c r="AD691" s="26" t="s">
        <v>103</v>
      </c>
      <c r="AE691" s="26" t="s">
        <v>103</v>
      </c>
      <c r="AF691" s="26" t="s">
        <v>103</v>
      </c>
      <c r="AG691" s="26" t="s">
        <v>103</v>
      </c>
      <c r="AH691" s="26"/>
    </row>
    <row r="692" s="4" customFormat="1" ht="180" spans="1:34">
      <c r="A692" s="24">
        <v>662</v>
      </c>
      <c r="B692" s="25"/>
      <c r="C692" s="28" t="s">
        <v>5191</v>
      </c>
      <c r="D692" s="28" t="s">
        <v>5192</v>
      </c>
      <c r="E692" s="26" t="s">
        <v>107</v>
      </c>
      <c r="F692" s="28" t="s">
        <v>2468</v>
      </c>
      <c r="G692" s="26" t="s">
        <v>5193</v>
      </c>
      <c r="H692" s="27" t="s">
        <v>5194</v>
      </c>
      <c r="I692" s="26" t="s">
        <v>5195</v>
      </c>
      <c r="J692" s="26" t="s">
        <v>5196</v>
      </c>
      <c r="K692" s="47" t="s">
        <v>5197</v>
      </c>
      <c r="L692" s="47" t="s">
        <v>5198</v>
      </c>
      <c r="M692" s="26" t="s">
        <v>5199</v>
      </c>
      <c r="N692" s="26" t="s">
        <v>5200</v>
      </c>
      <c r="O692" s="26" t="s">
        <v>5201</v>
      </c>
      <c r="P692" s="26" t="s">
        <v>5202</v>
      </c>
      <c r="Q692" s="26">
        <v>0.97</v>
      </c>
      <c r="R692" s="26" t="s">
        <v>5136</v>
      </c>
      <c r="S692" s="26" t="s">
        <v>5203</v>
      </c>
      <c r="T692" s="26" t="s">
        <v>291</v>
      </c>
      <c r="U692" s="31">
        <v>20.66</v>
      </c>
      <c r="V692" s="31">
        <v>20.66</v>
      </c>
      <c r="W692" s="26"/>
      <c r="X692" s="26"/>
      <c r="Y692" s="26"/>
      <c r="Z692" s="26">
        <v>465</v>
      </c>
      <c r="AA692" s="26">
        <v>37</v>
      </c>
      <c r="AB692" s="26" t="s">
        <v>103</v>
      </c>
      <c r="AC692" s="26" t="s">
        <v>103</v>
      </c>
      <c r="AD692" s="26" t="s">
        <v>103</v>
      </c>
      <c r="AE692" s="26" t="s">
        <v>103</v>
      </c>
      <c r="AF692" s="26" t="s">
        <v>103</v>
      </c>
      <c r="AG692" s="26" t="s">
        <v>103</v>
      </c>
      <c r="AH692" s="26"/>
    </row>
    <row r="693" s="4" customFormat="1" ht="146.25" spans="1:34">
      <c r="A693" s="24">
        <v>663</v>
      </c>
      <c r="B693" s="25"/>
      <c r="C693" s="28" t="s">
        <v>5204</v>
      </c>
      <c r="D693" s="28" t="s">
        <v>5205</v>
      </c>
      <c r="E693" s="26" t="s">
        <v>5206</v>
      </c>
      <c r="F693" s="28" t="s">
        <v>5207</v>
      </c>
      <c r="G693" s="26" t="s">
        <v>5208</v>
      </c>
      <c r="H693" s="27" t="s">
        <v>5209</v>
      </c>
      <c r="I693" s="26" t="s">
        <v>5210</v>
      </c>
      <c r="J693" s="26" t="s">
        <v>5211</v>
      </c>
      <c r="K693" s="47" t="s">
        <v>5172</v>
      </c>
      <c r="L693" s="47" t="s">
        <v>5212</v>
      </c>
      <c r="M693" s="26" t="s">
        <v>5213</v>
      </c>
      <c r="N693" s="26" t="s">
        <v>5214</v>
      </c>
      <c r="O693" s="26" t="s">
        <v>5215</v>
      </c>
      <c r="P693" s="26" t="s">
        <v>5176</v>
      </c>
      <c r="Q693" s="26">
        <v>0.97</v>
      </c>
      <c r="R693" s="26" t="s">
        <v>5136</v>
      </c>
      <c r="S693" s="26" t="s">
        <v>5216</v>
      </c>
      <c r="T693" s="26" t="s">
        <v>291</v>
      </c>
      <c r="U693" s="31">
        <v>43.82</v>
      </c>
      <c r="V693" s="31">
        <v>43.82</v>
      </c>
      <c r="W693" s="26"/>
      <c r="X693" s="26"/>
      <c r="Y693" s="26"/>
      <c r="Z693" s="26">
        <v>466</v>
      </c>
      <c r="AA693" s="26">
        <v>38</v>
      </c>
      <c r="AB693" s="26" t="s">
        <v>103</v>
      </c>
      <c r="AC693" s="26" t="s">
        <v>103</v>
      </c>
      <c r="AD693" s="26" t="s">
        <v>103</v>
      </c>
      <c r="AE693" s="26" t="s">
        <v>103</v>
      </c>
      <c r="AF693" s="26" t="s">
        <v>103</v>
      </c>
      <c r="AG693" s="26" t="s">
        <v>103</v>
      </c>
      <c r="AH693" s="26"/>
    </row>
    <row r="694" s="4" customFormat="1" ht="146.25" spans="1:34">
      <c r="A694" s="24">
        <v>664</v>
      </c>
      <c r="B694" s="25"/>
      <c r="C694" s="28" t="s">
        <v>5217</v>
      </c>
      <c r="D694" s="28" t="s">
        <v>5218</v>
      </c>
      <c r="E694" s="26" t="s">
        <v>5124</v>
      </c>
      <c r="F694" s="28" t="s">
        <v>5219</v>
      </c>
      <c r="G694" s="26" t="s">
        <v>5220</v>
      </c>
      <c r="H694" s="27" t="s">
        <v>5221</v>
      </c>
      <c r="I694" s="26" t="s">
        <v>5222</v>
      </c>
      <c r="J694" s="26" t="s">
        <v>5223</v>
      </c>
      <c r="K694" s="47" t="s">
        <v>5172</v>
      </c>
      <c r="L694" s="47" t="s">
        <v>5224</v>
      </c>
      <c r="M694" s="26" t="s">
        <v>5225</v>
      </c>
      <c r="N694" s="26" t="s">
        <v>5226</v>
      </c>
      <c r="O694" s="26" t="s">
        <v>5227</v>
      </c>
      <c r="P694" s="26" t="s">
        <v>5176</v>
      </c>
      <c r="Q694" s="26">
        <v>0.985</v>
      </c>
      <c r="R694" s="26" t="s">
        <v>5136</v>
      </c>
      <c r="S694" s="26" t="s">
        <v>5164</v>
      </c>
      <c r="T694" s="26" t="s">
        <v>291</v>
      </c>
      <c r="U694" s="31">
        <v>50</v>
      </c>
      <c r="V694" s="31">
        <v>50</v>
      </c>
      <c r="W694" s="26"/>
      <c r="X694" s="26"/>
      <c r="Y694" s="26"/>
      <c r="Z694" s="26">
        <v>467</v>
      </c>
      <c r="AA694" s="26">
        <v>39</v>
      </c>
      <c r="AB694" s="26" t="s">
        <v>103</v>
      </c>
      <c r="AC694" s="26" t="s">
        <v>103</v>
      </c>
      <c r="AD694" s="26" t="s">
        <v>103</v>
      </c>
      <c r="AE694" s="26" t="s">
        <v>103</v>
      </c>
      <c r="AF694" s="26" t="s">
        <v>103</v>
      </c>
      <c r="AG694" s="26" t="s">
        <v>103</v>
      </c>
      <c r="AH694" s="26"/>
    </row>
    <row r="695" s="4" customFormat="1" ht="135" spans="1:34">
      <c r="A695" s="24">
        <v>665</v>
      </c>
      <c r="B695" s="25"/>
      <c r="C695" s="28" t="s">
        <v>5228</v>
      </c>
      <c r="D695" s="28" t="s">
        <v>5229</v>
      </c>
      <c r="E695" s="26" t="s">
        <v>107</v>
      </c>
      <c r="F695" s="28" t="s">
        <v>5230</v>
      </c>
      <c r="G695" s="26" t="s">
        <v>5231</v>
      </c>
      <c r="H695" s="27" t="s">
        <v>5232</v>
      </c>
      <c r="I695" s="26" t="s">
        <v>5233</v>
      </c>
      <c r="J695" s="26" t="s">
        <v>5234</v>
      </c>
      <c r="K695" s="47" t="s">
        <v>5172</v>
      </c>
      <c r="L695" s="47" t="s">
        <v>5235</v>
      </c>
      <c r="M695" s="26" t="s">
        <v>5236</v>
      </c>
      <c r="N695" s="26" t="s">
        <v>5237</v>
      </c>
      <c r="O695" s="26" t="s">
        <v>5238</v>
      </c>
      <c r="P695" s="26" t="s">
        <v>5176</v>
      </c>
      <c r="Q695" s="26">
        <v>0.98</v>
      </c>
      <c r="R695" s="26" t="s">
        <v>5136</v>
      </c>
      <c r="S695" s="26" t="s">
        <v>5239</v>
      </c>
      <c r="T695" s="26" t="s">
        <v>291</v>
      </c>
      <c r="U695" s="31">
        <v>8.76</v>
      </c>
      <c r="V695" s="31">
        <v>8.76</v>
      </c>
      <c r="W695" s="26"/>
      <c r="X695" s="26"/>
      <c r="Y695" s="26"/>
      <c r="Z695" s="26">
        <v>468</v>
      </c>
      <c r="AA695" s="26">
        <v>40</v>
      </c>
      <c r="AB695" s="26" t="s">
        <v>103</v>
      </c>
      <c r="AC695" s="26" t="s">
        <v>103</v>
      </c>
      <c r="AD695" s="26" t="s">
        <v>103</v>
      </c>
      <c r="AE695" s="26" t="s">
        <v>103</v>
      </c>
      <c r="AF695" s="26" t="s">
        <v>103</v>
      </c>
      <c r="AG695" s="26" t="s">
        <v>103</v>
      </c>
      <c r="AH695" s="26"/>
    </row>
    <row r="696" s="4" customFormat="1" ht="135" spans="1:34">
      <c r="A696" s="24">
        <v>666</v>
      </c>
      <c r="B696" s="25"/>
      <c r="C696" s="28" t="s">
        <v>5240</v>
      </c>
      <c r="D696" s="28" t="s">
        <v>5241</v>
      </c>
      <c r="E696" s="26" t="s">
        <v>107</v>
      </c>
      <c r="F696" s="28" t="s">
        <v>5242</v>
      </c>
      <c r="G696" s="26" t="s">
        <v>5243</v>
      </c>
      <c r="H696" s="27" t="s">
        <v>5244</v>
      </c>
      <c r="I696" s="26" t="s">
        <v>5245</v>
      </c>
      <c r="J696" s="26" t="s">
        <v>5246</v>
      </c>
      <c r="K696" s="47" t="s">
        <v>5172</v>
      </c>
      <c r="L696" s="47" t="s">
        <v>5212</v>
      </c>
      <c r="M696" s="26" t="s">
        <v>5247</v>
      </c>
      <c r="N696" s="26" t="s">
        <v>5248</v>
      </c>
      <c r="O696" s="26" t="s">
        <v>5249</v>
      </c>
      <c r="P696" s="26" t="s">
        <v>5250</v>
      </c>
      <c r="Q696" s="26">
        <v>0.97</v>
      </c>
      <c r="R696" s="26" t="s">
        <v>5136</v>
      </c>
      <c r="S696" s="26" t="s">
        <v>5216</v>
      </c>
      <c r="T696" s="26" t="s">
        <v>291</v>
      </c>
      <c r="U696" s="31">
        <v>26.65</v>
      </c>
      <c r="V696" s="31">
        <v>26.65</v>
      </c>
      <c r="W696" s="26">
        <v>0</v>
      </c>
      <c r="X696" s="26">
        <v>0</v>
      </c>
      <c r="Y696" s="26">
        <v>0</v>
      </c>
      <c r="Z696" s="26">
        <v>469</v>
      </c>
      <c r="AA696" s="26">
        <v>41</v>
      </c>
      <c r="AB696" s="26" t="s">
        <v>103</v>
      </c>
      <c r="AC696" s="26" t="s">
        <v>103</v>
      </c>
      <c r="AD696" s="26" t="s">
        <v>103</v>
      </c>
      <c r="AE696" s="26" t="s">
        <v>103</v>
      </c>
      <c r="AF696" s="26" t="s">
        <v>103</v>
      </c>
      <c r="AG696" s="26" t="s">
        <v>103</v>
      </c>
      <c r="AH696" s="26"/>
    </row>
    <row r="697" s="4" customFormat="1" ht="135" spans="1:34">
      <c r="A697" s="24">
        <v>667</v>
      </c>
      <c r="B697" s="25"/>
      <c r="C697" s="28" t="s">
        <v>5251</v>
      </c>
      <c r="D697" s="28" t="s">
        <v>5252</v>
      </c>
      <c r="E697" s="26" t="s">
        <v>5124</v>
      </c>
      <c r="F697" s="28" t="s">
        <v>5253</v>
      </c>
      <c r="G697" s="26" t="s">
        <v>5254</v>
      </c>
      <c r="H697" s="27" t="s">
        <v>5255</v>
      </c>
      <c r="I697" s="26" t="s">
        <v>5256</v>
      </c>
      <c r="J697" s="26" t="s">
        <v>5257</v>
      </c>
      <c r="K697" s="47"/>
      <c r="L697" s="47" t="s">
        <v>5258</v>
      </c>
      <c r="M697" s="26" t="s">
        <v>5259</v>
      </c>
      <c r="N697" s="26" t="s">
        <v>5260</v>
      </c>
      <c r="O697" s="26" t="s">
        <v>5261</v>
      </c>
      <c r="P697" s="26" t="s">
        <v>5262</v>
      </c>
      <c r="Q697" s="26">
        <v>0.965</v>
      </c>
      <c r="R697" s="26" t="s">
        <v>5136</v>
      </c>
      <c r="S697" s="26" t="s">
        <v>5164</v>
      </c>
      <c r="T697" s="26" t="s">
        <v>291</v>
      </c>
      <c r="U697" s="31">
        <v>50</v>
      </c>
      <c r="V697" s="31">
        <v>50</v>
      </c>
      <c r="W697" s="26"/>
      <c r="X697" s="26"/>
      <c r="Y697" s="26"/>
      <c r="Z697" s="26">
        <v>470</v>
      </c>
      <c r="AA697" s="26">
        <v>42</v>
      </c>
      <c r="AB697" s="26" t="s">
        <v>103</v>
      </c>
      <c r="AC697" s="26" t="s">
        <v>103</v>
      </c>
      <c r="AD697" s="26" t="s">
        <v>103</v>
      </c>
      <c r="AE697" s="26" t="s">
        <v>103</v>
      </c>
      <c r="AF697" s="26" t="s">
        <v>103</v>
      </c>
      <c r="AG697" s="26" t="s">
        <v>103</v>
      </c>
      <c r="AH697" s="26"/>
    </row>
    <row r="698" s="6" customFormat="1" ht="67.5" spans="1:34">
      <c r="A698" s="24">
        <v>668</v>
      </c>
      <c r="B698" s="25"/>
      <c r="C698" s="26" t="s">
        <v>5263</v>
      </c>
      <c r="D698" s="26" t="s">
        <v>5264</v>
      </c>
      <c r="E698" s="26" t="s">
        <v>89</v>
      </c>
      <c r="F698" s="26" t="s">
        <v>5265</v>
      </c>
      <c r="G698" s="26" t="s">
        <v>5266</v>
      </c>
      <c r="H698" s="26" t="s">
        <v>5267</v>
      </c>
      <c r="I698" s="26" t="s">
        <v>5268</v>
      </c>
      <c r="J698" s="26" t="s">
        <v>5269</v>
      </c>
      <c r="K698" s="26" t="s">
        <v>198</v>
      </c>
      <c r="L698" s="26" t="s">
        <v>161</v>
      </c>
      <c r="M698" s="26" t="s">
        <v>3619</v>
      </c>
      <c r="N698" s="26"/>
      <c r="O698" s="26" t="s">
        <v>5270</v>
      </c>
      <c r="P698" s="26" t="s">
        <v>822</v>
      </c>
      <c r="Q698" s="26" t="s">
        <v>783</v>
      </c>
      <c r="R698" s="26" t="s">
        <v>484</v>
      </c>
      <c r="S698" s="26" t="s">
        <v>156</v>
      </c>
      <c r="T698" s="26" t="s">
        <v>167</v>
      </c>
      <c r="U698" s="26">
        <v>20</v>
      </c>
      <c r="V698" s="26">
        <v>20</v>
      </c>
      <c r="W698" s="26"/>
      <c r="X698" s="26"/>
      <c r="Y698" s="26"/>
      <c r="Z698" s="26">
        <v>12</v>
      </c>
      <c r="AA698" s="26">
        <v>38</v>
      </c>
      <c r="AB698" s="26" t="s">
        <v>103</v>
      </c>
      <c r="AC698" s="26" t="s">
        <v>103</v>
      </c>
      <c r="AD698" s="26" t="s">
        <v>103</v>
      </c>
      <c r="AE698" s="26" t="s">
        <v>103</v>
      </c>
      <c r="AF698" s="26" t="s">
        <v>103</v>
      </c>
      <c r="AG698" s="26" t="s">
        <v>103</v>
      </c>
      <c r="AH698" s="26" t="s">
        <v>103</v>
      </c>
    </row>
    <row r="699" s="6" customFormat="1" ht="146.25" spans="1:34">
      <c r="A699" s="24">
        <v>669</v>
      </c>
      <c r="B699" s="25"/>
      <c r="C699" s="26" t="s">
        <v>5271</v>
      </c>
      <c r="D699" s="26" t="s">
        <v>5272</v>
      </c>
      <c r="E699" s="26" t="s">
        <v>5124</v>
      </c>
      <c r="F699" s="26" t="s">
        <v>5273</v>
      </c>
      <c r="G699" s="26" t="s">
        <v>5274</v>
      </c>
      <c r="H699" s="26" t="s">
        <v>5267</v>
      </c>
      <c r="I699" s="26" t="s">
        <v>5275</v>
      </c>
      <c r="J699" s="26" t="s">
        <v>5272</v>
      </c>
      <c r="K699" s="26" t="s">
        <v>198</v>
      </c>
      <c r="L699" s="26" t="s">
        <v>161</v>
      </c>
      <c r="M699" s="26" t="s">
        <v>5276</v>
      </c>
      <c r="N699" s="26"/>
      <c r="O699" s="26" t="s">
        <v>5277</v>
      </c>
      <c r="P699" s="26" t="s">
        <v>165</v>
      </c>
      <c r="Q699" s="26" t="s">
        <v>783</v>
      </c>
      <c r="R699" s="26" t="s">
        <v>484</v>
      </c>
      <c r="S699" s="26" t="s">
        <v>156</v>
      </c>
      <c r="T699" s="26" t="s">
        <v>167</v>
      </c>
      <c r="U699" s="26">
        <v>49.5</v>
      </c>
      <c r="V699" s="26">
        <v>49.5</v>
      </c>
      <c r="W699" s="26"/>
      <c r="X699" s="26"/>
      <c r="Y699" s="26"/>
      <c r="Z699" s="26">
        <v>150</v>
      </c>
      <c r="AA699" s="26">
        <v>40</v>
      </c>
      <c r="AB699" s="26" t="s">
        <v>103</v>
      </c>
      <c r="AC699" s="26" t="s">
        <v>103</v>
      </c>
      <c r="AD699" s="26" t="s">
        <v>103</v>
      </c>
      <c r="AE699" s="26" t="s">
        <v>103</v>
      </c>
      <c r="AF699" s="26" t="s">
        <v>103</v>
      </c>
      <c r="AG699" s="26" t="s">
        <v>103</v>
      </c>
      <c r="AH699" s="26" t="s">
        <v>103</v>
      </c>
    </row>
    <row r="700" s="4" customFormat="1" ht="168.75" spans="1:34">
      <c r="A700" s="24">
        <v>670</v>
      </c>
      <c r="B700" s="25"/>
      <c r="C700" s="28" t="s">
        <v>5278</v>
      </c>
      <c r="D700" s="28" t="s">
        <v>5279</v>
      </c>
      <c r="E700" s="26" t="s">
        <v>5124</v>
      </c>
      <c r="F700" s="28" t="s">
        <v>5280</v>
      </c>
      <c r="G700" s="26" t="s">
        <v>5281</v>
      </c>
      <c r="H700" s="27" t="s">
        <v>5282</v>
      </c>
      <c r="I700" s="26" t="s">
        <v>5283</v>
      </c>
      <c r="J700" s="26" t="s">
        <v>5284</v>
      </c>
      <c r="K700" s="47" t="s">
        <v>5172</v>
      </c>
      <c r="L700" s="47" t="s">
        <v>5285</v>
      </c>
      <c r="M700" s="26" t="s">
        <v>5286</v>
      </c>
      <c r="N700" s="26" t="s">
        <v>5287</v>
      </c>
      <c r="O700" s="26" t="s">
        <v>5288</v>
      </c>
      <c r="P700" s="26" t="s">
        <v>5176</v>
      </c>
      <c r="Q700" s="26">
        <v>0.96</v>
      </c>
      <c r="R700" s="26" t="s">
        <v>5136</v>
      </c>
      <c r="S700" s="26" t="s">
        <v>5289</v>
      </c>
      <c r="T700" s="26" t="s">
        <v>291</v>
      </c>
      <c r="U700" s="31">
        <v>21.9</v>
      </c>
      <c r="V700" s="31">
        <v>21.9</v>
      </c>
      <c r="W700" s="26"/>
      <c r="X700" s="26"/>
      <c r="Y700" s="26"/>
      <c r="Z700" s="26">
        <v>12</v>
      </c>
      <c r="AA700" s="26">
        <v>38</v>
      </c>
      <c r="AB700" s="26" t="s">
        <v>103</v>
      </c>
      <c r="AC700" s="26" t="s">
        <v>103</v>
      </c>
      <c r="AD700" s="26" t="s">
        <v>103</v>
      </c>
      <c r="AE700" s="26" t="s">
        <v>103</v>
      </c>
      <c r="AF700" s="26" t="s">
        <v>103</v>
      </c>
      <c r="AG700" s="26" t="s">
        <v>103</v>
      </c>
      <c r="AH700" s="26"/>
    </row>
    <row r="701" s="6" customFormat="1" ht="22.5" spans="1:34">
      <c r="A701" s="24"/>
      <c r="B701" s="25" t="s">
        <v>5290</v>
      </c>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row>
    <row r="702" s="6" customFormat="1" ht="22.5" spans="1:34">
      <c r="A702" s="24"/>
      <c r="B702" s="25" t="s">
        <v>5291</v>
      </c>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row>
    <row r="703" s="6" customFormat="1" spans="1:34">
      <c r="A703" s="24"/>
      <c r="B703" s="25" t="s">
        <v>5292</v>
      </c>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row>
    <row r="704" s="6" customFormat="1" ht="22.5" spans="1:34">
      <c r="A704" s="24"/>
      <c r="B704" s="25" t="s">
        <v>18</v>
      </c>
      <c r="C704" s="26">
        <f>C705+C715+C719+C721+C722</f>
        <v>14</v>
      </c>
      <c r="D704" s="26"/>
      <c r="E704" s="26"/>
      <c r="F704" s="26"/>
      <c r="G704" s="26"/>
      <c r="H704" s="26"/>
      <c r="I704" s="26"/>
      <c r="J704" s="26"/>
      <c r="K704" s="26"/>
      <c r="L704" s="26"/>
      <c r="M704" s="26"/>
      <c r="N704" s="26"/>
      <c r="O704" s="26"/>
      <c r="P704" s="26"/>
      <c r="Q704" s="26"/>
      <c r="R704" s="26"/>
      <c r="S704" s="26"/>
      <c r="T704" s="26"/>
      <c r="U704" s="26">
        <f>U705+U715+U719+U721+U722</f>
        <v>334.1</v>
      </c>
      <c r="V704" s="26">
        <f>V705+V715+V719+V721+V722</f>
        <v>334.1</v>
      </c>
      <c r="W704" s="26">
        <f>W705+W715+W719+W721+W722</f>
        <v>0</v>
      </c>
      <c r="X704" s="26">
        <f>X705+X715+X719+X721+X722</f>
        <v>0</v>
      </c>
      <c r="Y704" s="26">
        <f>Y705+Y715+Y719+Y721+Y722</f>
        <v>0</v>
      </c>
      <c r="Z704" s="26"/>
      <c r="AA704" s="26"/>
      <c r="AB704" s="26"/>
      <c r="AC704" s="26"/>
      <c r="AD704" s="26"/>
      <c r="AE704" s="26"/>
      <c r="AF704" s="26"/>
      <c r="AG704" s="26"/>
      <c r="AH704" s="26"/>
    </row>
    <row r="705" s="6" customFormat="1" ht="22.5" spans="1:34">
      <c r="A705" s="24"/>
      <c r="B705" s="25" t="s">
        <v>5293</v>
      </c>
      <c r="C705" s="26">
        <f>COUNTA(C706:C714)</f>
        <v>9</v>
      </c>
      <c r="D705" s="26"/>
      <c r="E705" s="26"/>
      <c r="F705" s="26"/>
      <c r="G705" s="26"/>
      <c r="H705" s="26"/>
      <c r="I705" s="26"/>
      <c r="J705" s="26"/>
      <c r="K705" s="26"/>
      <c r="L705" s="26"/>
      <c r="M705" s="26"/>
      <c r="N705" s="26"/>
      <c r="O705" s="26"/>
      <c r="P705" s="26"/>
      <c r="Q705" s="26"/>
      <c r="R705" s="26"/>
      <c r="S705" s="26"/>
      <c r="T705" s="26"/>
      <c r="U705" s="26">
        <f>SUM(U706:U714)</f>
        <v>288.5</v>
      </c>
      <c r="V705" s="26">
        <f>SUM(V706:V714)</f>
        <v>288.5</v>
      </c>
      <c r="W705" s="26">
        <f>SUM(W706:W714)</f>
        <v>0</v>
      </c>
      <c r="X705" s="26">
        <f>SUM(X706:X714)</f>
        <v>0</v>
      </c>
      <c r="Y705" s="26">
        <f>SUM(Y706:Y714)</f>
        <v>0</v>
      </c>
      <c r="Z705" s="26"/>
      <c r="AA705" s="26"/>
      <c r="AB705" s="26"/>
      <c r="AC705" s="26"/>
      <c r="AD705" s="26"/>
      <c r="AE705" s="26"/>
      <c r="AF705" s="26"/>
      <c r="AG705" s="26"/>
      <c r="AH705" s="26"/>
    </row>
    <row r="706" s="6" customFormat="1" ht="67.5" spans="1:34">
      <c r="A706" s="24">
        <v>671</v>
      </c>
      <c r="B706" s="25"/>
      <c r="C706" s="28" t="s">
        <v>5294</v>
      </c>
      <c r="D706" s="26" t="s">
        <v>5295</v>
      </c>
      <c r="E706" s="26" t="s">
        <v>89</v>
      </c>
      <c r="F706" s="28" t="s">
        <v>305</v>
      </c>
      <c r="G706" s="26" t="s">
        <v>5296</v>
      </c>
      <c r="H706" s="26" t="s">
        <v>124</v>
      </c>
      <c r="I706" s="26" t="s">
        <v>5297</v>
      </c>
      <c r="J706" s="26" t="s">
        <v>5298</v>
      </c>
      <c r="K706" s="26" t="s">
        <v>94</v>
      </c>
      <c r="L706" s="26" t="s">
        <v>95</v>
      </c>
      <c r="M706" s="26" t="s">
        <v>546</v>
      </c>
      <c r="N706" s="26" t="s">
        <v>5299</v>
      </c>
      <c r="O706" s="26" t="s">
        <v>5300</v>
      </c>
      <c r="P706" s="26" t="s">
        <v>99</v>
      </c>
      <c r="Q706" s="26" t="s">
        <v>179</v>
      </c>
      <c r="R706" s="26" t="s">
        <v>101</v>
      </c>
      <c r="S706" s="26" t="s">
        <v>90</v>
      </c>
      <c r="T706" s="26">
        <v>2024</v>
      </c>
      <c r="U706" s="26">
        <v>21</v>
      </c>
      <c r="V706" s="26">
        <v>21</v>
      </c>
      <c r="W706" s="26"/>
      <c r="X706" s="26"/>
      <c r="Y706" s="26"/>
      <c r="Z706" s="26">
        <v>70</v>
      </c>
      <c r="AA706" s="26">
        <v>34</v>
      </c>
      <c r="AB706" s="26" t="s">
        <v>103</v>
      </c>
      <c r="AC706" s="26" t="s">
        <v>104</v>
      </c>
      <c r="AD706" s="26" t="s">
        <v>104</v>
      </c>
      <c r="AE706" s="26" t="s">
        <v>103</v>
      </c>
      <c r="AF706" s="26"/>
      <c r="AG706" s="26" t="s">
        <v>103</v>
      </c>
      <c r="AH706" s="26"/>
    </row>
    <row r="707" s="4" customFormat="1" ht="101.25" spans="1:34">
      <c r="A707" s="24">
        <v>672</v>
      </c>
      <c r="B707" s="25"/>
      <c r="C707" s="26" t="s">
        <v>5301</v>
      </c>
      <c r="D707" s="26" t="s">
        <v>5302</v>
      </c>
      <c r="E707" s="26" t="s">
        <v>89</v>
      </c>
      <c r="F707" s="28" t="s">
        <v>122</v>
      </c>
      <c r="G707" s="30" t="s">
        <v>5303</v>
      </c>
      <c r="H707" s="26" t="s">
        <v>124</v>
      </c>
      <c r="I707" s="26" t="s">
        <v>5302</v>
      </c>
      <c r="J707" s="26" t="s">
        <v>5304</v>
      </c>
      <c r="K707" s="26" t="s">
        <v>113</v>
      </c>
      <c r="L707" s="26" t="s">
        <v>114</v>
      </c>
      <c r="M707" s="26" t="s">
        <v>5305</v>
      </c>
      <c r="N707" s="26" t="s">
        <v>127</v>
      </c>
      <c r="O707" s="30" t="s">
        <v>5306</v>
      </c>
      <c r="P707" s="26" t="s">
        <v>118</v>
      </c>
      <c r="Q707" s="26" t="s">
        <v>129</v>
      </c>
      <c r="R707" s="26" t="s">
        <v>101</v>
      </c>
      <c r="S707" s="26" t="s">
        <v>122</v>
      </c>
      <c r="T707" s="26">
        <v>2024</v>
      </c>
      <c r="U707" s="26">
        <v>175</v>
      </c>
      <c r="V707" s="26">
        <v>175</v>
      </c>
      <c r="W707" s="26"/>
      <c r="X707" s="26"/>
      <c r="Y707" s="26"/>
      <c r="Z707" s="30">
        <v>1740</v>
      </c>
      <c r="AA707" s="30">
        <v>1740</v>
      </c>
      <c r="AB707" s="26" t="s">
        <v>103</v>
      </c>
      <c r="AC707" s="26" t="s">
        <v>103</v>
      </c>
      <c r="AD707" s="26" t="s">
        <v>104</v>
      </c>
      <c r="AE707" s="26" t="s">
        <v>103</v>
      </c>
      <c r="AF707" s="26"/>
      <c r="AG707" s="26" t="s">
        <v>104</v>
      </c>
      <c r="AH707" s="26"/>
    </row>
    <row r="708" s="4" customFormat="1" ht="101.25" spans="1:34">
      <c r="A708" s="24">
        <v>673</v>
      </c>
      <c r="B708" s="25"/>
      <c r="C708" s="26" t="s">
        <v>5307</v>
      </c>
      <c r="D708" s="26" t="s">
        <v>5308</v>
      </c>
      <c r="E708" s="26" t="s">
        <v>89</v>
      </c>
      <c r="F708" s="28" t="s">
        <v>270</v>
      </c>
      <c r="G708" s="30" t="s">
        <v>5309</v>
      </c>
      <c r="H708" s="26" t="s">
        <v>124</v>
      </c>
      <c r="I708" s="26" t="s">
        <v>5308</v>
      </c>
      <c r="J708" s="26" t="s">
        <v>5310</v>
      </c>
      <c r="K708" s="26" t="s">
        <v>274</v>
      </c>
      <c r="L708" s="26" t="s">
        <v>114</v>
      </c>
      <c r="M708" s="26" t="s">
        <v>5311</v>
      </c>
      <c r="N708" s="26" t="s">
        <v>276</v>
      </c>
      <c r="O708" s="26" t="s">
        <v>5312</v>
      </c>
      <c r="P708" s="26" t="s">
        <v>278</v>
      </c>
      <c r="Q708" s="26" t="s">
        <v>279</v>
      </c>
      <c r="R708" s="26" t="s">
        <v>101</v>
      </c>
      <c r="S708" s="26" t="s">
        <v>270</v>
      </c>
      <c r="T708" s="26" t="s">
        <v>280</v>
      </c>
      <c r="U708" s="26">
        <v>18</v>
      </c>
      <c r="V708" s="26">
        <v>18</v>
      </c>
      <c r="W708" s="26"/>
      <c r="X708" s="26"/>
      <c r="Y708" s="26"/>
      <c r="Z708" s="26">
        <v>264</v>
      </c>
      <c r="AA708" s="26">
        <v>264</v>
      </c>
      <c r="AB708" s="26" t="s">
        <v>103</v>
      </c>
      <c r="AC708" s="26" t="s">
        <v>104</v>
      </c>
      <c r="AD708" s="26" t="s">
        <v>103</v>
      </c>
      <c r="AE708" s="26" t="s">
        <v>103</v>
      </c>
      <c r="AF708" s="26"/>
      <c r="AG708" s="26" t="s">
        <v>103</v>
      </c>
      <c r="AH708" s="26"/>
    </row>
    <row r="709" s="6" customFormat="1" ht="67.5" spans="1:34">
      <c r="A709" s="24">
        <v>674</v>
      </c>
      <c r="B709" s="25"/>
      <c r="C709" s="28" t="s">
        <v>5313</v>
      </c>
      <c r="D709" s="26" t="s">
        <v>5314</v>
      </c>
      <c r="E709" s="26" t="s">
        <v>89</v>
      </c>
      <c r="F709" s="28" t="s">
        <v>108</v>
      </c>
      <c r="G709" s="26" t="s">
        <v>5315</v>
      </c>
      <c r="H709" s="26" t="s">
        <v>5316</v>
      </c>
      <c r="I709" s="26" t="s">
        <v>5315</v>
      </c>
      <c r="J709" s="26" t="s">
        <v>5317</v>
      </c>
      <c r="K709" s="26" t="s">
        <v>113</v>
      </c>
      <c r="L709" s="26" t="s">
        <v>114</v>
      </c>
      <c r="M709" s="26" t="s">
        <v>1024</v>
      </c>
      <c r="N709" s="26" t="s">
        <v>5318</v>
      </c>
      <c r="O709" s="26" t="s">
        <v>5319</v>
      </c>
      <c r="P709" s="26"/>
      <c r="Q709" s="26">
        <v>0.95</v>
      </c>
      <c r="R709" s="26" t="s">
        <v>101</v>
      </c>
      <c r="S709" s="26" t="s">
        <v>108</v>
      </c>
      <c r="T709" s="26" t="s">
        <v>280</v>
      </c>
      <c r="U709" s="26">
        <v>6</v>
      </c>
      <c r="V709" s="26">
        <v>6</v>
      </c>
      <c r="W709" s="26"/>
      <c r="X709" s="26"/>
      <c r="Y709" s="26"/>
      <c r="Z709" s="26">
        <v>60</v>
      </c>
      <c r="AA709" s="26">
        <v>10</v>
      </c>
      <c r="AB709" s="26" t="s">
        <v>103</v>
      </c>
      <c r="AC709" s="26" t="s">
        <v>104</v>
      </c>
      <c r="AD709" s="26" t="s">
        <v>103</v>
      </c>
      <c r="AE709" s="26" t="s">
        <v>103</v>
      </c>
      <c r="AF709" s="26"/>
      <c r="AG709" s="26" t="s">
        <v>103</v>
      </c>
      <c r="AH709" s="26"/>
    </row>
    <row r="710" s="4" customFormat="1" ht="78.75" spans="1:34">
      <c r="A710" s="24">
        <v>675</v>
      </c>
      <c r="B710" s="25"/>
      <c r="C710" s="28" t="s">
        <v>5320</v>
      </c>
      <c r="D710" s="26" t="s">
        <v>5321</v>
      </c>
      <c r="E710" s="26" t="s">
        <v>89</v>
      </c>
      <c r="F710" s="28" t="s">
        <v>132</v>
      </c>
      <c r="G710" s="26" t="s">
        <v>5322</v>
      </c>
      <c r="H710" s="26"/>
      <c r="I710" s="26" t="s">
        <v>5323</v>
      </c>
      <c r="J710" s="26" t="s">
        <v>5324</v>
      </c>
      <c r="K710" s="26"/>
      <c r="L710" s="26" t="s">
        <v>114</v>
      </c>
      <c r="M710" s="26" t="s">
        <v>5325</v>
      </c>
      <c r="N710" s="26" t="s">
        <v>5326</v>
      </c>
      <c r="O710" s="26" t="s">
        <v>5327</v>
      </c>
      <c r="P710" s="26"/>
      <c r="Q710" s="26" t="s">
        <v>100</v>
      </c>
      <c r="R710" s="26" t="s">
        <v>101</v>
      </c>
      <c r="S710" s="26" t="s">
        <v>139</v>
      </c>
      <c r="T710" s="26" t="s">
        <v>140</v>
      </c>
      <c r="U710" s="26">
        <v>24.3</v>
      </c>
      <c r="V710" s="26">
        <v>24.3</v>
      </c>
      <c r="W710" s="26"/>
      <c r="X710" s="26"/>
      <c r="Y710" s="26"/>
      <c r="Z710" s="26">
        <v>273</v>
      </c>
      <c r="AA710" s="26">
        <v>81</v>
      </c>
      <c r="AB710" s="26" t="s">
        <v>103</v>
      </c>
      <c r="AC710" s="26" t="s">
        <v>104</v>
      </c>
      <c r="AD710" s="26"/>
      <c r="AE710" s="26" t="s">
        <v>103</v>
      </c>
      <c r="AF710" s="26"/>
      <c r="AG710" s="26" t="s">
        <v>103</v>
      </c>
      <c r="AH710" s="26"/>
    </row>
    <row r="711" s="6" customFormat="1" ht="78.75" spans="1:34">
      <c r="A711" s="24">
        <v>676</v>
      </c>
      <c r="B711" s="25"/>
      <c r="C711" s="28" t="s">
        <v>5328</v>
      </c>
      <c r="D711" s="26" t="s">
        <v>5329</v>
      </c>
      <c r="E711" s="26" t="s">
        <v>89</v>
      </c>
      <c r="F711" s="28" t="s">
        <v>143</v>
      </c>
      <c r="G711" s="26" t="s">
        <v>5330</v>
      </c>
      <c r="H711" s="26" t="s">
        <v>124</v>
      </c>
      <c r="I711" s="26" t="s">
        <v>5331</v>
      </c>
      <c r="J711" s="26" t="s">
        <v>5332</v>
      </c>
      <c r="K711" s="26" t="s">
        <v>740</v>
      </c>
      <c r="L711" s="26" t="s">
        <v>148</v>
      </c>
      <c r="M711" s="26" t="s">
        <v>5333</v>
      </c>
      <c r="N711" s="26" t="s">
        <v>5334</v>
      </c>
      <c r="O711" s="26" t="s">
        <v>5334</v>
      </c>
      <c r="P711" s="26" t="s">
        <v>151</v>
      </c>
      <c r="Q711" s="26" t="s">
        <v>743</v>
      </c>
      <c r="R711" s="26" t="s">
        <v>101</v>
      </c>
      <c r="S711" s="26" t="s">
        <v>143</v>
      </c>
      <c r="T711" s="26" t="s">
        <v>153</v>
      </c>
      <c r="U711" s="26">
        <v>6</v>
      </c>
      <c r="V711" s="26">
        <f>U711</f>
        <v>6</v>
      </c>
      <c r="W711" s="26"/>
      <c r="X711" s="26"/>
      <c r="Y711" s="26"/>
      <c r="Z711" s="26">
        <v>58</v>
      </c>
      <c r="AA711" s="26"/>
      <c r="AB711" s="26" t="s">
        <v>103</v>
      </c>
      <c r="AC711" s="26" t="s">
        <v>103</v>
      </c>
      <c r="AD711" s="26" t="s">
        <v>103</v>
      </c>
      <c r="AE711" s="26" t="s">
        <v>103</v>
      </c>
      <c r="AF711" s="26"/>
      <c r="AG711" s="26" t="s">
        <v>104</v>
      </c>
      <c r="AH711" s="26"/>
    </row>
    <row r="712" s="6" customFormat="1" ht="90" spans="1:34">
      <c r="A712" s="24">
        <v>677</v>
      </c>
      <c r="B712" s="25"/>
      <c r="C712" s="28" t="s">
        <v>5335</v>
      </c>
      <c r="D712" s="26" t="s">
        <v>5336</v>
      </c>
      <c r="E712" s="26" t="s">
        <v>89</v>
      </c>
      <c r="F712" s="28" t="s">
        <v>156</v>
      </c>
      <c r="G712" s="26" t="s">
        <v>5337</v>
      </c>
      <c r="H712" s="26" t="s">
        <v>5053</v>
      </c>
      <c r="I712" s="26" t="s">
        <v>5338</v>
      </c>
      <c r="J712" s="26" t="s">
        <v>5339</v>
      </c>
      <c r="K712" s="26" t="s">
        <v>198</v>
      </c>
      <c r="L712" s="26" t="s">
        <v>161</v>
      </c>
      <c r="M712" s="26" t="s">
        <v>5340</v>
      </c>
      <c r="N712" s="26" t="s">
        <v>5341</v>
      </c>
      <c r="O712" s="26"/>
      <c r="P712" s="26" t="s">
        <v>165</v>
      </c>
      <c r="Q712" s="26" t="s">
        <v>783</v>
      </c>
      <c r="R712" s="26" t="s">
        <v>101</v>
      </c>
      <c r="S712" s="26" t="s">
        <v>156</v>
      </c>
      <c r="T712" s="26" t="s">
        <v>167</v>
      </c>
      <c r="U712" s="26">
        <v>20</v>
      </c>
      <c r="V712" s="26">
        <v>20</v>
      </c>
      <c r="W712" s="26"/>
      <c r="X712" s="26"/>
      <c r="Y712" s="26"/>
      <c r="Z712" s="26">
        <v>1818</v>
      </c>
      <c r="AA712" s="26">
        <v>113</v>
      </c>
      <c r="AB712" s="26" t="s">
        <v>103</v>
      </c>
      <c r="AC712" s="26" t="s">
        <v>104</v>
      </c>
      <c r="AD712" s="26" t="s">
        <v>103</v>
      </c>
      <c r="AE712" s="26" t="s">
        <v>103</v>
      </c>
      <c r="AF712" s="26"/>
      <c r="AG712" s="26" t="s">
        <v>103</v>
      </c>
      <c r="AH712" s="26"/>
    </row>
    <row r="713" s="6" customFormat="1" ht="78.75" spans="1:34">
      <c r="A713" s="24">
        <v>678</v>
      </c>
      <c r="B713" s="25"/>
      <c r="C713" s="28" t="s">
        <v>5342</v>
      </c>
      <c r="D713" s="26" t="s">
        <v>5343</v>
      </c>
      <c r="E713" s="26" t="s">
        <v>89</v>
      </c>
      <c r="F713" s="28" t="s">
        <v>183</v>
      </c>
      <c r="G713" s="26" t="s">
        <v>5344</v>
      </c>
      <c r="H713" s="26" t="s">
        <v>5345</v>
      </c>
      <c r="I713" s="26" t="s">
        <v>5346</v>
      </c>
      <c r="J713" s="26" t="s">
        <v>5347</v>
      </c>
      <c r="K713" s="26" t="s">
        <v>135</v>
      </c>
      <c r="L713" s="26" t="s">
        <v>114</v>
      </c>
      <c r="M713" s="26" t="s">
        <v>5348</v>
      </c>
      <c r="N713" s="26" t="s">
        <v>5061</v>
      </c>
      <c r="O713" s="26" t="s">
        <v>5349</v>
      </c>
      <c r="P713" s="26"/>
      <c r="Q713" s="26" t="s">
        <v>179</v>
      </c>
      <c r="R713" s="26" t="s">
        <v>101</v>
      </c>
      <c r="S713" s="26" t="s">
        <v>183</v>
      </c>
      <c r="T713" s="26" t="s">
        <v>191</v>
      </c>
      <c r="U713" s="26">
        <v>15.5</v>
      </c>
      <c r="V713" s="26">
        <f>U713</f>
        <v>15.5</v>
      </c>
      <c r="W713" s="26"/>
      <c r="X713" s="26"/>
      <c r="Y713" s="26"/>
      <c r="Z713" s="26"/>
      <c r="AA713" s="26">
        <v>53</v>
      </c>
      <c r="AB713" s="26" t="s">
        <v>103</v>
      </c>
      <c r="AC713" s="26" t="s">
        <v>104</v>
      </c>
      <c r="AD713" s="26" t="s">
        <v>103</v>
      </c>
      <c r="AE713" s="26" t="s">
        <v>103</v>
      </c>
      <c r="AF713" s="26" t="s">
        <v>103</v>
      </c>
      <c r="AG713" s="26" t="s">
        <v>103</v>
      </c>
      <c r="AH713" s="26" t="s">
        <v>103</v>
      </c>
    </row>
    <row r="714" s="6" customFormat="1" ht="78.75" spans="1:34">
      <c r="A714" s="24">
        <v>679</v>
      </c>
      <c r="B714" s="25"/>
      <c r="C714" s="28" t="s">
        <v>5350</v>
      </c>
      <c r="D714" s="26" t="s">
        <v>5351</v>
      </c>
      <c r="E714" s="26"/>
      <c r="F714" s="28" t="s">
        <v>5352</v>
      </c>
      <c r="G714" s="26" t="s">
        <v>5353</v>
      </c>
      <c r="H714" s="26" t="s">
        <v>5354</v>
      </c>
      <c r="I714" s="26" t="s">
        <v>5353</v>
      </c>
      <c r="J714" s="26" t="s">
        <v>5355</v>
      </c>
      <c r="K714" s="26" t="s">
        <v>174</v>
      </c>
      <c r="L714" s="26" t="s">
        <v>175</v>
      </c>
      <c r="M714" s="26" t="s">
        <v>5356</v>
      </c>
      <c r="N714" s="26" t="s">
        <v>5357</v>
      </c>
      <c r="O714" s="26" t="s">
        <v>5358</v>
      </c>
      <c r="P714" s="26" t="s">
        <v>5070</v>
      </c>
      <c r="Q714" s="26" t="s">
        <v>179</v>
      </c>
      <c r="R714" s="26" t="s">
        <v>101</v>
      </c>
      <c r="S714" s="26" t="s">
        <v>180</v>
      </c>
      <c r="T714" s="26" t="s">
        <v>153</v>
      </c>
      <c r="U714" s="26">
        <v>2.7</v>
      </c>
      <c r="V714" s="26">
        <v>2.7</v>
      </c>
      <c r="W714" s="26"/>
      <c r="X714" s="26"/>
      <c r="Y714" s="26"/>
      <c r="Z714" s="26">
        <v>74</v>
      </c>
      <c r="AA714" s="26">
        <v>51</v>
      </c>
      <c r="AB714" s="26" t="s">
        <v>103</v>
      </c>
      <c r="AC714" s="26" t="s">
        <v>104</v>
      </c>
      <c r="AD714" s="26" t="s">
        <v>103</v>
      </c>
      <c r="AE714" s="26" t="s">
        <v>103</v>
      </c>
      <c r="AF714" s="26" t="s">
        <v>103</v>
      </c>
      <c r="AG714" s="26" t="s">
        <v>103</v>
      </c>
      <c r="AH714" s="26"/>
    </row>
    <row r="715" s="6" customFormat="1" ht="22.5" spans="1:34">
      <c r="A715" s="24"/>
      <c r="B715" s="25" t="s">
        <v>5359</v>
      </c>
      <c r="C715" s="26">
        <f>COUNTA(C716:C718)</f>
        <v>3</v>
      </c>
      <c r="D715" s="26"/>
      <c r="E715" s="26"/>
      <c r="F715" s="26"/>
      <c r="G715" s="26"/>
      <c r="H715" s="26"/>
      <c r="I715" s="26"/>
      <c r="J715" s="26"/>
      <c r="K715" s="26"/>
      <c r="L715" s="26"/>
      <c r="M715" s="26"/>
      <c r="N715" s="26"/>
      <c r="O715" s="26"/>
      <c r="P715" s="26"/>
      <c r="Q715" s="26"/>
      <c r="R715" s="26"/>
      <c r="S715" s="26"/>
      <c r="T715" s="26"/>
      <c r="U715" s="26">
        <f>SUM(U716:U718)</f>
        <v>32.6</v>
      </c>
      <c r="V715" s="26">
        <f>SUM(V716:V718)</f>
        <v>32.6</v>
      </c>
      <c r="W715" s="26">
        <f>SUM(W716:W718)</f>
        <v>0</v>
      </c>
      <c r="X715" s="26">
        <f>SUM(X716:X718)</f>
        <v>0</v>
      </c>
      <c r="Y715" s="26">
        <f>SUM(Y716:Y718)</f>
        <v>0</v>
      </c>
      <c r="Z715" s="26"/>
      <c r="AA715" s="26"/>
      <c r="AB715" s="26"/>
      <c r="AC715" s="26"/>
      <c r="AD715" s="26"/>
      <c r="AE715" s="26"/>
      <c r="AF715" s="26"/>
      <c r="AG715" s="26"/>
      <c r="AH715" s="26"/>
    </row>
    <row r="716" s="6" customFormat="1" ht="67.5" spans="1:34">
      <c r="A716" s="24">
        <v>680</v>
      </c>
      <c r="B716" s="25"/>
      <c r="C716" s="26" t="s">
        <v>5360</v>
      </c>
      <c r="D716" s="26" t="s">
        <v>5361</v>
      </c>
      <c r="E716" s="26" t="s">
        <v>89</v>
      </c>
      <c r="F716" s="26" t="s">
        <v>294</v>
      </c>
      <c r="G716" s="26" t="s">
        <v>5362</v>
      </c>
      <c r="H716" s="26" t="s">
        <v>124</v>
      </c>
      <c r="I716" s="26" t="s">
        <v>5361</v>
      </c>
      <c r="J716" s="26" t="s">
        <v>5363</v>
      </c>
      <c r="K716" s="26" t="s">
        <v>297</v>
      </c>
      <c r="L716" s="26" t="s">
        <v>298</v>
      </c>
      <c r="M716" s="26" t="s">
        <v>397</v>
      </c>
      <c r="N716" s="26" t="s">
        <v>5364</v>
      </c>
      <c r="O716" s="26" t="s">
        <v>5365</v>
      </c>
      <c r="P716" s="26" t="s">
        <v>302</v>
      </c>
      <c r="Q716" s="26" t="s">
        <v>100</v>
      </c>
      <c r="R716" s="26" t="s">
        <v>101</v>
      </c>
      <c r="S716" s="26" t="s">
        <v>294</v>
      </c>
      <c r="T716" s="26" t="s">
        <v>167</v>
      </c>
      <c r="U716" s="26">
        <v>10</v>
      </c>
      <c r="V716" s="26">
        <v>10</v>
      </c>
      <c r="W716" s="26"/>
      <c r="X716" s="26"/>
      <c r="Y716" s="26"/>
      <c r="Z716" s="26">
        <v>102</v>
      </c>
      <c r="AA716" s="26">
        <v>102</v>
      </c>
      <c r="AB716" s="26"/>
      <c r="AC716" s="26"/>
      <c r="AD716" s="26"/>
      <c r="AE716" s="26"/>
      <c r="AF716" s="26"/>
      <c r="AG716" s="26"/>
      <c r="AH716" s="26"/>
    </row>
    <row r="717" s="6" customFormat="1" ht="56.25" spans="1:34">
      <c r="A717" s="24">
        <v>681</v>
      </c>
      <c r="B717" s="25"/>
      <c r="C717" s="26" t="s">
        <v>5366</v>
      </c>
      <c r="D717" s="26" t="s">
        <v>5367</v>
      </c>
      <c r="E717" s="26" t="s">
        <v>107</v>
      </c>
      <c r="F717" s="26" t="s">
        <v>3923</v>
      </c>
      <c r="G717" s="26" t="s">
        <v>5368</v>
      </c>
      <c r="H717" s="26" t="s">
        <v>124</v>
      </c>
      <c r="I717" s="26" t="s">
        <v>5367</v>
      </c>
      <c r="J717" s="26" t="s">
        <v>5369</v>
      </c>
      <c r="K717" s="26" t="s">
        <v>135</v>
      </c>
      <c r="L717" s="26" t="s">
        <v>114</v>
      </c>
      <c r="M717" s="26" t="s">
        <v>5370</v>
      </c>
      <c r="N717" s="26"/>
      <c r="O717" s="26" t="s">
        <v>5371</v>
      </c>
      <c r="P717" s="26"/>
      <c r="Q717" s="26" t="s">
        <v>212</v>
      </c>
      <c r="R717" s="26" t="s">
        <v>101</v>
      </c>
      <c r="S717" s="26" t="s">
        <v>213</v>
      </c>
      <c r="T717" s="26" t="s">
        <v>214</v>
      </c>
      <c r="U717" s="26">
        <v>12.6</v>
      </c>
      <c r="V717" s="26">
        <v>12.6</v>
      </c>
      <c r="W717" s="26"/>
      <c r="X717" s="26"/>
      <c r="Y717" s="26"/>
      <c r="Z717" s="26">
        <v>136</v>
      </c>
      <c r="AA717" s="26">
        <v>136</v>
      </c>
      <c r="AB717" s="26" t="s">
        <v>103</v>
      </c>
      <c r="AC717" s="26" t="s">
        <v>103</v>
      </c>
      <c r="AD717" s="26" t="s">
        <v>103</v>
      </c>
      <c r="AE717" s="26" t="s">
        <v>103</v>
      </c>
      <c r="AF717" s="26"/>
      <c r="AG717" s="26" t="s">
        <v>103</v>
      </c>
      <c r="AH717" s="26"/>
    </row>
    <row r="718" s="6" customFormat="1" ht="78.75" spans="1:34">
      <c r="A718" s="24">
        <v>682</v>
      </c>
      <c r="B718" s="25"/>
      <c r="C718" s="26" t="s">
        <v>5372</v>
      </c>
      <c r="D718" s="26" t="s">
        <v>5373</v>
      </c>
      <c r="E718" s="26" t="s">
        <v>89</v>
      </c>
      <c r="F718" s="26" t="s">
        <v>225</v>
      </c>
      <c r="G718" s="26" t="s">
        <v>5374</v>
      </c>
      <c r="H718" s="26" t="s">
        <v>227</v>
      </c>
      <c r="I718" s="26" t="s">
        <v>5375</v>
      </c>
      <c r="J718" s="26" t="s">
        <v>5376</v>
      </c>
      <c r="K718" s="26" t="s">
        <v>230</v>
      </c>
      <c r="L718" s="26" t="s">
        <v>231</v>
      </c>
      <c r="M718" s="26" t="s">
        <v>691</v>
      </c>
      <c r="N718" s="26" t="s">
        <v>3983</v>
      </c>
      <c r="O718" s="26" t="s">
        <v>5377</v>
      </c>
      <c r="P718" s="26" t="s">
        <v>118</v>
      </c>
      <c r="Q718" s="26" t="s">
        <v>179</v>
      </c>
      <c r="R718" s="26" t="s">
        <v>101</v>
      </c>
      <c r="S718" s="26" t="s">
        <v>225</v>
      </c>
      <c r="T718" s="26"/>
      <c r="U718" s="26">
        <v>10</v>
      </c>
      <c r="V718" s="26">
        <v>10</v>
      </c>
      <c r="W718" s="26"/>
      <c r="X718" s="26"/>
      <c r="Y718" s="26"/>
      <c r="Z718" s="26">
        <v>186</v>
      </c>
      <c r="AA718" s="26">
        <v>186</v>
      </c>
      <c r="AB718" s="26" t="s">
        <v>103</v>
      </c>
      <c r="AC718" s="26" t="s">
        <v>104</v>
      </c>
      <c r="AD718" s="26"/>
      <c r="AE718" s="26" t="s">
        <v>103</v>
      </c>
      <c r="AF718" s="26" t="s">
        <v>103</v>
      </c>
      <c r="AG718" s="26" t="s">
        <v>103</v>
      </c>
      <c r="AH718" s="26"/>
    </row>
    <row r="719" s="6" customFormat="1" ht="22.5" spans="1:34">
      <c r="A719" s="24"/>
      <c r="B719" s="25" t="s">
        <v>5378</v>
      </c>
      <c r="C719" s="26">
        <f>COUNTA(C720)</f>
        <v>1</v>
      </c>
      <c r="D719" s="26"/>
      <c r="E719" s="26"/>
      <c r="F719" s="26"/>
      <c r="G719" s="26"/>
      <c r="H719" s="26"/>
      <c r="I719" s="26"/>
      <c r="J719" s="26"/>
      <c r="K719" s="26"/>
      <c r="L719" s="26"/>
      <c r="M719" s="26"/>
      <c r="N719" s="26"/>
      <c r="O719" s="26"/>
      <c r="P719" s="26"/>
      <c r="Q719" s="26"/>
      <c r="R719" s="26"/>
      <c r="S719" s="26"/>
      <c r="T719" s="26"/>
      <c r="U719" s="26">
        <f>SUM(U720)</f>
        <v>3</v>
      </c>
      <c r="V719" s="26">
        <f>SUM(V720)</f>
        <v>3</v>
      </c>
      <c r="W719" s="26">
        <f>SUM(W720)</f>
        <v>0</v>
      </c>
      <c r="X719" s="26">
        <f>SUM(X720)</f>
        <v>0</v>
      </c>
      <c r="Y719" s="26">
        <f>SUM(Y720)</f>
        <v>0</v>
      </c>
      <c r="Z719" s="26"/>
      <c r="AA719" s="26"/>
      <c r="AB719" s="26"/>
      <c r="AC719" s="26"/>
      <c r="AD719" s="26"/>
      <c r="AE719" s="26"/>
      <c r="AF719" s="26"/>
      <c r="AG719" s="26"/>
      <c r="AH719" s="26"/>
    </row>
    <row r="720" s="6" customFormat="1" ht="67.5" spans="1:34">
      <c r="A720" s="24">
        <v>683</v>
      </c>
      <c r="B720" s="25"/>
      <c r="C720" s="26" t="s">
        <v>5379</v>
      </c>
      <c r="D720" s="26" t="s">
        <v>5380</v>
      </c>
      <c r="E720" s="26" t="s">
        <v>89</v>
      </c>
      <c r="F720" s="26" t="s">
        <v>249</v>
      </c>
      <c r="G720" s="26" t="s">
        <v>5381</v>
      </c>
      <c r="H720" s="26" t="s">
        <v>92</v>
      </c>
      <c r="I720" s="26" t="s">
        <v>5381</v>
      </c>
      <c r="J720" s="26" t="s">
        <v>5382</v>
      </c>
      <c r="K720" s="26" t="s">
        <v>135</v>
      </c>
      <c r="L720" s="26" t="s">
        <v>114</v>
      </c>
      <c r="M720" s="26" t="s">
        <v>5383</v>
      </c>
      <c r="N720" s="26" t="s">
        <v>5384</v>
      </c>
      <c r="O720" s="26" t="s">
        <v>5385</v>
      </c>
      <c r="P720" s="26" t="s">
        <v>5386</v>
      </c>
      <c r="Q720" s="26" t="s">
        <v>100</v>
      </c>
      <c r="R720" s="26" t="s">
        <v>101</v>
      </c>
      <c r="S720" s="26" t="s">
        <v>249</v>
      </c>
      <c r="T720" s="26" t="s">
        <v>191</v>
      </c>
      <c r="U720" s="26">
        <v>3</v>
      </c>
      <c r="V720" s="26">
        <v>3</v>
      </c>
      <c r="W720" s="26"/>
      <c r="X720" s="26"/>
      <c r="Y720" s="26"/>
      <c r="Z720" s="26">
        <v>32</v>
      </c>
      <c r="AA720" s="26">
        <v>0</v>
      </c>
      <c r="AB720" s="26" t="s">
        <v>103</v>
      </c>
      <c r="AC720" s="26" t="s">
        <v>103</v>
      </c>
      <c r="AD720" s="26" t="s">
        <v>104</v>
      </c>
      <c r="AE720" s="26" t="s">
        <v>103</v>
      </c>
      <c r="AF720" s="26" t="s">
        <v>103</v>
      </c>
      <c r="AG720" s="26" t="s">
        <v>103</v>
      </c>
      <c r="AH720" s="26"/>
    </row>
    <row r="721" s="6" customFormat="1" ht="22.5" spans="1:34">
      <c r="A721" s="24"/>
      <c r="B721" s="25" t="s">
        <v>5387</v>
      </c>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row>
    <row r="722" s="6" customFormat="1" ht="22.5" spans="1:34">
      <c r="A722" s="24"/>
      <c r="B722" s="25" t="s">
        <v>5388</v>
      </c>
      <c r="C722" s="26">
        <f>COUNTA(C723)</f>
        <v>1</v>
      </c>
      <c r="D722" s="26"/>
      <c r="E722" s="26"/>
      <c r="F722" s="26"/>
      <c r="G722" s="26"/>
      <c r="H722" s="26"/>
      <c r="I722" s="26"/>
      <c r="J722" s="26"/>
      <c r="K722" s="26"/>
      <c r="L722" s="26"/>
      <c r="M722" s="26"/>
      <c r="N722" s="26"/>
      <c r="O722" s="26"/>
      <c r="P722" s="26"/>
      <c r="Q722" s="26"/>
      <c r="R722" s="26"/>
      <c r="S722" s="26"/>
      <c r="T722" s="26"/>
      <c r="U722" s="26">
        <f>SUM(U723)</f>
        <v>10</v>
      </c>
      <c r="V722" s="26">
        <f>SUM(V723)</f>
        <v>10</v>
      </c>
      <c r="W722" s="26">
        <f>SUM(W723)</f>
        <v>0</v>
      </c>
      <c r="X722" s="26">
        <f>SUM(X723)</f>
        <v>0</v>
      </c>
      <c r="Y722" s="26">
        <f>SUM(Y723)</f>
        <v>0</v>
      </c>
      <c r="Z722" s="26"/>
      <c r="AA722" s="26"/>
      <c r="AB722" s="26"/>
      <c r="AC722" s="26"/>
      <c r="AD722" s="26"/>
      <c r="AE722" s="26"/>
      <c r="AF722" s="26"/>
      <c r="AG722" s="26"/>
      <c r="AH722" s="26"/>
    </row>
    <row r="723" s="6" customFormat="1" ht="78.75" spans="1:34">
      <c r="A723" s="24">
        <v>684</v>
      </c>
      <c r="B723" s="25"/>
      <c r="C723" s="26" t="s">
        <v>5389</v>
      </c>
      <c r="D723" s="26" t="s">
        <v>5390</v>
      </c>
      <c r="E723" s="26" t="s">
        <v>89</v>
      </c>
      <c r="F723" s="26" t="s">
        <v>225</v>
      </c>
      <c r="G723" s="26" t="s">
        <v>5391</v>
      </c>
      <c r="H723" s="26" t="s">
        <v>227</v>
      </c>
      <c r="I723" s="26" t="s">
        <v>5390</v>
      </c>
      <c r="J723" s="26" t="s">
        <v>5392</v>
      </c>
      <c r="K723" s="26" t="s">
        <v>230</v>
      </c>
      <c r="L723" s="26" t="s">
        <v>231</v>
      </c>
      <c r="M723" s="26" t="s">
        <v>691</v>
      </c>
      <c r="N723" s="26" t="s">
        <v>3983</v>
      </c>
      <c r="O723" s="26" t="s">
        <v>5393</v>
      </c>
      <c r="P723" s="26" t="s">
        <v>118</v>
      </c>
      <c r="Q723" s="26" t="s">
        <v>179</v>
      </c>
      <c r="R723" s="26" t="s">
        <v>101</v>
      </c>
      <c r="S723" s="26" t="s">
        <v>225</v>
      </c>
      <c r="T723" s="26"/>
      <c r="U723" s="26">
        <v>10</v>
      </c>
      <c r="V723" s="26">
        <v>10</v>
      </c>
      <c r="W723" s="26"/>
      <c r="X723" s="26"/>
      <c r="Y723" s="26"/>
      <c r="Z723" s="26">
        <v>356</v>
      </c>
      <c r="AA723" s="26">
        <v>356</v>
      </c>
      <c r="AB723" s="26" t="s">
        <v>103</v>
      </c>
      <c r="AC723" s="26" t="s">
        <v>104</v>
      </c>
      <c r="AD723" s="26"/>
      <c r="AE723" s="26" t="s">
        <v>103</v>
      </c>
      <c r="AF723" s="26" t="s">
        <v>103</v>
      </c>
      <c r="AG723" s="26" t="s">
        <v>103</v>
      </c>
      <c r="AH723" s="26"/>
    </row>
    <row r="724" s="6" customFormat="1" spans="1:34">
      <c r="A724" s="24"/>
      <c r="B724" s="25" t="s">
        <v>19</v>
      </c>
      <c r="C724" s="26">
        <f>C725+C760+C765+C768+C772</f>
        <v>104</v>
      </c>
      <c r="D724" s="26"/>
      <c r="E724" s="26"/>
      <c r="F724" s="26"/>
      <c r="G724" s="26"/>
      <c r="H724" s="26"/>
      <c r="I724" s="26"/>
      <c r="J724" s="26"/>
      <c r="K724" s="26"/>
      <c r="L724" s="26"/>
      <c r="M724" s="26"/>
      <c r="N724" s="26"/>
      <c r="O724" s="26"/>
      <c r="P724" s="26"/>
      <c r="Q724" s="26"/>
      <c r="R724" s="26"/>
      <c r="S724" s="26"/>
      <c r="T724" s="26"/>
      <c r="U724" s="26">
        <f>U725+U760+U765+U768+U772</f>
        <v>3034.14</v>
      </c>
      <c r="V724" s="26">
        <f>V725+V760+V765+V768+V772</f>
        <v>2400.42</v>
      </c>
      <c r="W724" s="26">
        <f>W725+W760+W765+W768+W772</f>
        <v>109.32</v>
      </c>
      <c r="X724" s="26">
        <f>X725+X760+X765+X768+X772</f>
        <v>524.4</v>
      </c>
      <c r="Y724" s="26">
        <f>Y725+Y760+Y765+Y768+Y772</f>
        <v>0</v>
      </c>
      <c r="Z724" s="26"/>
      <c r="AA724" s="26"/>
      <c r="AB724" s="26"/>
      <c r="AC724" s="26"/>
      <c r="AD724" s="26"/>
      <c r="AE724" s="26"/>
      <c r="AF724" s="26"/>
      <c r="AG724" s="26"/>
      <c r="AH724" s="26"/>
    </row>
    <row r="725" s="6" customFormat="1" spans="1:34">
      <c r="A725" s="24"/>
      <c r="B725" s="25" t="s">
        <v>20</v>
      </c>
      <c r="C725" s="26">
        <f>C726+C759</f>
        <v>32</v>
      </c>
      <c r="D725" s="26"/>
      <c r="E725" s="26"/>
      <c r="F725" s="26"/>
      <c r="G725" s="26"/>
      <c r="H725" s="26"/>
      <c r="I725" s="26"/>
      <c r="J725" s="26"/>
      <c r="K725" s="26"/>
      <c r="L725" s="26"/>
      <c r="M725" s="26"/>
      <c r="N725" s="26"/>
      <c r="O725" s="26"/>
      <c r="P725" s="26"/>
      <c r="Q725" s="26"/>
      <c r="R725" s="26"/>
      <c r="S725" s="26"/>
      <c r="T725" s="26"/>
      <c r="U725" s="26">
        <f>U726+U759</f>
        <v>963.46</v>
      </c>
      <c r="V725" s="26">
        <f>V726+V759</f>
        <v>963.46</v>
      </c>
      <c r="W725" s="26">
        <f>W726+W759</f>
        <v>0</v>
      </c>
      <c r="X725" s="26">
        <f>X726+X759</f>
        <v>0</v>
      </c>
      <c r="Y725" s="26">
        <f>Y726+Y759</f>
        <v>0</v>
      </c>
      <c r="Z725" s="26"/>
      <c r="AA725" s="26"/>
      <c r="AB725" s="26"/>
      <c r="AC725" s="26"/>
      <c r="AD725" s="26"/>
      <c r="AE725" s="26"/>
      <c r="AF725" s="26"/>
      <c r="AG725" s="26"/>
      <c r="AH725" s="26"/>
    </row>
    <row r="726" s="6" customFormat="1" spans="1:34">
      <c r="A726" s="24"/>
      <c r="B726" s="25" t="s">
        <v>5394</v>
      </c>
      <c r="C726" s="26">
        <f>COUNTA(C727:C758)</f>
        <v>32</v>
      </c>
      <c r="D726" s="26"/>
      <c r="E726" s="26"/>
      <c r="F726" s="26"/>
      <c r="G726" s="26"/>
      <c r="H726" s="26"/>
      <c r="I726" s="26"/>
      <c r="J726" s="26"/>
      <c r="K726" s="26"/>
      <c r="L726" s="26"/>
      <c r="M726" s="26"/>
      <c r="N726" s="26"/>
      <c r="O726" s="26"/>
      <c r="P726" s="26"/>
      <c r="Q726" s="26"/>
      <c r="R726" s="26"/>
      <c r="S726" s="26"/>
      <c r="T726" s="26"/>
      <c r="U726" s="26">
        <f>SUM(U727:U758)</f>
        <v>963.46</v>
      </c>
      <c r="V726" s="26">
        <f>SUM(V727:V758)</f>
        <v>963.46</v>
      </c>
      <c r="W726" s="26">
        <f>SUM(W727:W758)</f>
        <v>0</v>
      </c>
      <c r="X726" s="26">
        <f>SUM(X727:X758)</f>
        <v>0</v>
      </c>
      <c r="Y726" s="26">
        <f>SUM(Y727:Y758)</f>
        <v>0</v>
      </c>
      <c r="Z726" s="26"/>
      <c r="AA726" s="26"/>
      <c r="AB726" s="26"/>
      <c r="AC726" s="26"/>
      <c r="AD726" s="26"/>
      <c r="AE726" s="26"/>
      <c r="AF726" s="26"/>
      <c r="AG726" s="26"/>
      <c r="AH726" s="26"/>
    </row>
    <row r="727" s="5" customFormat="1" ht="78" customHeight="1" spans="1:34">
      <c r="A727" s="24">
        <v>685</v>
      </c>
      <c r="B727" s="25"/>
      <c r="C727" s="28" t="s">
        <v>5395</v>
      </c>
      <c r="D727" s="28" t="s">
        <v>5396</v>
      </c>
      <c r="E727" s="26" t="s">
        <v>89</v>
      </c>
      <c r="F727" s="28" t="s">
        <v>90</v>
      </c>
      <c r="G727" s="28" t="s">
        <v>5397</v>
      </c>
      <c r="H727" s="27" t="s">
        <v>5398</v>
      </c>
      <c r="I727" s="26" t="s">
        <v>5399</v>
      </c>
      <c r="J727" s="26" t="s">
        <v>5400</v>
      </c>
      <c r="K727" s="47" t="s">
        <v>135</v>
      </c>
      <c r="L727" s="47" t="s">
        <v>114</v>
      </c>
      <c r="M727" s="26" t="s">
        <v>5401</v>
      </c>
      <c r="N727" s="26" t="s">
        <v>137</v>
      </c>
      <c r="O727" s="26" t="s">
        <v>5402</v>
      </c>
      <c r="P727" s="26" t="s">
        <v>5403</v>
      </c>
      <c r="Q727" s="26" t="s">
        <v>100</v>
      </c>
      <c r="R727" s="26" t="s">
        <v>484</v>
      </c>
      <c r="S727" s="26" t="s">
        <v>90</v>
      </c>
      <c r="T727" s="26">
        <v>2024</v>
      </c>
      <c r="U727" s="26">
        <v>1.65</v>
      </c>
      <c r="V727" s="26">
        <v>1.65</v>
      </c>
      <c r="W727" s="26"/>
      <c r="X727" s="26"/>
      <c r="Y727" s="26"/>
      <c r="Z727" s="26">
        <v>33</v>
      </c>
      <c r="AA727" s="26">
        <v>33</v>
      </c>
      <c r="AB727" s="26" t="s">
        <v>103</v>
      </c>
      <c r="AC727" s="26" t="s">
        <v>104</v>
      </c>
      <c r="AD727" s="26" t="s">
        <v>103</v>
      </c>
      <c r="AE727" s="26" t="s">
        <v>103</v>
      </c>
      <c r="AF727" s="26"/>
      <c r="AG727" s="26" t="s">
        <v>103</v>
      </c>
      <c r="AH727" s="26"/>
    </row>
    <row r="728" s="5" customFormat="1" ht="78" customHeight="1" spans="1:34">
      <c r="A728" s="24">
        <v>686</v>
      </c>
      <c r="B728" s="25"/>
      <c r="C728" s="28" t="s">
        <v>5404</v>
      </c>
      <c r="D728" s="28" t="s">
        <v>5405</v>
      </c>
      <c r="E728" s="26" t="s">
        <v>89</v>
      </c>
      <c r="F728" s="28" t="s">
        <v>90</v>
      </c>
      <c r="G728" s="28" t="s">
        <v>5406</v>
      </c>
      <c r="H728" s="27" t="s">
        <v>5398</v>
      </c>
      <c r="I728" s="26" t="s">
        <v>5407</v>
      </c>
      <c r="J728" s="26" t="s">
        <v>5408</v>
      </c>
      <c r="K728" s="47" t="s">
        <v>135</v>
      </c>
      <c r="L728" s="47" t="s">
        <v>114</v>
      </c>
      <c r="M728" s="26" t="s">
        <v>5401</v>
      </c>
      <c r="N728" s="26" t="s">
        <v>137</v>
      </c>
      <c r="O728" s="26" t="s">
        <v>5409</v>
      </c>
      <c r="P728" s="26" t="s">
        <v>5403</v>
      </c>
      <c r="Q728" s="26" t="s">
        <v>100</v>
      </c>
      <c r="R728" s="26" t="s">
        <v>484</v>
      </c>
      <c r="S728" s="26" t="s">
        <v>90</v>
      </c>
      <c r="T728" s="26">
        <v>2024</v>
      </c>
      <c r="U728" s="26">
        <v>9.05</v>
      </c>
      <c r="V728" s="26">
        <v>9.05</v>
      </c>
      <c r="W728" s="26"/>
      <c r="X728" s="26"/>
      <c r="Y728" s="26"/>
      <c r="Z728" s="26">
        <v>181</v>
      </c>
      <c r="AA728" s="26">
        <v>181</v>
      </c>
      <c r="AB728" s="26" t="s">
        <v>103</v>
      </c>
      <c r="AC728" s="26" t="s">
        <v>104</v>
      </c>
      <c r="AD728" s="26" t="s">
        <v>103</v>
      </c>
      <c r="AE728" s="26" t="s">
        <v>103</v>
      </c>
      <c r="AF728" s="26"/>
      <c r="AG728" s="26" t="s">
        <v>103</v>
      </c>
      <c r="AH728" s="26"/>
    </row>
    <row r="729" s="4" customFormat="1" ht="56.25" spans="1:34">
      <c r="A729" s="24">
        <v>687</v>
      </c>
      <c r="B729" s="25"/>
      <c r="C729" s="28" t="s">
        <v>5410</v>
      </c>
      <c r="D729" s="28" t="s">
        <v>5411</v>
      </c>
      <c r="E729" s="26" t="s">
        <v>849</v>
      </c>
      <c r="F729" s="28" t="s">
        <v>108</v>
      </c>
      <c r="G729" s="28" t="s">
        <v>5412</v>
      </c>
      <c r="H729" s="27" t="s">
        <v>5413</v>
      </c>
      <c r="I729" s="26" t="s">
        <v>5412</v>
      </c>
      <c r="J729" s="26" t="s">
        <v>5414</v>
      </c>
      <c r="K729" s="47" t="s">
        <v>113</v>
      </c>
      <c r="L729" s="47" t="s">
        <v>114</v>
      </c>
      <c r="M729" s="26" t="s">
        <v>5415</v>
      </c>
      <c r="N729" s="26" t="s">
        <v>5416</v>
      </c>
      <c r="O729" s="26" t="s">
        <v>5417</v>
      </c>
      <c r="P729" s="26" t="s">
        <v>118</v>
      </c>
      <c r="Q729" s="26">
        <v>0.95</v>
      </c>
      <c r="R729" s="26" t="s">
        <v>484</v>
      </c>
      <c r="S729" s="26" t="s">
        <v>108</v>
      </c>
      <c r="T729" s="26"/>
      <c r="U729" s="26">
        <v>2.5</v>
      </c>
      <c r="V729" s="26">
        <v>2.5</v>
      </c>
      <c r="W729" s="26"/>
      <c r="X729" s="26"/>
      <c r="Y729" s="26"/>
      <c r="Z729" s="26">
        <v>100</v>
      </c>
      <c r="AA729" s="26">
        <v>100</v>
      </c>
      <c r="AB729" s="26"/>
      <c r="AC729" s="26" t="s">
        <v>104</v>
      </c>
      <c r="AD729" s="26" t="s">
        <v>103</v>
      </c>
      <c r="AE729" s="26" t="s">
        <v>103</v>
      </c>
      <c r="AF729" s="26"/>
      <c r="AG729" s="26" t="s">
        <v>103</v>
      </c>
      <c r="AH729" s="26"/>
    </row>
    <row r="730" s="4" customFormat="1" ht="56.25" spans="1:34">
      <c r="A730" s="24">
        <v>688</v>
      </c>
      <c r="B730" s="25"/>
      <c r="C730" s="28" t="s">
        <v>5418</v>
      </c>
      <c r="D730" s="28" t="s">
        <v>5419</v>
      </c>
      <c r="E730" s="26" t="s">
        <v>849</v>
      </c>
      <c r="F730" s="28" t="s">
        <v>108</v>
      </c>
      <c r="G730" s="28" t="s">
        <v>5420</v>
      </c>
      <c r="H730" s="27" t="s">
        <v>5413</v>
      </c>
      <c r="I730" s="26" t="s">
        <v>5420</v>
      </c>
      <c r="J730" s="26" t="s">
        <v>5421</v>
      </c>
      <c r="K730" s="47" t="s">
        <v>113</v>
      </c>
      <c r="L730" s="47" t="s">
        <v>114</v>
      </c>
      <c r="M730" s="26" t="s">
        <v>5422</v>
      </c>
      <c r="N730" s="26" t="s">
        <v>388</v>
      </c>
      <c r="O730" s="26" t="s">
        <v>5417</v>
      </c>
      <c r="P730" s="26" t="s">
        <v>118</v>
      </c>
      <c r="Q730" s="26">
        <v>0.95</v>
      </c>
      <c r="R730" s="26" t="s">
        <v>484</v>
      </c>
      <c r="S730" s="26" t="s">
        <v>108</v>
      </c>
      <c r="T730" s="26"/>
      <c r="U730" s="26">
        <v>29.45</v>
      </c>
      <c r="V730" s="26">
        <v>29.45</v>
      </c>
      <c r="W730" s="26"/>
      <c r="X730" s="26"/>
      <c r="Y730" s="26"/>
      <c r="Z730" s="26">
        <v>450</v>
      </c>
      <c r="AA730" s="26">
        <v>450</v>
      </c>
      <c r="AB730" s="26"/>
      <c r="AC730" s="26" t="s">
        <v>104</v>
      </c>
      <c r="AD730" s="26" t="s">
        <v>103</v>
      </c>
      <c r="AE730" s="26" t="s">
        <v>103</v>
      </c>
      <c r="AF730" s="26"/>
      <c r="AG730" s="26" t="s">
        <v>103</v>
      </c>
      <c r="AH730" s="26"/>
    </row>
    <row r="731" s="4" customFormat="1" ht="56.25" spans="1:34">
      <c r="A731" s="24">
        <v>689</v>
      </c>
      <c r="B731" s="25"/>
      <c r="C731" s="28" t="s">
        <v>5423</v>
      </c>
      <c r="D731" s="34" t="s">
        <v>5424</v>
      </c>
      <c r="E731" s="26" t="s">
        <v>89</v>
      </c>
      <c r="F731" s="28" t="s">
        <v>290</v>
      </c>
      <c r="G731" s="28" t="s">
        <v>5425</v>
      </c>
      <c r="H731" s="27" t="s">
        <v>5426</v>
      </c>
      <c r="I731" s="26" t="s">
        <v>5425</v>
      </c>
      <c r="J731" s="26" t="s">
        <v>5427</v>
      </c>
      <c r="K731" s="47" t="s">
        <v>135</v>
      </c>
      <c r="L731" s="47" t="s">
        <v>114</v>
      </c>
      <c r="M731" s="26" t="s">
        <v>5428</v>
      </c>
      <c r="N731" s="26" t="s">
        <v>5429</v>
      </c>
      <c r="O731" s="26" t="s">
        <v>5430</v>
      </c>
      <c r="P731" s="26" t="s">
        <v>118</v>
      </c>
      <c r="Q731" s="26" t="s">
        <v>179</v>
      </c>
      <c r="R731" s="26" t="s">
        <v>484</v>
      </c>
      <c r="S731" s="26" t="s">
        <v>290</v>
      </c>
      <c r="T731" s="26" t="s">
        <v>291</v>
      </c>
      <c r="U731" s="26">
        <v>20.1</v>
      </c>
      <c r="V731" s="26">
        <f>U731</f>
        <v>20.1</v>
      </c>
      <c r="W731" s="26"/>
      <c r="X731" s="26"/>
      <c r="Y731" s="26"/>
      <c r="Z731" s="26">
        <v>402</v>
      </c>
      <c r="AA731" s="26">
        <v>402</v>
      </c>
      <c r="AB731" s="26" t="s">
        <v>103</v>
      </c>
      <c r="AC731" s="26" t="s">
        <v>104</v>
      </c>
      <c r="AD731" s="26" t="s">
        <v>103</v>
      </c>
      <c r="AE731" s="26" t="s">
        <v>103</v>
      </c>
      <c r="AF731" s="26"/>
      <c r="AG731" s="26" t="s">
        <v>103</v>
      </c>
      <c r="AH731" s="26"/>
    </row>
    <row r="732" s="4" customFormat="1" ht="78.75" spans="1:34">
      <c r="A732" s="24">
        <v>690</v>
      </c>
      <c r="B732" s="25"/>
      <c r="C732" s="28" t="s">
        <v>5431</v>
      </c>
      <c r="D732" s="28" t="s">
        <v>5432</v>
      </c>
      <c r="E732" s="26" t="s">
        <v>89</v>
      </c>
      <c r="F732" s="28" t="s">
        <v>290</v>
      </c>
      <c r="G732" s="28" t="s">
        <v>5433</v>
      </c>
      <c r="H732" s="27" t="s">
        <v>5426</v>
      </c>
      <c r="I732" s="26" t="s">
        <v>5433</v>
      </c>
      <c r="J732" s="26" t="s">
        <v>5434</v>
      </c>
      <c r="K732" s="47" t="s">
        <v>135</v>
      </c>
      <c r="L732" s="47" t="s">
        <v>114</v>
      </c>
      <c r="M732" s="26" t="s">
        <v>5435</v>
      </c>
      <c r="N732" s="26" t="s">
        <v>5436</v>
      </c>
      <c r="O732" s="26" t="s">
        <v>5437</v>
      </c>
      <c r="P732" s="26" t="s">
        <v>118</v>
      </c>
      <c r="Q732" s="26" t="s">
        <v>179</v>
      </c>
      <c r="R732" s="26" t="s">
        <v>484</v>
      </c>
      <c r="S732" s="26" t="s">
        <v>290</v>
      </c>
      <c r="T732" s="26" t="s">
        <v>291</v>
      </c>
      <c r="U732" s="26">
        <v>1.5</v>
      </c>
      <c r="V732" s="26">
        <f>U732</f>
        <v>1.5</v>
      </c>
      <c r="W732" s="26"/>
      <c r="X732" s="26"/>
      <c r="Y732" s="26"/>
      <c r="Z732" s="26">
        <v>60</v>
      </c>
      <c r="AA732" s="26">
        <v>60</v>
      </c>
      <c r="AB732" s="26" t="s">
        <v>103</v>
      </c>
      <c r="AC732" s="26" t="s">
        <v>104</v>
      </c>
      <c r="AD732" s="26" t="s">
        <v>103</v>
      </c>
      <c r="AE732" s="26" t="s">
        <v>103</v>
      </c>
      <c r="AF732" s="26"/>
      <c r="AG732" s="26" t="s">
        <v>103</v>
      </c>
      <c r="AH732" s="26"/>
    </row>
    <row r="733" s="4" customFormat="1" ht="56.25" spans="1:34">
      <c r="A733" s="24">
        <v>691</v>
      </c>
      <c r="B733" s="25"/>
      <c r="C733" s="28" t="s">
        <v>5438</v>
      </c>
      <c r="D733" s="28" t="s">
        <v>5439</v>
      </c>
      <c r="E733" s="26" t="s">
        <v>89</v>
      </c>
      <c r="F733" s="28" t="s">
        <v>294</v>
      </c>
      <c r="G733" s="28" t="s">
        <v>5440</v>
      </c>
      <c r="H733" s="27" t="s">
        <v>124</v>
      </c>
      <c r="I733" s="26" t="s">
        <v>5439</v>
      </c>
      <c r="J733" s="26" t="s">
        <v>5441</v>
      </c>
      <c r="K733" s="47" t="s">
        <v>297</v>
      </c>
      <c r="L733" s="47" t="s">
        <v>231</v>
      </c>
      <c r="M733" s="26" t="s">
        <v>5442</v>
      </c>
      <c r="N733" s="26" t="s">
        <v>448</v>
      </c>
      <c r="O733" s="26" t="s">
        <v>5443</v>
      </c>
      <c r="P733" s="26" t="s">
        <v>124</v>
      </c>
      <c r="Q733" s="26" t="s">
        <v>100</v>
      </c>
      <c r="R733" s="26" t="s">
        <v>484</v>
      </c>
      <c r="S733" s="26" t="s">
        <v>294</v>
      </c>
      <c r="T733" s="26" t="s">
        <v>3091</v>
      </c>
      <c r="U733" s="26">
        <v>10.75</v>
      </c>
      <c r="V733" s="26">
        <v>10.75</v>
      </c>
      <c r="W733" s="26"/>
      <c r="X733" s="26"/>
      <c r="Y733" s="26"/>
      <c r="Z733" s="26">
        <v>358</v>
      </c>
      <c r="AA733" s="26">
        <v>358</v>
      </c>
      <c r="AB733" s="26"/>
      <c r="AC733" s="26"/>
      <c r="AD733" s="26"/>
      <c r="AE733" s="26"/>
      <c r="AF733" s="26"/>
      <c r="AG733" s="26"/>
      <c r="AH733" s="26"/>
    </row>
    <row r="734" s="4" customFormat="1" ht="56.25" spans="1:34">
      <c r="A734" s="24">
        <v>692</v>
      </c>
      <c r="B734" s="25"/>
      <c r="C734" s="28" t="s">
        <v>5444</v>
      </c>
      <c r="D734" s="28" t="s">
        <v>5445</v>
      </c>
      <c r="E734" s="26" t="s">
        <v>89</v>
      </c>
      <c r="F734" s="28" t="s">
        <v>294</v>
      </c>
      <c r="G734" s="28" t="s">
        <v>5446</v>
      </c>
      <c r="H734" s="27" t="s">
        <v>124</v>
      </c>
      <c r="I734" s="26" t="s">
        <v>5447</v>
      </c>
      <c r="J734" s="26" t="s">
        <v>5448</v>
      </c>
      <c r="K734" s="47" t="s">
        <v>297</v>
      </c>
      <c r="L734" s="47" t="s">
        <v>231</v>
      </c>
      <c r="M734" s="26" t="s">
        <v>5449</v>
      </c>
      <c r="N734" s="26" t="s">
        <v>398</v>
      </c>
      <c r="O734" s="26" t="s">
        <v>5450</v>
      </c>
      <c r="P734" s="26" t="s">
        <v>124</v>
      </c>
      <c r="Q734" s="26" t="s">
        <v>100</v>
      </c>
      <c r="R734" s="26" t="s">
        <v>484</v>
      </c>
      <c r="S734" s="26" t="s">
        <v>294</v>
      </c>
      <c r="T734" s="26" t="s">
        <v>3091</v>
      </c>
      <c r="U734" s="26">
        <v>135.35</v>
      </c>
      <c r="V734" s="26">
        <v>135.35</v>
      </c>
      <c r="W734" s="26"/>
      <c r="X734" s="26"/>
      <c r="Y734" s="26"/>
      <c r="Z734" s="26">
        <v>1845</v>
      </c>
      <c r="AA734" s="26">
        <v>1845</v>
      </c>
      <c r="AB734" s="26"/>
      <c r="AC734" s="26"/>
      <c r="AD734" s="26"/>
      <c r="AE734" s="26"/>
      <c r="AF734" s="26"/>
      <c r="AG734" s="26"/>
      <c r="AH734" s="26"/>
    </row>
    <row r="735" s="4" customFormat="1" ht="67.5" spans="1:34">
      <c r="A735" s="24">
        <v>693</v>
      </c>
      <c r="B735" s="25"/>
      <c r="C735" s="34" t="s">
        <v>5451</v>
      </c>
      <c r="D735" s="34" t="s">
        <v>5452</v>
      </c>
      <c r="E735" s="26" t="s">
        <v>89</v>
      </c>
      <c r="F735" s="28" t="s">
        <v>270</v>
      </c>
      <c r="G735" s="34" t="s">
        <v>5453</v>
      </c>
      <c r="H735" s="27" t="s">
        <v>43</v>
      </c>
      <c r="I735" s="34" t="s">
        <v>5452</v>
      </c>
      <c r="J735" s="30" t="s">
        <v>5454</v>
      </c>
      <c r="K735" s="49" t="s">
        <v>5455</v>
      </c>
      <c r="L735" s="49" t="s">
        <v>5456</v>
      </c>
      <c r="M735" s="30" t="s">
        <v>5457</v>
      </c>
      <c r="N735" s="30" t="s">
        <v>5458</v>
      </c>
      <c r="O735" s="30" t="s">
        <v>5459</v>
      </c>
      <c r="P735" s="30" t="s">
        <v>2125</v>
      </c>
      <c r="Q735" s="30" t="s">
        <v>279</v>
      </c>
      <c r="R735" s="30" t="s">
        <v>484</v>
      </c>
      <c r="S735" s="30" t="s">
        <v>270</v>
      </c>
      <c r="T735" s="26" t="s">
        <v>280</v>
      </c>
      <c r="U735" s="26">
        <v>60.45</v>
      </c>
      <c r="V735" s="26">
        <v>60.45</v>
      </c>
      <c r="W735" s="26"/>
      <c r="X735" s="26"/>
      <c r="Y735" s="26"/>
      <c r="Z735" s="26">
        <v>1209</v>
      </c>
      <c r="AA735" s="26">
        <v>1209</v>
      </c>
      <c r="AB735" s="26" t="s">
        <v>103</v>
      </c>
      <c r="AC735" s="26" t="s">
        <v>104</v>
      </c>
      <c r="AD735" s="26" t="s">
        <v>103</v>
      </c>
      <c r="AE735" s="26" t="s">
        <v>103</v>
      </c>
      <c r="AF735" s="26"/>
      <c r="AG735" s="26" t="s">
        <v>103</v>
      </c>
      <c r="AH735" s="26"/>
    </row>
    <row r="736" s="4" customFormat="1" ht="78.75" spans="1:34">
      <c r="A736" s="24">
        <v>694</v>
      </c>
      <c r="B736" s="25"/>
      <c r="C736" s="34" t="s">
        <v>5460</v>
      </c>
      <c r="D736" s="34" t="s">
        <v>5461</v>
      </c>
      <c r="E736" s="26" t="s">
        <v>89</v>
      </c>
      <c r="F736" s="28" t="s">
        <v>270</v>
      </c>
      <c r="G736" s="34" t="s">
        <v>5462</v>
      </c>
      <c r="H736" s="30" t="s">
        <v>43</v>
      </c>
      <c r="I736" s="34" t="s">
        <v>5462</v>
      </c>
      <c r="J736" s="30" t="s">
        <v>5463</v>
      </c>
      <c r="K736" s="49" t="s">
        <v>5455</v>
      </c>
      <c r="L736" s="49" t="s">
        <v>5456</v>
      </c>
      <c r="M736" s="30" t="s">
        <v>5464</v>
      </c>
      <c r="N736" s="30" t="s">
        <v>5458</v>
      </c>
      <c r="O736" s="30" t="s">
        <v>5465</v>
      </c>
      <c r="P736" s="30" t="s">
        <v>2125</v>
      </c>
      <c r="Q736" s="30" t="s">
        <v>279</v>
      </c>
      <c r="R736" s="30" t="s">
        <v>484</v>
      </c>
      <c r="S736" s="30" t="s">
        <v>270</v>
      </c>
      <c r="T736" s="30" t="s">
        <v>280</v>
      </c>
      <c r="U736" s="30">
        <v>9.55</v>
      </c>
      <c r="V736" s="30">
        <v>9.55</v>
      </c>
      <c r="W736" s="26"/>
      <c r="X736" s="26"/>
      <c r="Y736" s="26"/>
      <c r="Z736" s="30">
        <v>305</v>
      </c>
      <c r="AA736" s="30">
        <v>305</v>
      </c>
      <c r="AB736" s="30" t="s">
        <v>103</v>
      </c>
      <c r="AC736" s="30" t="s">
        <v>104</v>
      </c>
      <c r="AD736" s="30" t="s">
        <v>103</v>
      </c>
      <c r="AE736" s="30" t="s">
        <v>103</v>
      </c>
      <c r="AF736" s="30"/>
      <c r="AG736" s="30" t="s">
        <v>103</v>
      </c>
      <c r="AH736" s="26"/>
    </row>
    <row r="737" s="5" customFormat="1" ht="56.25" spans="1:34">
      <c r="A737" s="24">
        <v>695</v>
      </c>
      <c r="B737" s="25"/>
      <c r="C737" s="28" t="s">
        <v>5466</v>
      </c>
      <c r="D737" s="28" t="s">
        <v>5467</v>
      </c>
      <c r="E737" s="26" t="s">
        <v>89</v>
      </c>
      <c r="F737" s="28" t="s">
        <v>122</v>
      </c>
      <c r="G737" s="34" t="s">
        <v>5468</v>
      </c>
      <c r="H737" s="27" t="s">
        <v>3198</v>
      </c>
      <c r="I737" s="26" t="s">
        <v>5469</v>
      </c>
      <c r="J737" s="26" t="s">
        <v>5470</v>
      </c>
      <c r="K737" s="47" t="s">
        <v>113</v>
      </c>
      <c r="L737" s="47" t="s">
        <v>114</v>
      </c>
      <c r="M737" s="26" t="s">
        <v>5471</v>
      </c>
      <c r="N737" s="26" t="s">
        <v>5472</v>
      </c>
      <c r="O737" s="26" t="s">
        <v>5473</v>
      </c>
      <c r="P737" s="26" t="s">
        <v>118</v>
      </c>
      <c r="Q737" s="26" t="s">
        <v>129</v>
      </c>
      <c r="R737" s="26" t="s">
        <v>484</v>
      </c>
      <c r="S737" s="26" t="s">
        <v>122</v>
      </c>
      <c r="T737" s="26">
        <v>2024</v>
      </c>
      <c r="U737" s="30">
        <v>68.85</v>
      </c>
      <c r="V737" s="30">
        <v>68.85</v>
      </c>
      <c r="W737" s="26"/>
      <c r="X737" s="26"/>
      <c r="Y737" s="26"/>
      <c r="Z737" s="26">
        <v>1377</v>
      </c>
      <c r="AA737" s="26">
        <v>1377</v>
      </c>
      <c r="AB737" s="26" t="s">
        <v>103</v>
      </c>
      <c r="AC737" s="26" t="s">
        <v>103</v>
      </c>
      <c r="AD737" s="26"/>
      <c r="AE737" s="26" t="s">
        <v>103</v>
      </c>
      <c r="AF737" s="26"/>
      <c r="AG737" s="26" t="s">
        <v>103</v>
      </c>
      <c r="AH737" s="26"/>
    </row>
    <row r="738" s="4" customFormat="1" ht="74" customHeight="1" spans="1:34">
      <c r="A738" s="24">
        <v>696</v>
      </c>
      <c r="B738" s="25"/>
      <c r="C738" s="28" t="s">
        <v>5474</v>
      </c>
      <c r="D738" s="28" t="s">
        <v>5475</v>
      </c>
      <c r="E738" s="26" t="s">
        <v>89</v>
      </c>
      <c r="F738" s="28" t="s">
        <v>132</v>
      </c>
      <c r="G738" s="28" t="s">
        <v>5476</v>
      </c>
      <c r="H738" s="27"/>
      <c r="I738" s="26" t="s">
        <v>5477</v>
      </c>
      <c r="J738" s="26" t="s">
        <v>5478</v>
      </c>
      <c r="K738" s="47"/>
      <c r="L738" s="47" t="s">
        <v>114</v>
      </c>
      <c r="M738" s="26" t="s">
        <v>5479</v>
      </c>
      <c r="N738" s="26" t="s">
        <v>968</v>
      </c>
      <c r="O738" s="26" t="s">
        <v>5480</v>
      </c>
      <c r="P738" s="26"/>
      <c r="Q738" s="26" t="s">
        <v>100</v>
      </c>
      <c r="R738" s="26" t="s">
        <v>484</v>
      </c>
      <c r="S738" s="26" t="s">
        <v>139</v>
      </c>
      <c r="T738" s="26" t="s">
        <v>140</v>
      </c>
      <c r="U738" s="26">
        <v>37.2</v>
      </c>
      <c r="V738" s="26">
        <v>37.2</v>
      </c>
      <c r="W738" s="26"/>
      <c r="X738" s="26"/>
      <c r="Y738" s="26"/>
      <c r="Z738" s="26">
        <v>744</v>
      </c>
      <c r="AA738" s="26">
        <v>744</v>
      </c>
      <c r="AB738" s="26" t="s">
        <v>103</v>
      </c>
      <c r="AC738" s="26" t="s">
        <v>104</v>
      </c>
      <c r="AD738" s="26"/>
      <c r="AE738" s="26" t="s">
        <v>103</v>
      </c>
      <c r="AF738" s="26"/>
      <c r="AG738" s="26" t="s">
        <v>103</v>
      </c>
      <c r="AH738" s="26"/>
    </row>
    <row r="739" s="4" customFormat="1" ht="56.25" spans="1:34">
      <c r="A739" s="24">
        <v>697</v>
      </c>
      <c r="B739" s="25"/>
      <c r="C739" s="28" t="s">
        <v>5481</v>
      </c>
      <c r="D739" s="28" t="s">
        <v>5482</v>
      </c>
      <c r="E739" s="26" t="s">
        <v>89</v>
      </c>
      <c r="F739" s="28" t="s">
        <v>132</v>
      </c>
      <c r="G739" s="28" t="s">
        <v>5483</v>
      </c>
      <c r="H739" s="27"/>
      <c r="I739" s="26" t="s">
        <v>5484</v>
      </c>
      <c r="J739" s="26" t="s">
        <v>5485</v>
      </c>
      <c r="K739" s="47"/>
      <c r="L739" s="47" t="s">
        <v>114</v>
      </c>
      <c r="M739" s="26" t="s">
        <v>5486</v>
      </c>
      <c r="N739" s="26" t="s">
        <v>2450</v>
      </c>
      <c r="O739" s="26" t="s">
        <v>5487</v>
      </c>
      <c r="P739" s="26"/>
      <c r="Q739" s="26" t="s">
        <v>100</v>
      </c>
      <c r="R739" s="26" t="s">
        <v>484</v>
      </c>
      <c r="S739" s="26" t="s">
        <v>139</v>
      </c>
      <c r="T739" s="26" t="s">
        <v>140</v>
      </c>
      <c r="U739" s="26">
        <v>1.8</v>
      </c>
      <c r="V739" s="26">
        <v>1.8</v>
      </c>
      <c r="W739" s="26"/>
      <c r="X739" s="26"/>
      <c r="Y739" s="26"/>
      <c r="Z739" s="26">
        <v>60</v>
      </c>
      <c r="AA739" s="26">
        <v>60</v>
      </c>
      <c r="AB739" s="26" t="s">
        <v>103</v>
      </c>
      <c r="AC739" s="26" t="s">
        <v>104</v>
      </c>
      <c r="AD739" s="26"/>
      <c r="AE739" s="26" t="s">
        <v>103</v>
      </c>
      <c r="AF739" s="26"/>
      <c r="AG739" s="26" t="s">
        <v>103</v>
      </c>
      <c r="AH739" s="26"/>
    </row>
    <row r="740" s="4" customFormat="1" ht="67.5" spans="1:34">
      <c r="A740" s="24">
        <v>698</v>
      </c>
      <c r="B740" s="25"/>
      <c r="C740" s="28" t="s">
        <v>5488</v>
      </c>
      <c r="D740" s="28" t="s">
        <v>5489</v>
      </c>
      <c r="E740" s="26" t="s">
        <v>89</v>
      </c>
      <c r="F740" s="28" t="s">
        <v>143</v>
      </c>
      <c r="G740" s="28" t="s">
        <v>5490</v>
      </c>
      <c r="H740" s="27" t="s">
        <v>5491</v>
      </c>
      <c r="I740" s="26" t="s">
        <v>5492</v>
      </c>
      <c r="J740" s="26" t="s">
        <v>5492</v>
      </c>
      <c r="K740" s="47" t="s">
        <v>147</v>
      </c>
      <c r="L740" s="47" t="s">
        <v>243</v>
      </c>
      <c r="M740" s="26" t="s">
        <v>5493</v>
      </c>
      <c r="N740" s="26" t="s">
        <v>5494</v>
      </c>
      <c r="O740" s="26" t="s">
        <v>5495</v>
      </c>
      <c r="P740" s="26" t="s">
        <v>151</v>
      </c>
      <c r="Q740" s="26" t="s">
        <v>743</v>
      </c>
      <c r="R740" s="26" t="s">
        <v>484</v>
      </c>
      <c r="S740" s="26" t="s">
        <v>143</v>
      </c>
      <c r="T740" s="26" t="s">
        <v>153</v>
      </c>
      <c r="U740" s="26">
        <v>2.7</v>
      </c>
      <c r="V740" s="26">
        <f>U740</f>
        <v>2.7</v>
      </c>
      <c r="W740" s="26"/>
      <c r="X740" s="26"/>
      <c r="Y740" s="26"/>
      <c r="Z740" s="26">
        <v>90</v>
      </c>
      <c r="AA740" s="26">
        <v>90</v>
      </c>
      <c r="AB740" s="26" t="s">
        <v>103</v>
      </c>
      <c r="AC740" s="26" t="s">
        <v>103</v>
      </c>
      <c r="AD740" s="26" t="s">
        <v>103</v>
      </c>
      <c r="AE740" s="26" t="s">
        <v>103</v>
      </c>
      <c r="AF740" s="26"/>
      <c r="AG740" s="26" t="s">
        <v>103</v>
      </c>
      <c r="AH740" s="26"/>
    </row>
    <row r="741" s="4" customFormat="1" ht="67.5" spans="1:34">
      <c r="A741" s="24">
        <v>699</v>
      </c>
      <c r="B741" s="25"/>
      <c r="C741" s="28" t="s">
        <v>5496</v>
      </c>
      <c r="D741" s="28" t="s">
        <v>5497</v>
      </c>
      <c r="E741" s="26" t="s">
        <v>89</v>
      </c>
      <c r="F741" s="28" t="s">
        <v>143</v>
      </c>
      <c r="G741" s="28" t="s">
        <v>5498</v>
      </c>
      <c r="H741" s="27" t="s">
        <v>5491</v>
      </c>
      <c r="I741" s="26" t="s">
        <v>5499</v>
      </c>
      <c r="J741" s="26" t="s">
        <v>5499</v>
      </c>
      <c r="K741" s="47" t="s">
        <v>147</v>
      </c>
      <c r="L741" s="47" t="s">
        <v>243</v>
      </c>
      <c r="M741" s="26" t="s">
        <v>5500</v>
      </c>
      <c r="N741" s="26" t="s">
        <v>5501</v>
      </c>
      <c r="O741" s="26" t="s">
        <v>5495</v>
      </c>
      <c r="P741" s="26" t="s">
        <v>151</v>
      </c>
      <c r="Q741" s="26" t="s">
        <v>743</v>
      </c>
      <c r="R741" s="26" t="s">
        <v>484</v>
      </c>
      <c r="S741" s="26" t="s">
        <v>143</v>
      </c>
      <c r="T741" s="26" t="s">
        <v>153</v>
      </c>
      <c r="U741" s="26">
        <v>55.55</v>
      </c>
      <c r="V741" s="26">
        <f>U741</f>
        <v>55.55</v>
      </c>
      <c r="W741" s="26"/>
      <c r="X741" s="26"/>
      <c r="Y741" s="26"/>
      <c r="Z741" s="26">
        <v>850</v>
      </c>
      <c r="AA741" s="26">
        <v>850</v>
      </c>
      <c r="AB741" s="26" t="s">
        <v>103</v>
      </c>
      <c r="AC741" s="26" t="s">
        <v>103</v>
      </c>
      <c r="AD741" s="26" t="s">
        <v>103</v>
      </c>
      <c r="AE741" s="26" t="s">
        <v>103</v>
      </c>
      <c r="AF741" s="26"/>
      <c r="AG741" s="26" t="s">
        <v>103</v>
      </c>
      <c r="AH741" s="26"/>
    </row>
    <row r="742" s="4" customFormat="1" ht="67.5" spans="1:34">
      <c r="A742" s="24">
        <v>700</v>
      </c>
      <c r="B742" s="25"/>
      <c r="C742" s="28" t="s">
        <v>5502</v>
      </c>
      <c r="D742" s="28" t="s">
        <v>5503</v>
      </c>
      <c r="E742" s="26" t="s">
        <v>89</v>
      </c>
      <c r="F742" s="28" t="s">
        <v>156</v>
      </c>
      <c r="G742" s="28" t="s">
        <v>5504</v>
      </c>
      <c r="H742" s="27"/>
      <c r="I742" s="26" t="s">
        <v>5504</v>
      </c>
      <c r="J742" s="26" t="s">
        <v>5505</v>
      </c>
      <c r="K742" s="47" t="s">
        <v>198</v>
      </c>
      <c r="L742" s="47" t="s">
        <v>161</v>
      </c>
      <c r="M742" s="26" t="s">
        <v>5506</v>
      </c>
      <c r="N742" s="26" t="s">
        <v>137</v>
      </c>
      <c r="O742" s="26" t="s">
        <v>5507</v>
      </c>
      <c r="P742" s="26" t="s">
        <v>822</v>
      </c>
      <c r="Q742" s="26" t="s">
        <v>166</v>
      </c>
      <c r="R742" s="26" t="s">
        <v>484</v>
      </c>
      <c r="S742" s="26" t="s">
        <v>156</v>
      </c>
      <c r="T742" s="26" t="s">
        <v>167</v>
      </c>
      <c r="U742" s="26">
        <v>45</v>
      </c>
      <c r="V742" s="26">
        <v>45</v>
      </c>
      <c r="W742" s="26"/>
      <c r="X742" s="26"/>
      <c r="Y742" s="26"/>
      <c r="Z742" s="26">
        <v>900</v>
      </c>
      <c r="AA742" s="26">
        <v>900</v>
      </c>
      <c r="AB742" s="26" t="s">
        <v>103</v>
      </c>
      <c r="AC742" s="26" t="s">
        <v>104</v>
      </c>
      <c r="AD742" s="26" t="s">
        <v>103</v>
      </c>
      <c r="AE742" s="26" t="s">
        <v>103</v>
      </c>
      <c r="AF742" s="26" t="s">
        <v>103</v>
      </c>
      <c r="AG742" s="26" t="s">
        <v>103</v>
      </c>
      <c r="AH742" s="26"/>
    </row>
    <row r="743" s="4" customFormat="1" ht="78.75" spans="1:34">
      <c r="A743" s="24">
        <v>701</v>
      </c>
      <c r="B743" s="25"/>
      <c r="C743" s="28" t="s">
        <v>5508</v>
      </c>
      <c r="D743" s="28" t="s">
        <v>5509</v>
      </c>
      <c r="E743" s="26" t="s">
        <v>89</v>
      </c>
      <c r="F743" s="28" t="s">
        <v>156</v>
      </c>
      <c r="G743" s="28" t="s">
        <v>5268</v>
      </c>
      <c r="H743" s="27"/>
      <c r="I743" s="26" t="s">
        <v>5268</v>
      </c>
      <c r="J743" s="26" t="s">
        <v>5510</v>
      </c>
      <c r="K743" s="47" t="s">
        <v>198</v>
      </c>
      <c r="L743" s="47" t="s">
        <v>161</v>
      </c>
      <c r="M743" s="26" t="s">
        <v>5511</v>
      </c>
      <c r="N743" s="26" t="s">
        <v>310</v>
      </c>
      <c r="O743" s="26" t="s">
        <v>5512</v>
      </c>
      <c r="P743" s="26" t="s">
        <v>822</v>
      </c>
      <c r="Q743" s="26" t="s">
        <v>166</v>
      </c>
      <c r="R743" s="26" t="s">
        <v>484</v>
      </c>
      <c r="S743" s="26" t="s">
        <v>156</v>
      </c>
      <c r="T743" s="26" t="s">
        <v>167</v>
      </c>
      <c r="U743" s="26">
        <v>8</v>
      </c>
      <c r="V743" s="26">
        <v>8</v>
      </c>
      <c r="W743" s="26"/>
      <c r="X743" s="26"/>
      <c r="Y743" s="26"/>
      <c r="Z743" s="26">
        <v>270</v>
      </c>
      <c r="AA743" s="26">
        <v>270</v>
      </c>
      <c r="AB743" s="26" t="s">
        <v>103</v>
      </c>
      <c r="AC743" s="26" t="s">
        <v>104</v>
      </c>
      <c r="AD743" s="26" t="s">
        <v>103</v>
      </c>
      <c r="AE743" s="26" t="s">
        <v>103</v>
      </c>
      <c r="AF743" s="26" t="s">
        <v>103</v>
      </c>
      <c r="AG743" s="26" t="s">
        <v>103</v>
      </c>
      <c r="AH743" s="26"/>
    </row>
    <row r="744" s="5" customFormat="1" ht="56.25" spans="1:34">
      <c r="A744" s="24">
        <v>702</v>
      </c>
      <c r="B744" s="25"/>
      <c r="C744" s="28" t="s">
        <v>5513</v>
      </c>
      <c r="D744" s="28" t="s">
        <v>5514</v>
      </c>
      <c r="E744" s="26" t="s">
        <v>89</v>
      </c>
      <c r="F744" s="28" t="s">
        <v>183</v>
      </c>
      <c r="G744" s="28" t="s">
        <v>5515</v>
      </c>
      <c r="H744" s="27" t="s">
        <v>5413</v>
      </c>
      <c r="I744" s="26" t="s">
        <v>5515</v>
      </c>
      <c r="J744" s="26" t="s">
        <v>5516</v>
      </c>
      <c r="K744" s="47" t="s">
        <v>135</v>
      </c>
      <c r="L744" s="47" t="s">
        <v>114</v>
      </c>
      <c r="M744" s="26" t="s">
        <v>5517</v>
      </c>
      <c r="N744" s="26" t="s">
        <v>5429</v>
      </c>
      <c r="O744" s="26" t="s">
        <v>5518</v>
      </c>
      <c r="P744" s="26" t="s">
        <v>5403</v>
      </c>
      <c r="Q744" s="26" t="s">
        <v>179</v>
      </c>
      <c r="R744" s="26" t="s">
        <v>484</v>
      </c>
      <c r="S744" s="26" t="s">
        <v>183</v>
      </c>
      <c r="T744" s="26" t="s">
        <v>191</v>
      </c>
      <c r="U744" s="26">
        <v>26.9</v>
      </c>
      <c r="V744" s="26">
        <v>26.9</v>
      </c>
      <c r="W744" s="26"/>
      <c r="X744" s="26"/>
      <c r="Y744" s="26"/>
      <c r="Z744" s="26"/>
      <c r="AA744" s="26">
        <v>538</v>
      </c>
      <c r="AB744" s="26" t="s">
        <v>103</v>
      </c>
      <c r="AC744" s="26" t="s">
        <v>104</v>
      </c>
      <c r="AD744" s="26" t="s">
        <v>103</v>
      </c>
      <c r="AE744" s="26" t="s">
        <v>103</v>
      </c>
      <c r="AF744" s="26" t="s">
        <v>103</v>
      </c>
      <c r="AG744" s="26" t="s">
        <v>103</v>
      </c>
      <c r="AH744" s="26" t="s">
        <v>103</v>
      </c>
    </row>
    <row r="745" s="4" customFormat="1" ht="78.75" spans="1:34">
      <c r="A745" s="24">
        <v>703</v>
      </c>
      <c r="B745" s="25"/>
      <c r="C745" s="28" t="s">
        <v>5519</v>
      </c>
      <c r="D745" s="28" t="s">
        <v>5520</v>
      </c>
      <c r="E745" s="26" t="s">
        <v>89</v>
      </c>
      <c r="F745" s="28" t="s">
        <v>183</v>
      </c>
      <c r="G745" s="28" t="s">
        <v>5521</v>
      </c>
      <c r="H745" s="27" t="s">
        <v>5413</v>
      </c>
      <c r="I745" s="26" t="s">
        <v>5521</v>
      </c>
      <c r="J745" s="26" t="s">
        <v>5522</v>
      </c>
      <c r="K745" s="47" t="s">
        <v>135</v>
      </c>
      <c r="L745" s="47" t="s">
        <v>114</v>
      </c>
      <c r="M745" s="26" t="s">
        <v>5523</v>
      </c>
      <c r="N745" s="26" t="s">
        <v>5429</v>
      </c>
      <c r="O745" s="26" t="s">
        <v>5524</v>
      </c>
      <c r="P745" s="26" t="s">
        <v>5403</v>
      </c>
      <c r="Q745" s="26" t="s">
        <v>179</v>
      </c>
      <c r="R745" s="26" t="s">
        <v>484</v>
      </c>
      <c r="S745" s="26" t="s">
        <v>183</v>
      </c>
      <c r="T745" s="26" t="s">
        <v>191</v>
      </c>
      <c r="U745" s="26">
        <v>3</v>
      </c>
      <c r="V745" s="26">
        <f>U745</f>
        <v>3</v>
      </c>
      <c r="W745" s="26"/>
      <c r="X745" s="26"/>
      <c r="Y745" s="26"/>
      <c r="Z745" s="26"/>
      <c r="AA745" s="26">
        <v>75</v>
      </c>
      <c r="AB745" s="26" t="s">
        <v>103</v>
      </c>
      <c r="AC745" s="26" t="s">
        <v>104</v>
      </c>
      <c r="AD745" s="26" t="s">
        <v>103</v>
      </c>
      <c r="AE745" s="26" t="s">
        <v>103</v>
      </c>
      <c r="AF745" s="26" t="s">
        <v>103</v>
      </c>
      <c r="AG745" s="26" t="s">
        <v>103</v>
      </c>
      <c r="AH745" s="26" t="s">
        <v>103</v>
      </c>
    </row>
    <row r="746" s="5" customFormat="1" ht="78.75" spans="1:34">
      <c r="A746" s="24">
        <v>704</v>
      </c>
      <c r="B746" s="25"/>
      <c r="C746" s="28" t="s">
        <v>5525</v>
      </c>
      <c r="D746" s="28" t="s">
        <v>5526</v>
      </c>
      <c r="E746" s="26" t="s">
        <v>89</v>
      </c>
      <c r="F746" s="28" t="s">
        <v>180</v>
      </c>
      <c r="G746" s="28" t="s">
        <v>5527</v>
      </c>
      <c r="H746" s="27"/>
      <c r="I746" s="26" t="s">
        <v>5528</v>
      </c>
      <c r="J746" s="26" t="s">
        <v>5529</v>
      </c>
      <c r="K746" s="47" t="s">
        <v>174</v>
      </c>
      <c r="L746" s="47" t="s">
        <v>175</v>
      </c>
      <c r="M746" s="26" t="s">
        <v>5530</v>
      </c>
      <c r="N746" s="26" t="s">
        <v>5531</v>
      </c>
      <c r="O746" s="26" t="s">
        <v>5532</v>
      </c>
      <c r="P746" s="26" t="s">
        <v>5070</v>
      </c>
      <c r="Q746" s="26" t="s">
        <v>1073</v>
      </c>
      <c r="R746" s="26" t="s">
        <v>484</v>
      </c>
      <c r="S746" s="26" t="s">
        <v>180</v>
      </c>
      <c r="T746" s="26" t="s">
        <v>153</v>
      </c>
      <c r="U746" s="26">
        <v>43.55</v>
      </c>
      <c r="V746" s="26">
        <v>43.55</v>
      </c>
      <c r="W746" s="26"/>
      <c r="X746" s="26"/>
      <c r="Y746" s="26"/>
      <c r="Z746" s="26">
        <v>871</v>
      </c>
      <c r="AA746" s="26">
        <v>871</v>
      </c>
      <c r="AB746" s="26" t="s">
        <v>103</v>
      </c>
      <c r="AC746" s="26" t="s">
        <v>104</v>
      </c>
      <c r="AD746" s="26" t="s">
        <v>103</v>
      </c>
      <c r="AE746" s="26" t="s">
        <v>103</v>
      </c>
      <c r="AF746" s="26" t="s">
        <v>103</v>
      </c>
      <c r="AG746" s="26" t="s">
        <v>103</v>
      </c>
      <c r="AH746" s="26"/>
    </row>
    <row r="747" s="4" customFormat="1" ht="78.75" spans="1:34">
      <c r="A747" s="24">
        <v>705</v>
      </c>
      <c r="B747" s="25"/>
      <c r="C747" s="28" t="s">
        <v>5533</v>
      </c>
      <c r="D747" s="28" t="s">
        <v>5534</v>
      </c>
      <c r="E747" s="26" t="s">
        <v>89</v>
      </c>
      <c r="F747" s="28" t="s">
        <v>180</v>
      </c>
      <c r="G747" s="28" t="s">
        <v>5535</v>
      </c>
      <c r="H747" s="27"/>
      <c r="I747" s="26" t="s">
        <v>5536</v>
      </c>
      <c r="J747" s="26" t="s">
        <v>5537</v>
      </c>
      <c r="K747" s="47" t="s">
        <v>174</v>
      </c>
      <c r="L747" s="47" t="s">
        <v>175</v>
      </c>
      <c r="M747" s="26" t="s">
        <v>5538</v>
      </c>
      <c r="N747" s="26" t="s">
        <v>5539</v>
      </c>
      <c r="O747" s="26" t="s">
        <v>5540</v>
      </c>
      <c r="P747" s="26" t="s">
        <v>5070</v>
      </c>
      <c r="Q747" s="26" t="s">
        <v>1073</v>
      </c>
      <c r="R747" s="26" t="s">
        <v>5541</v>
      </c>
      <c r="S747" s="26" t="s">
        <v>180</v>
      </c>
      <c r="T747" s="26" t="s">
        <v>153</v>
      </c>
      <c r="U747" s="26">
        <v>5</v>
      </c>
      <c r="V747" s="26">
        <v>5</v>
      </c>
      <c r="W747" s="26"/>
      <c r="X747" s="26"/>
      <c r="Y747" s="26"/>
      <c r="Z747" s="26">
        <v>200</v>
      </c>
      <c r="AA747" s="26">
        <v>200</v>
      </c>
      <c r="AB747" s="26" t="s">
        <v>103</v>
      </c>
      <c r="AC747" s="26" t="s">
        <v>104</v>
      </c>
      <c r="AD747" s="26" t="s">
        <v>103</v>
      </c>
      <c r="AE747" s="26" t="s">
        <v>103</v>
      </c>
      <c r="AF747" s="26" t="s">
        <v>103</v>
      </c>
      <c r="AG747" s="26" t="s">
        <v>103</v>
      </c>
      <c r="AH747" s="26"/>
    </row>
    <row r="748" s="4" customFormat="1" ht="56.25" spans="1:34">
      <c r="A748" s="24">
        <v>706</v>
      </c>
      <c r="B748" s="25"/>
      <c r="C748" s="28" t="s">
        <v>5542</v>
      </c>
      <c r="D748" s="28" t="s">
        <v>5543</v>
      </c>
      <c r="E748" s="26" t="s">
        <v>89</v>
      </c>
      <c r="F748" s="28" t="s">
        <v>194</v>
      </c>
      <c r="G748" s="28" t="s">
        <v>5544</v>
      </c>
      <c r="H748" s="27" t="s">
        <v>918</v>
      </c>
      <c r="I748" s="26" t="s">
        <v>5545</v>
      </c>
      <c r="J748" s="26" t="s">
        <v>5545</v>
      </c>
      <c r="K748" s="26" t="s">
        <v>198</v>
      </c>
      <c r="L748" s="26" t="s">
        <v>161</v>
      </c>
      <c r="M748" s="26" t="s">
        <v>691</v>
      </c>
      <c r="N748" s="26" t="s">
        <v>5546</v>
      </c>
      <c r="O748" s="26" t="s">
        <v>4942</v>
      </c>
      <c r="P748" s="26" t="s">
        <v>99</v>
      </c>
      <c r="Q748" s="26" t="s">
        <v>166</v>
      </c>
      <c r="R748" s="26" t="s">
        <v>484</v>
      </c>
      <c r="S748" s="26" t="s">
        <v>194</v>
      </c>
      <c r="T748" s="26" t="s">
        <v>291</v>
      </c>
      <c r="U748" s="26">
        <v>10</v>
      </c>
      <c r="V748" s="26">
        <f>U748</f>
        <v>10</v>
      </c>
      <c r="W748" s="26"/>
      <c r="X748" s="26"/>
      <c r="Y748" s="26"/>
      <c r="Z748" s="26">
        <v>12</v>
      </c>
      <c r="AA748" s="26">
        <v>38</v>
      </c>
      <c r="AB748" s="26" t="s">
        <v>103</v>
      </c>
      <c r="AC748" s="26" t="s">
        <v>104</v>
      </c>
      <c r="AD748" s="26" t="s">
        <v>103</v>
      </c>
      <c r="AE748" s="26" t="s">
        <v>103</v>
      </c>
      <c r="AF748" s="26" t="s">
        <v>103</v>
      </c>
      <c r="AG748" s="26" t="s">
        <v>103</v>
      </c>
      <c r="AH748" s="26" t="s">
        <v>103</v>
      </c>
    </row>
    <row r="749" s="4" customFormat="1" ht="56.25" spans="1:34">
      <c r="A749" s="24">
        <v>707</v>
      </c>
      <c r="B749" s="25"/>
      <c r="C749" s="28" t="s">
        <v>5547</v>
      </c>
      <c r="D749" s="28" t="s">
        <v>5548</v>
      </c>
      <c r="E749" s="26" t="s">
        <v>89</v>
      </c>
      <c r="F749" s="28" t="s">
        <v>194</v>
      </c>
      <c r="G749" s="34" t="s">
        <v>5549</v>
      </c>
      <c r="H749" s="27" t="s">
        <v>918</v>
      </c>
      <c r="I749" s="26" t="s">
        <v>5550</v>
      </c>
      <c r="J749" s="26" t="s">
        <v>5550</v>
      </c>
      <c r="K749" s="26" t="s">
        <v>198</v>
      </c>
      <c r="L749" s="26" t="s">
        <v>161</v>
      </c>
      <c r="M749" s="26" t="s">
        <v>5551</v>
      </c>
      <c r="N749" s="26" t="s">
        <v>5552</v>
      </c>
      <c r="O749" s="26" t="s">
        <v>4942</v>
      </c>
      <c r="P749" s="26" t="s">
        <v>99</v>
      </c>
      <c r="Q749" s="26" t="s">
        <v>166</v>
      </c>
      <c r="R749" s="26" t="s">
        <v>484</v>
      </c>
      <c r="S749" s="26" t="s">
        <v>194</v>
      </c>
      <c r="T749" s="26" t="s">
        <v>291</v>
      </c>
      <c r="U749" s="26">
        <v>107.45</v>
      </c>
      <c r="V749" s="26">
        <v>107.45</v>
      </c>
      <c r="W749" s="26"/>
      <c r="X749" s="26"/>
      <c r="Y749" s="26"/>
      <c r="Z749" s="26">
        <v>12</v>
      </c>
      <c r="AA749" s="26">
        <v>38</v>
      </c>
      <c r="AB749" s="26" t="s">
        <v>103</v>
      </c>
      <c r="AC749" s="26" t="s">
        <v>104</v>
      </c>
      <c r="AD749" s="26" t="s">
        <v>103</v>
      </c>
      <c r="AE749" s="26" t="s">
        <v>103</v>
      </c>
      <c r="AF749" s="26" t="s">
        <v>103</v>
      </c>
      <c r="AG749" s="26" t="s">
        <v>103</v>
      </c>
      <c r="AH749" s="26" t="s">
        <v>103</v>
      </c>
    </row>
    <row r="750" s="5" customFormat="1" ht="78.75" spans="1:34">
      <c r="A750" s="24">
        <v>708</v>
      </c>
      <c r="B750" s="25"/>
      <c r="C750" s="28" t="s">
        <v>5553</v>
      </c>
      <c r="D750" s="28" t="s">
        <v>5554</v>
      </c>
      <c r="E750" s="26" t="s">
        <v>107</v>
      </c>
      <c r="F750" s="28" t="s">
        <v>205</v>
      </c>
      <c r="G750" s="28" t="s">
        <v>5555</v>
      </c>
      <c r="H750" s="27" t="s">
        <v>5556</v>
      </c>
      <c r="I750" s="26" t="s">
        <v>5554</v>
      </c>
      <c r="J750" s="26" t="s">
        <v>5557</v>
      </c>
      <c r="K750" s="47" t="s">
        <v>5558</v>
      </c>
      <c r="L750" s="47" t="s">
        <v>5559</v>
      </c>
      <c r="M750" s="26" t="s">
        <v>5560</v>
      </c>
      <c r="N750" s="26"/>
      <c r="O750" s="26" t="s">
        <v>5561</v>
      </c>
      <c r="P750" s="26"/>
      <c r="Q750" s="26" t="s">
        <v>5562</v>
      </c>
      <c r="R750" s="26" t="s">
        <v>484</v>
      </c>
      <c r="S750" s="26" t="s">
        <v>213</v>
      </c>
      <c r="T750" s="26" t="s">
        <v>988</v>
      </c>
      <c r="U750" s="26">
        <v>26.9</v>
      </c>
      <c r="V750" s="26">
        <v>26.9</v>
      </c>
      <c r="W750" s="26"/>
      <c r="X750" s="26"/>
      <c r="Y750" s="26"/>
      <c r="Z750" s="26">
        <v>538</v>
      </c>
      <c r="AA750" s="26">
        <v>538</v>
      </c>
      <c r="AB750" s="26" t="s">
        <v>103</v>
      </c>
      <c r="AC750" s="26" t="s">
        <v>103</v>
      </c>
      <c r="AD750" s="26" t="s">
        <v>103</v>
      </c>
      <c r="AE750" s="26" t="s">
        <v>103</v>
      </c>
      <c r="AF750" s="26"/>
      <c r="AG750" s="26" t="s">
        <v>103</v>
      </c>
      <c r="AH750" s="26"/>
    </row>
    <row r="751" s="4" customFormat="1" ht="78.75" spans="1:34">
      <c r="A751" s="24">
        <v>709</v>
      </c>
      <c r="B751" s="25"/>
      <c r="C751" s="28" t="s">
        <v>5563</v>
      </c>
      <c r="D751" s="28" t="s">
        <v>5564</v>
      </c>
      <c r="E751" s="26" t="s">
        <v>107</v>
      </c>
      <c r="F751" s="28" t="s">
        <v>205</v>
      </c>
      <c r="G751" s="28" t="s">
        <v>5565</v>
      </c>
      <c r="H751" s="27" t="s">
        <v>5556</v>
      </c>
      <c r="I751" s="26" t="s">
        <v>5564</v>
      </c>
      <c r="J751" s="26" t="s">
        <v>5566</v>
      </c>
      <c r="K751" s="47" t="s">
        <v>5567</v>
      </c>
      <c r="L751" s="47" t="s">
        <v>5559</v>
      </c>
      <c r="M751" s="26" t="s">
        <v>5568</v>
      </c>
      <c r="N751" s="26"/>
      <c r="O751" s="26" t="s">
        <v>5569</v>
      </c>
      <c r="P751" s="26"/>
      <c r="Q751" s="26" t="s">
        <v>5562</v>
      </c>
      <c r="R751" s="26" t="s">
        <v>484</v>
      </c>
      <c r="S751" s="26" t="s">
        <v>213</v>
      </c>
      <c r="T751" s="26" t="s">
        <v>988</v>
      </c>
      <c r="U751" s="26">
        <v>9.6</v>
      </c>
      <c r="V751" s="26">
        <f>U751</f>
        <v>9.6</v>
      </c>
      <c r="W751" s="26"/>
      <c r="X751" s="26"/>
      <c r="Y751" s="26"/>
      <c r="Z751" s="26">
        <v>986</v>
      </c>
      <c r="AA751" s="26">
        <v>986</v>
      </c>
      <c r="AB751" s="26" t="s">
        <v>103</v>
      </c>
      <c r="AC751" s="26" t="s">
        <v>103</v>
      </c>
      <c r="AD751" s="26" t="s">
        <v>103</v>
      </c>
      <c r="AE751" s="26" t="s">
        <v>103</v>
      </c>
      <c r="AF751" s="26"/>
      <c r="AG751" s="26" t="s">
        <v>103</v>
      </c>
      <c r="AH751" s="26"/>
    </row>
    <row r="752" s="4" customFormat="1" ht="78.75" spans="1:34">
      <c r="A752" s="24">
        <v>710</v>
      </c>
      <c r="B752" s="25"/>
      <c r="C752" s="28" t="s">
        <v>5570</v>
      </c>
      <c r="D752" s="28" t="s">
        <v>5571</v>
      </c>
      <c r="E752" s="26" t="s">
        <v>89</v>
      </c>
      <c r="F752" s="28" t="s">
        <v>217</v>
      </c>
      <c r="G752" s="28" t="s">
        <v>5571</v>
      </c>
      <c r="H752" s="27" t="s">
        <v>5413</v>
      </c>
      <c r="I752" s="26" t="s">
        <v>5572</v>
      </c>
      <c r="J752" s="26" t="s">
        <v>5573</v>
      </c>
      <c r="K752" s="47" t="s">
        <v>147</v>
      </c>
      <c r="L752" s="47" t="s">
        <v>243</v>
      </c>
      <c r="M752" s="26" t="s">
        <v>5574</v>
      </c>
      <c r="N752" s="26" t="s">
        <v>5575</v>
      </c>
      <c r="O752" s="26" t="s">
        <v>5576</v>
      </c>
      <c r="P752" s="26" t="s">
        <v>118</v>
      </c>
      <c r="Q752" s="26" t="s">
        <v>5577</v>
      </c>
      <c r="R752" s="26" t="s">
        <v>484</v>
      </c>
      <c r="S752" s="26" t="s">
        <v>217</v>
      </c>
      <c r="T752" s="26" t="s">
        <v>102</v>
      </c>
      <c r="U752" s="26">
        <v>2.31</v>
      </c>
      <c r="V752" s="26">
        <v>2.31</v>
      </c>
      <c r="W752" s="26"/>
      <c r="X752" s="26"/>
      <c r="Y752" s="26"/>
      <c r="Z752" s="26">
        <v>231</v>
      </c>
      <c r="AA752" s="26">
        <v>77</v>
      </c>
      <c r="AB752" s="26" t="s">
        <v>103</v>
      </c>
      <c r="AC752" s="26" t="s">
        <v>104</v>
      </c>
      <c r="AD752" s="26"/>
      <c r="AE752" s="26" t="s">
        <v>103</v>
      </c>
      <c r="AF752" s="26"/>
      <c r="AG752" s="26" t="s">
        <v>103</v>
      </c>
      <c r="AH752" s="26"/>
    </row>
    <row r="753" s="4" customFormat="1" ht="78.75" spans="1:34">
      <c r="A753" s="24">
        <v>711</v>
      </c>
      <c r="B753" s="25"/>
      <c r="C753" s="28" t="s">
        <v>5578</v>
      </c>
      <c r="D753" s="28" t="s">
        <v>5579</v>
      </c>
      <c r="E753" s="26" t="s">
        <v>89</v>
      </c>
      <c r="F753" s="28" t="s">
        <v>217</v>
      </c>
      <c r="G753" s="28" t="s">
        <v>5579</v>
      </c>
      <c r="H753" s="27" t="s">
        <v>5413</v>
      </c>
      <c r="I753" s="26" t="s">
        <v>5580</v>
      </c>
      <c r="J753" s="26" t="s">
        <v>5581</v>
      </c>
      <c r="K753" s="47" t="s">
        <v>147</v>
      </c>
      <c r="L753" s="47" t="s">
        <v>243</v>
      </c>
      <c r="M753" s="26" t="s">
        <v>5582</v>
      </c>
      <c r="N753" s="26" t="s">
        <v>5583</v>
      </c>
      <c r="O753" s="26" t="s">
        <v>5584</v>
      </c>
      <c r="P753" s="26" t="s">
        <v>118</v>
      </c>
      <c r="Q753" s="26" t="s">
        <v>5577</v>
      </c>
      <c r="R753" s="26" t="s">
        <v>484</v>
      </c>
      <c r="S753" s="26" t="s">
        <v>217</v>
      </c>
      <c r="T753" s="26" t="s">
        <v>102</v>
      </c>
      <c r="U753" s="26">
        <v>29.15</v>
      </c>
      <c r="V753" s="26">
        <v>29.15</v>
      </c>
      <c r="W753" s="26"/>
      <c r="X753" s="26"/>
      <c r="Y753" s="26"/>
      <c r="Z753" s="26">
        <v>1100</v>
      </c>
      <c r="AA753" s="26">
        <v>400</v>
      </c>
      <c r="AB753" s="26" t="s">
        <v>103</v>
      </c>
      <c r="AC753" s="26" t="s">
        <v>104</v>
      </c>
      <c r="AD753" s="26"/>
      <c r="AE753" s="26" t="s">
        <v>103</v>
      </c>
      <c r="AF753" s="26"/>
      <c r="AG753" s="26" t="s">
        <v>103</v>
      </c>
      <c r="AH753" s="26"/>
    </row>
    <row r="754" s="4" customFormat="1" ht="56.25" spans="1:34">
      <c r="A754" s="24">
        <v>712</v>
      </c>
      <c r="B754" s="25"/>
      <c r="C754" s="28" t="s">
        <v>5585</v>
      </c>
      <c r="D754" s="28" t="s">
        <v>5586</v>
      </c>
      <c r="E754" s="26" t="s">
        <v>107</v>
      </c>
      <c r="F754" s="28" t="s">
        <v>225</v>
      </c>
      <c r="G754" s="28" t="s">
        <v>5587</v>
      </c>
      <c r="H754" s="27" t="s">
        <v>4034</v>
      </c>
      <c r="I754" s="26" t="s">
        <v>5588</v>
      </c>
      <c r="J754" s="26" t="s">
        <v>5589</v>
      </c>
      <c r="K754" s="47" t="s">
        <v>230</v>
      </c>
      <c r="L754" s="47" t="s">
        <v>231</v>
      </c>
      <c r="M754" s="26" t="s">
        <v>199</v>
      </c>
      <c r="N754" s="26" t="s">
        <v>127</v>
      </c>
      <c r="O754" s="26" t="s">
        <v>5590</v>
      </c>
      <c r="P754" s="26" t="s">
        <v>118</v>
      </c>
      <c r="Q754" s="26" t="s">
        <v>179</v>
      </c>
      <c r="R754" s="26" t="s">
        <v>484</v>
      </c>
      <c r="S754" s="26" t="s">
        <v>225</v>
      </c>
      <c r="T754" s="26" t="s">
        <v>102</v>
      </c>
      <c r="U754" s="26">
        <v>105.2</v>
      </c>
      <c r="V754" s="26">
        <v>105.2</v>
      </c>
      <c r="W754" s="26"/>
      <c r="X754" s="26"/>
      <c r="Y754" s="26"/>
      <c r="Z754" s="26">
        <v>12</v>
      </c>
      <c r="AA754" s="26">
        <v>38</v>
      </c>
      <c r="AB754" s="26" t="s">
        <v>103</v>
      </c>
      <c r="AC754" s="26" t="s">
        <v>103</v>
      </c>
      <c r="AD754" s="26" t="s">
        <v>103</v>
      </c>
      <c r="AE754" s="26" t="s">
        <v>103</v>
      </c>
      <c r="AF754" s="26" t="s">
        <v>103</v>
      </c>
      <c r="AG754" s="26" t="s">
        <v>103</v>
      </c>
      <c r="AH754" s="26"/>
    </row>
    <row r="755" s="4" customFormat="1" ht="56.25" spans="1:34">
      <c r="A755" s="24">
        <v>713</v>
      </c>
      <c r="B755" s="25"/>
      <c r="C755" s="28" t="s">
        <v>5591</v>
      </c>
      <c r="D755" s="28" t="s">
        <v>5592</v>
      </c>
      <c r="E755" s="26" t="s">
        <v>89</v>
      </c>
      <c r="F755" s="28" t="s">
        <v>237</v>
      </c>
      <c r="G755" s="28" t="s">
        <v>5593</v>
      </c>
      <c r="H755" s="27" t="s">
        <v>918</v>
      </c>
      <c r="I755" s="26" t="s">
        <v>5594</v>
      </c>
      <c r="J755" s="26" t="s">
        <v>5595</v>
      </c>
      <c r="K755" s="47" t="s">
        <v>242</v>
      </c>
      <c r="L755" s="47" t="s">
        <v>243</v>
      </c>
      <c r="M755" s="26" t="s">
        <v>5596</v>
      </c>
      <c r="N755" s="26"/>
      <c r="O755" s="26" t="s">
        <v>5597</v>
      </c>
      <c r="P755" s="26" t="s">
        <v>118</v>
      </c>
      <c r="Q755" s="26" t="s">
        <v>179</v>
      </c>
      <c r="R755" s="26" t="s">
        <v>484</v>
      </c>
      <c r="S755" s="26" t="s">
        <v>237</v>
      </c>
      <c r="T755" s="26" t="s">
        <v>102</v>
      </c>
      <c r="U755" s="26">
        <v>5</v>
      </c>
      <c r="V755" s="26">
        <f>U755</f>
        <v>5</v>
      </c>
      <c r="W755" s="26"/>
      <c r="X755" s="26"/>
      <c r="Y755" s="26"/>
      <c r="Z755" s="26">
        <v>180</v>
      </c>
      <c r="AA755" s="26">
        <v>180</v>
      </c>
      <c r="AB755" s="26"/>
      <c r="AC755" s="26" t="s">
        <v>104</v>
      </c>
      <c r="AD755" s="26" t="s">
        <v>103</v>
      </c>
      <c r="AE755" s="26"/>
      <c r="AF755" s="26"/>
      <c r="AG755" s="26"/>
      <c r="AH755" s="26"/>
    </row>
    <row r="756" s="4" customFormat="1" ht="56.25" spans="1:34">
      <c r="A756" s="24">
        <v>714</v>
      </c>
      <c r="B756" s="25"/>
      <c r="C756" s="28" t="s">
        <v>5598</v>
      </c>
      <c r="D756" s="28" t="s">
        <v>5599</v>
      </c>
      <c r="E756" s="26" t="s">
        <v>89</v>
      </c>
      <c r="F756" s="28" t="s">
        <v>237</v>
      </c>
      <c r="G756" s="28" t="s">
        <v>5600</v>
      </c>
      <c r="H756" s="27" t="s">
        <v>918</v>
      </c>
      <c r="I756" s="26" t="s">
        <v>5601</v>
      </c>
      <c r="J756" s="26" t="s">
        <v>5602</v>
      </c>
      <c r="K756" s="47" t="s">
        <v>242</v>
      </c>
      <c r="L756" s="47" t="s">
        <v>243</v>
      </c>
      <c r="M756" s="26" t="s">
        <v>3472</v>
      </c>
      <c r="N756" s="26"/>
      <c r="O756" s="26" t="s">
        <v>5603</v>
      </c>
      <c r="P756" s="26" t="s">
        <v>118</v>
      </c>
      <c r="Q756" s="26" t="s">
        <v>179</v>
      </c>
      <c r="R756" s="26" t="s">
        <v>484</v>
      </c>
      <c r="S756" s="26" t="s">
        <v>237</v>
      </c>
      <c r="T756" s="26" t="s">
        <v>102</v>
      </c>
      <c r="U756" s="26">
        <v>33.6</v>
      </c>
      <c r="V756" s="26">
        <v>33.6</v>
      </c>
      <c r="W756" s="26"/>
      <c r="X756" s="26"/>
      <c r="Y756" s="26"/>
      <c r="Z756" s="26">
        <v>580</v>
      </c>
      <c r="AA756" s="26">
        <v>580</v>
      </c>
      <c r="AB756" s="26"/>
      <c r="AC756" s="26" t="s">
        <v>104</v>
      </c>
      <c r="AD756" s="26" t="s">
        <v>103</v>
      </c>
      <c r="AE756" s="26"/>
      <c r="AF756" s="26"/>
      <c r="AG756" s="26"/>
      <c r="AH756" s="26"/>
    </row>
    <row r="757" s="5" customFormat="1" ht="90" spans="1:34">
      <c r="A757" s="24">
        <v>715</v>
      </c>
      <c r="B757" s="33"/>
      <c r="C757" s="34" t="s">
        <v>5604</v>
      </c>
      <c r="D757" s="28" t="s">
        <v>5605</v>
      </c>
      <c r="E757" s="30" t="s">
        <v>89</v>
      </c>
      <c r="F757" s="34" t="s">
        <v>249</v>
      </c>
      <c r="G757" s="34" t="s">
        <v>5606</v>
      </c>
      <c r="H757" s="30" t="s">
        <v>5398</v>
      </c>
      <c r="I757" s="30" t="s">
        <v>5607</v>
      </c>
      <c r="J757" s="30" t="s">
        <v>5608</v>
      </c>
      <c r="K757" s="49" t="s">
        <v>135</v>
      </c>
      <c r="L757" s="49" t="s">
        <v>114</v>
      </c>
      <c r="M757" s="30" t="s">
        <v>5609</v>
      </c>
      <c r="N757" s="30" t="s">
        <v>5610</v>
      </c>
      <c r="O757" s="30" t="s">
        <v>5611</v>
      </c>
      <c r="P757" s="30" t="s">
        <v>5403</v>
      </c>
      <c r="Q757" s="30" t="s">
        <v>100</v>
      </c>
      <c r="R757" s="30" t="s">
        <v>484</v>
      </c>
      <c r="S757" s="30" t="s">
        <v>249</v>
      </c>
      <c r="T757" s="30" t="s">
        <v>191</v>
      </c>
      <c r="U757" s="30">
        <v>27</v>
      </c>
      <c r="V757" s="30">
        <v>27</v>
      </c>
      <c r="W757" s="30"/>
      <c r="X757" s="30"/>
      <c r="Y757" s="30"/>
      <c r="Z757" s="30">
        <v>721</v>
      </c>
      <c r="AA757" s="30">
        <v>721</v>
      </c>
      <c r="AB757" s="30" t="s">
        <v>103</v>
      </c>
      <c r="AC757" s="30" t="s">
        <v>103</v>
      </c>
      <c r="AD757" s="30" t="s">
        <v>103</v>
      </c>
      <c r="AE757" s="30" t="s">
        <v>103</v>
      </c>
      <c r="AF757" s="30" t="s">
        <v>103</v>
      </c>
      <c r="AG757" s="30" t="s">
        <v>103</v>
      </c>
      <c r="AH757" s="30"/>
    </row>
    <row r="758" s="4" customFormat="1" ht="67.5" spans="1:34">
      <c r="A758" s="24">
        <v>716</v>
      </c>
      <c r="B758" s="25"/>
      <c r="C758" s="28" t="s">
        <v>5612</v>
      </c>
      <c r="D758" s="34" t="s">
        <v>5613</v>
      </c>
      <c r="E758" s="26" t="s">
        <v>89</v>
      </c>
      <c r="F758" s="28" t="s">
        <v>260</v>
      </c>
      <c r="G758" s="34" t="s">
        <v>5614</v>
      </c>
      <c r="H758" s="27" t="s">
        <v>5615</v>
      </c>
      <c r="I758" s="30" t="s">
        <v>5616</v>
      </c>
      <c r="J758" s="30" t="s">
        <v>5617</v>
      </c>
      <c r="K758" s="47" t="s">
        <v>113</v>
      </c>
      <c r="L758" s="47" t="s">
        <v>114</v>
      </c>
      <c r="M758" s="26" t="s">
        <v>5618</v>
      </c>
      <c r="N758" s="26" t="s">
        <v>586</v>
      </c>
      <c r="O758" s="26" t="s">
        <v>5619</v>
      </c>
      <c r="P758" s="26" t="s">
        <v>118</v>
      </c>
      <c r="Q758" s="26" t="s">
        <v>179</v>
      </c>
      <c r="R758" s="26" t="s">
        <v>5541</v>
      </c>
      <c r="S758" s="26" t="s">
        <v>260</v>
      </c>
      <c r="T758" s="26" t="s">
        <v>267</v>
      </c>
      <c r="U758" s="30">
        <v>29.35</v>
      </c>
      <c r="V758" s="30">
        <v>29.35</v>
      </c>
      <c r="W758" s="26"/>
      <c r="X758" s="26"/>
      <c r="Y758" s="26"/>
      <c r="Z758" s="26">
        <v>670</v>
      </c>
      <c r="AA758" s="26">
        <v>670</v>
      </c>
      <c r="AB758" s="26" t="s">
        <v>103</v>
      </c>
      <c r="AC758" s="26" t="s">
        <v>104</v>
      </c>
      <c r="AD758" s="26" t="s">
        <v>104</v>
      </c>
      <c r="AE758" s="26" t="s">
        <v>103</v>
      </c>
      <c r="AF758" s="26"/>
      <c r="AG758" s="26" t="s">
        <v>103</v>
      </c>
      <c r="AH758" s="26"/>
    </row>
    <row r="759" s="6" customFormat="1" ht="22.5" spans="1:34">
      <c r="A759" s="24"/>
      <c r="B759" s="25" t="s">
        <v>5620</v>
      </c>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row>
    <row r="760" s="6" customFormat="1" spans="1:34">
      <c r="A760" s="24"/>
      <c r="B760" s="25" t="s">
        <v>21</v>
      </c>
      <c r="C760" s="26">
        <f>C761+C762+C764</f>
        <v>1</v>
      </c>
      <c r="D760" s="26"/>
      <c r="E760" s="26"/>
      <c r="F760" s="26"/>
      <c r="G760" s="26"/>
      <c r="H760" s="26"/>
      <c r="I760" s="26"/>
      <c r="J760" s="26"/>
      <c r="K760" s="26"/>
      <c r="L760" s="26"/>
      <c r="M760" s="26"/>
      <c r="N760" s="26"/>
      <c r="O760" s="26"/>
      <c r="P760" s="26"/>
      <c r="Q760" s="26"/>
      <c r="R760" s="26"/>
      <c r="S760" s="26"/>
      <c r="T760" s="26"/>
      <c r="U760" s="26">
        <f>U761+U762+U764</f>
        <v>500</v>
      </c>
      <c r="V760" s="26">
        <f>V761+V762+V764</f>
        <v>500</v>
      </c>
      <c r="W760" s="26">
        <f>W761+W762+W764</f>
        <v>0</v>
      </c>
      <c r="X760" s="26">
        <f>X761+X762+X764</f>
        <v>0</v>
      </c>
      <c r="Y760" s="26">
        <f>Y761+Y762+Y764</f>
        <v>0</v>
      </c>
      <c r="Z760" s="26"/>
      <c r="AA760" s="26"/>
      <c r="AB760" s="26"/>
      <c r="AC760" s="26"/>
      <c r="AD760" s="26"/>
      <c r="AE760" s="26"/>
      <c r="AF760" s="26"/>
      <c r="AG760" s="26"/>
      <c r="AH760" s="26"/>
    </row>
    <row r="761" s="6" customFormat="1" ht="33.75" spans="1:34">
      <c r="A761" s="24"/>
      <c r="B761" s="25" t="s">
        <v>5621</v>
      </c>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row>
    <row r="762" s="6" customFormat="1" spans="1:34">
      <c r="A762" s="24"/>
      <c r="B762" s="25" t="s">
        <v>5622</v>
      </c>
      <c r="C762" s="26">
        <f>COUNTA(C763)</f>
        <v>1</v>
      </c>
      <c r="D762" s="26"/>
      <c r="E762" s="26"/>
      <c r="F762" s="26"/>
      <c r="G762" s="26"/>
      <c r="H762" s="26"/>
      <c r="I762" s="26"/>
      <c r="J762" s="26"/>
      <c r="K762" s="26"/>
      <c r="L762" s="26"/>
      <c r="M762" s="26"/>
      <c r="N762" s="26"/>
      <c r="O762" s="26"/>
      <c r="P762" s="26"/>
      <c r="Q762" s="26"/>
      <c r="R762" s="26"/>
      <c r="S762" s="26"/>
      <c r="T762" s="26"/>
      <c r="U762" s="26">
        <f>SUM(U763)</f>
        <v>500</v>
      </c>
      <c r="V762" s="26">
        <f>SUM(V763)</f>
        <v>500</v>
      </c>
      <c r="W762" s="26">
        <f>SUM(W763)</f>
        <v>0</v>
      </c>
      <c r="X762" s="26">
        <f>SUM(X763)</f>
        <v>0</v>
      </c>
      <c r="Y762" s="26">
        <f>SUM(Y763)</f>
        <v>0</v>
      </c>
      <c r="Z762" s="26"/>
      <c r="AA762" s="26"/>
      <c r="AB762" s="26"/>
      <c r="AC762" s="26"/>
      <c r="AD762" s="26"/>
      <c r="AE762" s="26"/>
      <c r="AF762" s="26"/>
      <c r="AG762" s="26"/>
      <c r="AH762" s="26"/>
    </row>
    <row r="763" s="6" customFormat="1" ht="45" spans="1:34">
      <c r="A763" s="24">
        <v>717</v>
      </c>
      <c r="B763" s="25"/>
      <c r="C763" s="26" t="s">
        <v>5623</v>
      </c>
      <c r="D763" s="26" t="s">
        <v>5624</v>
      </c>
      <c r="E763" s="26" t="s">
        <v>89</v>
      </c>
      <c r="F763" s="26" t="s">
        <v>5625</v>
      </c>
      <c r="G763" s="26" t="s">
        <v>5626</v>
      </c>
      <c r="H763" s="26" t="s">
        <v>5556</v>
      </c>
      <c r="I763" s="26" t="s">
        <v>5627</v>
      </c>
      <c r="J763" s="26" t="s">
        <v>5628</v>
      </c>
      <c r="K763" s="26" t="s">
        <v>5629</v>
      </c>
      <c r="L763" s="26" t="s">
        <v>114</v>
      </c>
      <c r="M763" s="26" t="s">
        <v>5630</v>
      </c>
      <c r="N763" s="26" t="s">
        <v>5631</v>
      </c>
      <c r="O763" s="26" t="s">
        <v>5632</v>
      </c>
      <c r="P763" s="26" t="s">
        <v>5633</v>
      </c>
      <c r="Q763" s="26" t="s">
        <v>5634</v>
      </c>
      <c r="R763" s="26" t="s">
        <v>5541</v>
      </c>
      <c r="S763" s="26" t="s">
        <v>5541</v>
      </c>
      <c r="T763" s="26" t="s">
        <v>5635</v>
      </c>
      <c r="U763" s="26">
        <v>500</v>
      </c>
      <c r="V763" s="26">
        <v>500</v>
      </c>
      <c r="W763" s="26"/>
      <c r="X763" s="26"/>
      <c r="Y763" s="26"/>
      <c r="Z763" s="26">
        <v>1900</v>
      </c>
      <c r="AA763" s="26">
        <v>1000</v>
      </c>
      <c r="AB763" s="26" t="s">
        <v>103</v>
      </c>
      <c r="AC763" s="26" t="s">
        <v>103</v>
      </c>
      <c r="AD763" s="26" t="s">
        <v>104</v>
      </c>
      <c r="AE763" s="26" t="s">
        <v>103</v>
      </c>
      <c r="AF763" s="26" t="s">
        <v>103</v>
      </c>
      <c r="AG763" s="26" t="s">
        <v>103</v>
      </c>
      <c r="AH763" s="26" t="s">
        <v>103</v>
      </c>
    </row>
    <row r="764" s="6" customFormat="1" spans="1:34">
      <c r="A764" s="24"/>
      <c r="B764" s="25" t="s">
        <v>5636</v>
      </c>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row>
    <row r="765" s="6" customFormat="1" spans="1:34">
      <c r="A765" s="24"/>
      <c r="B765" s="25" t="s">
        <v>22</v>
      </c>
      <c r="C765" s="26">
        <f>C766+C767</f>
        <v>0</v>
      </c>
      <c r="D765" s="26"/>
      <c r="E765" s="26"/>
      <c r="F765" s="26"/>
      <c r="G765" s="26"/>
      <c r="H765" s="26"/>
      <c r="I765" s="26"/>
      <c r="J765" s="26"/>
      <c r="K765" s="26"/>
      <c r="L765" s="26"/>
      <c r="M765" s="26"/>
      <c r="N765" s="26"/>
      <c r="O765" s="26"/>
      <c r="P765" s="26"/>
      <c r="Q765" s="26"/>
      <c r="R765" s="26"/>
      <c r="S765" s="26"/>
      <c r="T765" s="26"/>
      <c r="U765" s="26">
        <f>U766+U767</f>
        <v>0</v>
      </c>
      <c r="V765" s="26">
        <f>V766+V767</f>
        <v>0</v>
      </c>
      <c r="W765" s="26">
        <f>W766+W767</f>
        <v>0</v>
      </c>
      <c r="X765" s="26">
        <f>X766+X767</f>
        <v>0</v>
      </c>
      <c r="Y765" s="26">
        <f>Y766+Y767</f>
        <v>0</v>
      </c>
      <c r="Z765" s="26"/>
      <c r="AA765" s="26"/>
      <c r="AB765" s="26"/>
      <c r="AC765" s="26"/>
      <c r="AD765" s="26"/>
      <c r="AE765" s="26"/>
      <c r="AF765" s="26"/>
      <c r="AG765" s="26"/>
      <c r="AH765" s="26"/>
    </row>
    <row r="766" s="6" customFormat="1" spans="1:34">
      <c r="A766" s="24"/>
      <c r="B766" s="25" t="s">
        <v>5637</v>
      </c>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row>
    <row r="767" s="6" customFormat="1" spans="1:34">
      <c r="A767" s="24"/>
      <c r="B767" s="25" t="s">
        <v>5638</v>
      </c>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row>
    <row r="768" s="6" customFormat="1" spans="1:34">
      <c r="A768" s="24"/>
      <c r="B768" s="25" t="s">
        <v>23</v>
      </c>
      <c r="C768" s="26">
        <f>C769+C770+C771</f>
        <v>0</v>
      </c>
      <c r="D768" s="26"/>
      <c r="E768" s="26"/>
      <c r="F768" s="26"/>
      <c r="G768" s="26"/>
      <c r="H768" s="26"/>
      <c r="I768" s="26"/>
      <c r="J768" s="26"/>
      <c r="K768" s="26"/>
      <c r="L768" s="26"/>
      <c r="M768" s="26"/>
      <c r="N768" s="26"/>
      <c r="O768" s="26"/>
      <c r="P768" s="26"/>
      <c r="Q768" s="26"/>
      <c r="R768" s="26"/>
      <c r="S768" s="26"/>
      <c r="T768" s="26"/>
      <c r="U768" s="26">
        <f>U769+U770+U771</f>
        <v>0</v>
      </c>
      <c r="V768" s="26">
        <f>V769+V770+V771</f>
        <v>0</v>
      </c>
      <c r="W768" s="26">
        <f>W769+W770+W771</f>
        <v>0</v>
      </c>
      <c r="X768" s="26">
        <f>X769+X770+X771</f>
        <v>0</v>
      </c>
      <c r="Y768" s="26">
        <f>Y769+Y770+Y771</f>
        <v>0</v>
      </c>
      <c r="Z768" s="26"/>
      <c r="AA768" s="26"/>
      <c r="AB768" s="26"/>
      <c r="AC768" s="26"/>
      <c r="AD768" s="26"/>
      <c r="AE768" s="26"/>
      <c r="AF768" s="26"/>
      <c r="AG768" s="26"/>
      <c r="AH768" s="26"/>
    </row>
    <row r="769" s="6" customFormat="1" ht="22.5" spans="1:34">
      <c r="A769" s="24"/>
      <c r="B769" s="25" t="s">
        <v>5639</v>
      </c>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row>
    <row r="770" s="6" customFormat="1" ht="22.5" spans="1:34">
      <c r="A770" s="24"/>
      <c r="B770" s="25" t="s">
        <v>5640</v>
      </c>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row>
    <row r="771" s="6" customFormat="1" ht="22.5" spans="1:34">
      <c r="A771" s="24"/>
      <c r="B771" s="25" t="s">
        <v>5641</v>
      </c>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row>
    <row r="772" s="6" customFormat="1" spans="1:34">
      <c r="A772" s="24"/>
      <c r="B772" s="25" t="s">
        <v>24</v>
      </c>
      <c r="C772" s="26">
        <f>C773</f>
        <v>71</v>
      </c>
      <c r="D772" s="26"/>
      <c r="E772" s="26"/>
      <c r="F772" s="26"/>
      <c r="G772" s="26"/>
      <c r="H772" s="26"/>
      <c r="I772" s="26"/>
      <c r="J772" s="26"/>
      <c r="K772" s="26"/>
      <c r="L772" s="26"/>
      <c r="M772" s="26"/>
      <c r="N772" s="26"/>
      <c r="O772" s="26"/>
      <c r="P772" s="26"/>
      <c r="Q772" s="26"/>
      <c r="R772" s="26"/>
      <c r="S772" s="26"/>
      <c r="T772" s="26"/>
      <c r="U772" s="26">
        <f>U773</f>
        <v>1570.68</v>
      </c>
      <c r="V772" s="26">
        <f>V773</f>
        <v>936.96</v>
      </c>
      <c r="W772" s="26">
        <f>W773</f>
        <v>109.32</v>
      </c>
      <c r="X772" s="26">
        <f>X773</f>
        <v>524.4</v>
      </c>
      <c r="Y772" s="26">
        <f>Y773</f>
        <v>0</v>
      </c>
      <c r="Z772" s="26"/>
      <c r="AA772" s="26"/>
      <c r="AB772" s="26"/>
      <c r="AC772" s="26"/>
      <c r="AD772" s="26"/>
      <c r="AE772" s="26"/>
      <c r="AF772" s="26"/>
      <c r="AG772" s="26"/>
      <c r="AH772" s="26"/>
    </row>
    <row r="773" s="6" customFormat="1" spans="1:34">
      <c r="A773" s="24"/>
      <c r="B773" s="25" t="s">
        <v>5642</v>
      </c>
      <c r="C773" s="26">
        <f>COUNTA(C774:C844)</f>
        <v>71</v>
      </c>
      <c r="D773" s="26"/>
      <c r="E773" s="26"/>
      <c r="F773" s="26"/>
      <c r="G773" s="26"/>
      <c r="H773" s="26"/>
      <c r="I773" s="26"/>
      <c r="J773" s="26"/>
      <c r="K773" s="26"/>
      <c r="L773" s="26"/>
      <c r="M773" s="26"/>
      <c r="N773" s="26"/>
      <c r="O773" s="26"/>
      <c r="P773" s="26"/>
      <c r="Q773" s="26"/>
      <c r="R773" s="26"/>
      <c r="S773" s="26"/>
      <c r="T773" s="26"/>
      <c r="U773" s="26">
        <f>SUM(U774:U844)</f>
        <v>1570.68</v>
      </c>
      <c r="V773" s="26">
        <f>SUM(V774:V844)</f>
        <v>936.96</v>
      </c>
      <c r="W773" s="26">
        <f>SUM(W774:W844)</f>
        <v>109.32</v>
      </c>
      <c r="X773" s="26">
        <f>SUM(X774:X844)</f>
        <v>524.4</v>
      </c>
      <c r="Y773" s="26">
        <f>SUM(Y774:Y844)</f>
        <v>0</v>
      </c>
      <c r="Z773" s="26"/>
      <c r="AA773" s="26"/>
      <c r="AB773" s="26"/>
      <c r="AC773" s="26"/>
      <c r="AD773" s="26"/>
      <c r="AE773" s="26"/>
      <c r="AF773" s="26"/>
      <c r="AG773" s="26"/>
      <c r="AH773" s="26"/>
    </row>
    <row r="774" s="6" customFormat="1" ht="56.25" spans="1:34">
      <c r="A774" s="24">
        <v>718</v>
      </c>
      <c r="B774" s="25"/>
      <c r="C774" s="28" t="s">
        <v>5643</v>
      </c>
      <c r="D774" s="28" t="s">
        <v>5644</v>
      </c>
      <c r="E774" s="26" t="s">
        <v>89</v>
      </c>
      <c r="F774" s="28" t="s">
        <v>90</v>
      </c>
      <c r="G774" s="50" t="s">
        <v>5645</v>
      </c>
      <c r="H774" s="27" t="s">
        <v>5646</v>
      </c>
      <c r="I774" s="50" t="s">
        <v>5645</v>
      </c>
      <c r="J774" s="26" t="s">
        <v>5647</v>
      </c>
      <c r="K774" s="47" t="s">
        <v>147</v>
      </c>
      <c r="L774" s="47" t="s">
        <v>243</v>
      </c>
      <c r="M774" s="26" t="s">
        <v>5648</v>
      </c>
      <c r="N774" s="26" t="s">
        <v>5649</v>
      </c>
      <c r="O774" s="26" t="s">
        <v>5650</v>
      </c>
      <c r="P774" s="26" t="s">
        <v>5403</v>
      </c>
      <c r="Q774" s="26" t="s">
        <v>100</v>
      </c>
      <c r="R774" s="26" t="s">
        <v>101</v>
      </c>
      <c r="S774" s="26" t="s">
        <v>90</v>
      </c>
      <c r="T774" s="26">
        <v>2024</v>
      </c>
      <c r="U774" s="31">
        <v>0.36</v>
      </c>
      <c r="V774" s="31">
        <v>0.36</v>
      </c>
      <c r="W774" s="26"/>
      <c r="X774" s="26"/>
      <c r="Y774" s="26"/>
      <c r="Z774" s="26">
        <v>1</v>
      </c>
      <c r="AA774" s="26">
        <v>1</v>
      </c>
      <c r="AB774" s="26" t="s">
        <v>103</v>
      </c>
      <c r="AC774" s="26" t="s">
        <v>104</v>
      </c>
      <c r="AD774" s="26" t="s">
        <v>103</v>
      </c>
      <c r="AE774" s="26" t="s">
        <v>103</v>
      </c>
      <c r="AF774" s="26"/>
      <c r="AG774" s="26" t="s">
        <v>103</v>
      </c>
      <c r="AH774" s="26"/>
    </row>
    <row r="775" s="6" customFormat="1" ht="56.25" spans="1:34">
      <c r="A775" s="24">
        <v>719</v>
      </c>
      <c r="B775" s="25"/>
      <c r="C775" s="28" t="s">
        <v>5651</v>
      </c>
      <c r="D775" s="28" t="s">
        <v>5652</v>
      </c>
      <c r="E775" s="26" t="s">
        <v>89</v>
      </c>
      <c r="F775" s="28" t="s">
        <v>90</v>
      </c>
      <c r="G775" s="50" t="s">
        <v>5645</v>
      </c>
      <c r="H775" s="27" t="s">
        <v>5646</v>
      </c>
      <c r="I775" s="50" t="s">
        <v>5645</v>
      </c>
      <c r="J775" s="26" t="s">
        <v>5647</v>
      </c>
      <c r="K775" s="47" t="s">
        <v>147</v>
      </c>
      <c r="L775" s="47" t="s">
        <v>243</v>
      </c>
      <c r="M775" s="26" t="s">
        <v>5648</v>
      </c>
      <c r="N775" s="26" t="s">
        <v>5649</v>
      </c>
      <c r="O775" s="26" t="s">
        <v>5650</v>
      </c>
      <c r="P775" s="26" t="s">
        <v>5403</v>
      </c>
      <c r="Q775" s="26" t="s">
        <v>100</v>
      </c>
      <c r="R775" s="28" t="s">
        <v>3798</v>
      </c>
      <c r="S775" s="26" t="s">
        <v>90</v>
      </c>
      <c r="T775" s="26">
        <v>2024</v>
      </c>
      <c r="U775" s="31">
        <v>0.36</v>
      </c>
      <c r="V775" s="31">
        <v>0.36</v>
      </c>
      <c r="W775" s="26"/>
      <c r="X775" s="26"/>
      <c r="Y775" s="26"/>
      <c r="Z775" s="26">
        <v>1</v>
      </c>
      <c r="AA775" s="26">
        <v>1</v>
      </c>
      <c r="AB775" s="26" t="s">
        <v>103</v>
      </c>
      <c r="AC775" s="26" t="s">
        <v>104</v>
      </c>
      <c r="AD775" s="26" t="s">
        <v>103</v>
      </c>
      <c r="AE775" s="26" t="s">
        <v>103</v>
      </c>
      <c r="AF775" s="26"/>
      <c r="AG775" s="26" t="s">
        <v>103</v>
      </c>
      <c r="AH775" s="26"/>
    </row>
    <row r="776" s="6" customFormat="1" ht="56.25" spans="1:34">
      <c r="A776" s="24">
        <v>720</v>
      </c>
      <c r="B776" s="25"/>
      <c r="C776" s="51" t="s">
        <v>5653</v>
      </c>
      <c r="D776" s="28" t="s">
        <v>5654</v>
      </c>
      <c r="E776" s="26" t="s">
        <v>89</v>
      </c>
      <c r="F776" s="28" t="s">
        <v>90</v>
      </c>
      <c r="G776" s="50" t="s">
        <v>5645</v>
      </c>
      <c r="H776" s="27" t="s">
        <v>5646</v>
      </c>
      <c r="I776" s="50" t="s">
        <v>5645</v>
      </c>
      <c r="J776" s="26" t="s">
        <v>5655</v>
      </c>
      <c r="K776" s="47" t="s">
        <v>147</v>
      </c>
      <c r="L776" s="47" t="s">
        <v>243</v>
      </c>
      <c r="M776" s="26" t="s">
        <v>5656</v>
      </c>
      <c r="N776" s="26" t="s">
        <v>5649</v>
      </c>
      <c r="O776" s="26" t="s">
        <v>5650</v>
      </c>
      <c r="P776" s="26" t="s">
        <v>5403</v>
      </c>
      <c r="Q776" s="26" t="s">
        <v>100</v>
      </c>
      <c r="R776" s="28" t="s">
        <v>2915</v>
      </c>
      <c r="S776" s="26" t="s">
        <v>90</v>
      </c>
      <c r="T776" s="26">
        <v>2024</v>
      </c>
      <c r="U776" s="24">
        <v>1.44</v>
      </c>
      <c r="V776" s="24">
        <v>1.44</v>
      </c>
      <c r="W776" s="26"/>
      <c r="X776" s="26"/>
      <c r="Y776" s="26"/>
      <c r="Z776" s="26">
        <v>4</v>
      </c>
      <c r="AA776" s="26">
        <v>4</v>
      </c>
      <c r="AB776" s="26" t="s">
        <v>103</v>
      </c>
      <c r="AC776" s="26" t="s">
        <v>104</v>
      </c>
      <c r="AD776" s="26" t="s">
        <v>103</v>
      </c>
      <c r="AE776" s="26" t="s">
        <v>103</v>
      </c>
      <c r="AF776" s="26"/>
      <c r="AG776" s="26" t="s">
        <v>103</v>
      </c>
      <c r="AH776" s="26"/>
    </row>
    <row r="777" s="6" customFormat="1" ht="56.25" spans="1:34">
      <c r="A777" s="24">
        <v>721</v>
      </c>
      <c r="B777" s="25"/>
      <c r="C777" s="27" t="s">
        <v>5657</v>
      </c>
      <c r="D777" s="28" t="s">
        <v>5658</v>
      </c>
      <c r="E777" s="27" t="s">
        <v>89</v>
      </c>
      <c r="F777" s="28" t="s">
        <v>90</v>
      </c>
      <c r="G777" s="50" t="s">
        <v>5659</v>
      </c>
      <c r="H777" s="27" t="s">
        <v>5660</v>
      </c>
      <c r="I777" s="50" t="s">
        <v>5659</v>
      </c>
      <c r="J777" s="27" t="s">
        <v>5661</v>
      </c>
      <c r="K777" s="47" t="s">
        <v>147</v>
      </c>
      <c r="L777" s="47" t="s">
        <v>243</v>
      </c>
      <c r="M777" s="27" t="s">
        <v>5662</v>
      </c>
      <c r="N777" s="26" t="s">
        <v>5663</v>
      </c>
      <c r="O777" s="26" t="s">
        <v>5664</v>
      </c>
      <c r="P777" s="27" t="s">
        <v>5403</v>
      </c>
      <c r="Q777" s="27" t="s">
        <v>100</v>
      </c>
      <c r="R777" s="28" t="s">
        <v>5541</v>
      </c>
      <c r="S777" s="26" t="s">
        <v>90</v>
      </c>
      <c r="T777" s="26">
        <v>2024</v>
      </c>
      <c r="U777" s="28">
        <v>6</v>
      </c>
      <c r="V777" s="28"/>
      <c r="W777" s="27">
        <v>6</v>
      </c>
      <c r="X777" s="26"/>
      <c r="Y777" s="26"/>
      <c r="Z777" s="27">
        <v>10</v>
      </c>
      <c r="AA777" s="27">
        <v>10</v>
      </c>
      <c r="AB777" s="26" t="s">
        <v>103</v>
      </c>
      <c r="AC777" s="26" t="s">
        <v>104</v>
      </c>
      <c r="AD777" s="26" t="s">
        <v>103</v>
      </c>
      <c r="AE777" s="26" t="s">
        <v>103</v>
      </c>
      <c r="AF777" s="26"/>
      <c r="AG777" s="26" t="s">
        <v>103</v>
      </c>
      <c r="AH777" s="26"/>
    </row>
    <row r="778" s="6" customFormat="1" ht="45" spans="1:34">
      <c r="A778" s="24">
        <v>722</v>
      </c>
      <c r="B778" s="25"/>
      <c r="C778" s="27" t="s">
        <v>5665</v>
      </c>
      <c r="D778" s="28" t="s">
        <v>5666</v>
      </c>
      <c r="E778" s="27" t="s">
        <v>849</v>
      </c>
      <c r="F778" s="28" t="s">
        <v>108</v>
      </c>
      <c r="G778" s="50" t="s">
        <v>5667</v>
      </c>
      <c r="H778" s="27" t="s">
        <v>918</v>
      </c>
      <c r="I778" s="50" t="s">
        <v>5668</v>
      </c>
      <c r="J778" s="27" t="s">
        <v>5669</v>
      </c>
      <c r="K778" s="47" t="s">
        <v>113</v>
      </c>
      <c r="L778" s="47" t="s">
        <v>114</v>
      </c>
      <c r="M778" s="27" t="s">
        <v>5670</v>
      </c>
      <c r="N778" s="26" t="s">
        <v>5671</v>
      </c>
      <c r="O778" s="26" t="s">
        <v>5556</v>
      </c>
      <c r="P778" s="27" t="s">
        <v>118</v>
      </c>
      <c r="Q778" s="27">
        <v>0.95</v>
      </c>
      <c r="R778" s="28" t="s">
        <v>2915</v>
      </c>
      <c r="S778" s="26" t="s">
        <v>108</v>
      </c>
      <c r="T778" s="26"/>
      <c r="U778" s="28">
        <v>5.04</v>
      </c>
      <c r="V778" s="28"/>
      <c r="W778" s="27">
        <v>5.04</v>
      </c>
      <c r="X778" s="26"/>
      <c r="Y778" s="26"/>
      <c r="Z778" s="27">
        <v>14</v>
      </c>
      <c r="AA778" s="27">
        <v>14</v>
      </c>
      <c r="AB778" s="26"/>
      <c r="AC778" s="26" t="s">
        <v>119</v>
      </c>
      <c r="AD778" s="26" t="s">
        <v>103</v>
      </c>
      <c r="AE778" s="26" t="s">
        <v>103</v>
      </c>
      <c r="AF778" s="26"/>
      <c r="AG778" s="26" t="s">
        <v>103</v>
      </c>
      <c r="AH778" s="26"/>
    </row>
    <row r="779" s="6" customFormat="1" ht="45" spans="1:34">
      <c r="A779" s="24">
        <v>723</v>
      </c>
      <c r="B779" s="25"/>
      <c r="C779" s="27" t="s">
        <v>5672</v>
      </c>
      <c r="D779" s="28" t="s">
        <v>5673</v>
      </c>
      <c r="E779" s="27" t="s">
        <v>849</v>
      </c>
      <c r="F779" s="28" t="s">
        <v>108</v>
      </c>
      <c r="G779" s="50" t="s">
        <v>5674</v>
      </c>
      <c r="H779" s="27" t="s">
        <v>918</v>
      </c>
      <c r="I779" s="50" t="s">
        <v>5675</v>
      </c>
      <c r="J779" s="27" t="s">
        <v>5676</v>
      </c>
      <c r="K779" s="47" t="s">
        <v>113</v>
      </c>
      <c r="L779" s="47" t="s">
        <v>114</v>
      </c>
      <c r="M779" s="27" t="s">
        <v>5677</v>
      </c>
      <c r="N779" s="26" t="s">
        <v>5671</v>
      </c>
      <c r="O779" s="26" t="s">
        <v>5556</v>
      </c>
      <c r="P779" s="27" t="s">
        <v>118</v>
      </c>
      <c r="Q779" s="27">
        <v>0.95</v>
      </c>
      <c r="R779" s="28" t="s">
        <v>101</v>
      </c>
      <c r="S779" s="26" t="s">
        <v>108</v>
      </c>
      <c r="T779" s="26"/>
      <c r="U779" s="28">
        <v>2.88</v>
      </c>
      <c r="V779" s="28"/>
      <c r="W779" s="27">
        <v>2.88</v>
      </c>
      <c r="X779" s="26"/>
      <c r="Y779" s="26"/>
      <c r="Z779" s="27">
        <v>8</v>
      </c>
      <c r="AA779" s="27">
        <v>8</v>
      </c>
      <c r="AB779" s="26"/>
      <c r="AC779" s="26" t="s">
        <v>119</v>
      </c>
      <c r="AD779" s="26" t="s">
        <v>103</v>
      </c>
      <c r="AE779" s="26" t="s">
        <v>103</v>
      </c>
      <c r="AF779" s="26"/>
      <c r="AG779" s="26" t="s">
        <v>103</v>
      </c>
      <c r="AH779" s="26"/>
    </row>
    <row r="780" s="6" customFormat="1" ht="45" spans="1:34">
      <c r="A780" s="24">
        <v>724</v>
      </c>
      <c r="B780" s="25"/>
      <c r="C780" s="27" t="s">
        <v>5678</v>
      </c>
      <c r="D780" s="28" t="s">
        <v>5679</v>
      </c>
      <c r="E780" s="27" t="s">
        <v>849</v>
      </c>
      <c r="F780" s="28" t="s">
        <v>108</v>
      </c>
      <c r="G780" s="50" t="s">
        <v>5680</v>
      </c>
      <c r="H780" s="27" t="s">
        <v>918</v>
      </c>
      <c r="I780" s="50" t="s">
        <v>5681</v>
      </c>
      <c r="J780" s="27" t="s">
        <v>5682</v>
      </c>
      <c r="K780" s="47" t="s">
        <v>113</v>
      </c>
      <c r="L780" s="47" t="s">
        <v>114</v>
      </c>
      <c r="M780" s="27" t="s">
        <v>5683</v>
      </c>
      <c r="N780" s="26" t="s">
        <v>5671</v>
      </c>
      <c r="O780" s="26" t="s">
        <v>5556</v>
      </c>
      <c r="P780" s="27" t="s">
        <v>118</v>
      </c>
      <c r="Q780" s="27">
        <v>0.95</v>
      </c>
      <c r="R780" s="28" t="s">
        <v>3798</v>
      </c>
      <c r="S780" s="26" t="s">
        <v>108</v>
      </c>
      <c r="T780" s="26"/>
      <c r="U780" s="28">
        <v>9.36</v>
      </c>
      <c r="V780" s="28"/>
      <c r="W780" s="27">
        <v>9.36</v>
      </c>
      <c r="X780" s="26"/>
      <c r="Y780" s="26"/>
      <c r="Z780" s="27">
        <v>26</v>
      </c>
      <c r="AA780" s="27">
        <v>26</v>
      </c>
      <c r="AB780" s="26"/>
      <c r="AC780" s="26" t="s">
        <v>119</v>
      </c>
      <c r="AD780" s="26" t="s">
        <v>103</v>
      </c>
      <c r="AE780" s="26" t="s">
        <v>103</v>
      </c>
      <c r="AF780" s="26"/>
      <c r="AG780" s="26" t="s">
        <v>103</v>
      </c>
      <c r="AH780" s="26"/>
    </row>
    <row r="781" s="6" customFormat="1" ht="56.25" spans="1:34">
      <c r="A781" s="24">
        <v>725</v>
      </c>
      <c r="B781" s="25"/>
      <c r="C781" s="27" t="s">
        <v>5684</v>
      </c>
      <c r="D781" s="28" t="s">
        <v>5685</v>
      </c>
      <c r="E781" s="27" t="s">
        <v>849</v>
      </c>
      <c r="F781" s="28" t="s">
        <v>108</v>
      </c>
      <c r="G781" s="50" t="s">
        <v>5686</v>
      </c>
      <c r="H781" s="27" t="s">
        <v>918</v>
      </c>
      <c r="I781" s="50" t="s">
        <v>5687</v>
      </c>
      <c r="J781" s="27" t="s">
        <v>5688</v>
      </c>
      <c r="K781" s="47" t="s">
        <v>147</v>
      </c>
      <c r="L781" s="47" t="s">
        <v>243</v>
      </c>
      <c r="M781" s="27" t="s">
        <v>1032</v>
      </c>
      <c r="N781" s="26" t="s">
        <v>5689</v>
      </c>
      <c r="O781" s="26" t="s">
        <v>5690</v>
      </c>
      <c r="P781" s="27" t="s">
        <v>118</v>
      </c>
      <c r="Q781" s="27">
        <v>0.95</v>
      </c>
      <c r="R781" s="28" t="s">
        <v>5541</v>
      </c>
      <c r="S781" s="26" t="s">
        <v>108</v>
      </c>
      <c r="T781" s="26"/>
      <c r="U781" s="28">
        <v>15</v>
      </c>
      <c r="V781" s="28"/>
      <c r="W781" s="27">
        <v>15</v>
      </c>
      <c r="X781" s="26"/>
      <c r="Y781" s="26"/>
      <c r="Z781" s="27">
        <v>25</v>
      </c>
      <c r="AA781" s="27">
        <v>25</v>
      </c>
      <c r="AB781" s="26"/>
      <c r="AC781" s="26" t="s">
        <v>119</v>
      </c>
      <c r="AD781" s="26" t="s">
        <v>103</v>
      </c>
      <c r="AE781" s="26" t="s">
        <v>103</v>
      </c>
      <c r="AF781" s="26"/>
      <c r="AG781" s="26" t="s">
        <v>103</v>
      </c>
      <c r="AH781" s="26"/>
    </row>
    <row r="782" s="6" customFormat="1" ht="78.75" spans="1:34">
      <c r="A782" s="24">
        <v>726</v>
      </c>
      <c r="B782" s="25"/>
      <c r="C782" s="27" t="s">
        <v>5691</v>
      </c>
      <c r="D782" s="28" t="s">
        <v>5692</v>
      </c>
      <c r="E782" s="27" t="s">
        <v>89</v>
      </c>
      <c r="F782" s="28" t="s">
        <v>290</v>
      </c>
      <c r="G782" s="50" t="s">
        <v>5693</v>
      </c>
      <c r="H782" s="27" t="s">
        <v>5556</v>
      </c>
      <c r="I782" s="50" t="s">
        <v>5693</v>
      </c>
      <c r="J782" s="27" t="s">
        <v>5694</v>
      </c>
      <c r="K782" s="47" t="s">
        <v>147</v>
      </c>
      <c r="L782" s="47" t="s">
        <v>243</v>
      </c>
      <c r="M782" s="27" t="s">
        <v>3333</v>
      </c>
      <c r="N782" s="26" t="s">
        <v>5695</v>
      </c>
      <c r="O782" s="26" t="s">
        <v>5696</v>
      </c>
      <c r="P782" s="27" t="s">
        <v>118</v>
      </c>
      <c r="Q782" s="27" t="s">
        <v>5697</v>
      </c>
      <c r="R782" s="28" t="s">
        <v>5541</v>
      </c>
      <c r="S782" s="26" t="s">
        <v>290</v>
      </c>
      <c r="T782" s="26" t="s">
        <v>291</v>
      </c>
      <c r="U782" s="28">
        <v>12</v>
      </c>
      <c r="V782" s="26">
        <f>U782</f>
        <v>12</v>
      </c>
      <c r="W782" s="27"/>
      <c r="X782" s="26"/>
      <c r="Y782" s="26"/>
      <c r="Z782" s="27">
        <v>20</v>
      </c>
      <c r="AA782" s="27">
        <v>20</v>
      </c>
      <c r="AB782" s="26" t="s">
        <v>103</v>
      </c>
      <c r="AC782" s="26" t="s">
        <v>104</v>
      </c>
      <c r="AD782" s="26" t="s">
        <v>103</v>
      </c>
      <c r="AE782" s="26" t="s">
        <v>103</v>
      </c>
      <c r="AF782" s="26"/>
      <c r="AG782" s="26" t="s">
        <v>103</v>
      </c>
      <c r="AH782" s="26"/>
    </row>
    <row r="783" s="6" customFormat="1" ht="67.5" spans="1:34">
      <c r="A783" s="24">
        <v>727</v>
      </c>
      <c r="B783" s="25"/>
      <c r="C783" s="27" t="s">
        <v>5698</v>
      </c>
      <c r="D783" s="28" t="s">
        <v>5699</v>
      </c>
      <c r="E783" s="27" t="s">
        <v>89</v>
      </c>
      <c r="F783" s="28" t="s">
        <v>290</v>
      </c>
      <c r="G783" s="50" t="s">
        <v>5700</v>
      </c>
      <c r="H783" s="27" t="s">
        <v>5426</v>
      </c>
      <c r="I783" s="50" t="s">
        <v>5701</v>
      </c>
      <c r="J783" s="27" t="s">
        <v>5702</v>
      </c>
      <c r="K783" s="47" t="s">
        <v>135</v>
      </c>
      <c r="L783" s="47" t="s">
        <v>114</v>
      </c>
      <c r="M783" s="27" t="s">
        <v>5703</v>
      </c>
      <c r="N783" s="26" t="s">
        <v>5704</v>
      </c>
      <c r="O783" s="26" t="s">
        <v>5705</v>
      </c>
      <c r="P783" s="27" t="s">
        <v>118</v>
      </c>
      <c r="Q783" s="27" t="s">
        <v>179</v>
      </c>
      <c r="R783" s="28" t="s">
        <v>3798</v>
      </c>
      <c r="S783" s="26" t="s">
        <v>290</v>
      </c>
      <c r="T783" s="26" t="s">
        <v>291</v>
      </c>
      <c r="U783" s="28">
        <v>5.4</v>
      </c>
      <c r="V783" s="26">
        <f>U783</f>
        <v>5.4</v>
      </c>
      <c r="W783" s="27"/>
      <c r="X783" s="26"/>
      <c r="Y783" s="26"/>
      <c r="Z783" s="27">
        <v>15</v>
      </c>
      <c r="AA783" s="27">
        <v>15</v>
      </c>
      <c r="AB783" s="26" t="s">
        <v>103</v>
      </c>
      <c r="AC783" s="26" t="s">
        <v>104</v>
      </c>
      <c r="AD783" s="26" t="s">
        <v>103</v>
      </c>
      <c r="AE783" s="26" t="s">
        <v>103</v>
      </c>
      <c r="AF783" s="26"/>
      <c r="AG783" s="26" t="s">
        <v>103</v>
      </c>
      <c r="AH783" s="26"/>
    </row>
    <row r="784" s="6" customFormat="1" ht="67.5" spans="1:34">
      <c r="A784" s="24">
        <v>728</v>
      </c>
      <c r="B784" s="25"/>
      <c r="C784" s="27" t="s">
        <v>5706</v>
      </c>
      <c r="D784" s="28" t="s">
        <v>5707</v>
      </c>
      <c r="E784" s="27" t="s">
        <v>89</v>
      </c>
      <c r="F784" s="28" t="s">
        <v>290</v>
      </c>
      <c r="G784" s="50" t="s">
        <v>5708</v>
      </c>
      <c r="H784" s="27" t="s">
        <v>5426</v>
      </c>
      <c r="I784" s="50" t="s">
        <v>5709</v>
      </c>
      <c r="J784" s="27" t="s">
        <v>5710</v>
      </c>
      <c r="K784" s="47" t="s">
        <v>135</v>
      </c>
      <c r="L784" s="47" t="s">
        <v>114</v>
      </c>
      <c r="M784" s="27" t="s">
        <v>5711</v>
      </c>
      <c r="N784" s="26" t="s">
        <v>5704</v>
      </c>
      <c r="O784" s="26" t="s">
        <v>5705</v>
      </c>
      <c r="P784" s="27" t="s">
        <v>118</v>
      </c>
      <c r="Q784" s="27" t="s">
        <v>179</v>
      </c>
      <c r="R784" s="28" t="s">
        <v>2915</v>
      </c>
      <c r="S784" s="26" t="s">
        <v>290</v>
      </c>
      <c r="T784" s="26" t="s">
        <v>291</v>
      </c>
      <c r="U784" s="28">
        <v>3.6</v>
      </c>
      <c r="V784" s="26">
        <f>U784</f>
        <v>3.6</v>
      </c>
      <c r="W784" s="27"/>
      <c r="X784" s="26"/>
      <c r="Y784" s="26"/>
      <c r="Z784" s="27">
        <v>10</v>
      </c>
      <c r="AA784" s="27">
        <v>10</v>
      </c>
      <c r="AB784" s="26" t="s">
        <v>103</v>
      </c>
      <c r="AC784" s="26" t="s">
        <v>104</v>
      </c>
      <c r="AD784" s="26" t="s">
        <v>103</v>
      </c>
      <c r="AE784" s="26" t="s">
        <v>103</v>
      </c>
      <c r="AF784" s="26"/>
      <c r="AG784" s="26" t="s">
        <v>103</v>
      </c>
      <c r="AH784" s="26"/>
    </row>
    <row r="785" s="6" customFormat="1" ht="56.25" spans="1:34">
      <c r="A785" s="24">
        <v>729</v>
      </c>
      <c r="B785" s="25"/>
      <c r="C785" s="27" t="s">
        <v>5712</v>
      </c>
      <c r="D785" s="28" t="s">
        <v>5713</v>
      </c>
      <c r="E785" s="27" t="s">
        <v>89</v>
      </c>
      <c r="F785" s="28" t="s">
        <v>290</v>
      </c>
      <c r="G785" s="50" t="s">
        <v>5714</v>
      </c>
      <c r="H785" s="27" t="s">
        <v>5426</v>
      </c>
      <c r="I785" s="50" t="s">
        <v>5715</v>
      </c>
      <c r="J785" s="27" t="s">
        <v>5716</v>
      </c>
      <c r="K785" s="47" t="s">
        <v>135</v>
      </c>
      <c r="L785" s="47" t="s">
        <v>114</v>
      </c>
      <c r="M785" s="27" t="s">
        <v>5717</v>
      </c>
      <c r="N785" s="26" t="s">
        <v>5704</v>
      </c>
      <c r="O785" s="26" t="s">
        <v>5718</v>
      </c>
      <c r="P785" s="27" t="s">
        <v>118</v>
      </c>
      <c r="Q785" s="27" t="s">
        <v>179</v>
      </c>
      <c r="R785" s="28" t="s">
        <v>101</v>
      </c>
      <c r="S785" s="26" t="s">
        <v>290</v>
      </c>
      <c r="T785" s="26" t="s">
        <v>291</v>
      </c>
      <c r="U785" s="28">
        <v>2.88</v>
      </c>
      <c r="V785" s="26">
        <f>U785</f>
        <v>2.88</v>
      </c>
      <c r="W785" s="27"/>
      <c r="X785" s="26"/>
      <c r="Y785" s="26"/>
      <c r="Z785" s="27">
        <v>8</v>
      </c>
      <c r="AA785" s="27">
        <v>8</v>
      </c>
      <c r="AB785" s="26" t="s">
        <v>103</v>
      </c>
      <c r="AC785" s="26" t="s">
        <v>104</v>
      </c>
      <c r="AD785" s="26" t="s">
        <v>103</v>
      </c>
      <c r="AE785" s="26" t="s">
        <v>103</v>
      </c>
      <c r="AF785" s="26"/>
      <c r="AG785" s="26" t="s">
        <v>103</v>
      </c>
      <c r="AH785" s="26"/>
    </row>
    <row r="786" s="6" customFormat="1" ht="56.25" spans="1:34">
      <c r="A786" s="24">
        <v>730</v>
      </c>
      <c r="B786" s="25"/>
      <c r="C786" s="27" t="s">
        <v>5719</v>
      </c>
      <c r="D786" s="28" t="s">
        <v>5720</v>
      </c>
      <c r="E786" s="27" t="s">
        <v>89</v>
      </c>
      <c r="F786" s="28" t="s">
        <v>294</v>
      </c>
      <c r="G786" s="50" t="s">
        <v>5721</v>
      </c>
      <c r="H786" s="27" t="s">
        <v>124</v>
      </c>
      <c r="I786" s="50" t="s">
        <v>5720</v>
      </c>
      <c r="J786" s="27" t="s">
        <v>5722</v>
      </c>
      <c r="K786" s="47" t="s">
        <v>297</v>
      </c>
      <c r="L786" s="47" t="s">
        <v>231</v>
      </c>
      <c r="M786" s="27" t="s">
        <v>5723</v>
      </c>
      <c r="N786" s="26" t="s">
        <v>1963</v>
      </c>
      <c r="O786" s="26" t="s">
        <v>5724</v>
      </c>
      <c r="P786" s="27" t="s">
        <v>124</v>
      </c>
      <c r="Q786" s="27" t="s">
        <v>100</v>
      </c>
      <c r="R786" s="28" t="s">
        <v>101</v>
      </c>
      <c r="S786" s="26" t="s">
        <v>294</v>
      </c>
      <c r="T786" s="26" t="s">
        <v>167</v>
      </c>
      <c r="U786" s="28">
        <v>5.4</v>
      </c>
      <c r="V786" s="28">
        <v>5.4</v>
      </c>
      <c r="W786" s="27"/>
      <c r="X786" s="26"/>
      <c r="Y786" s="26"/>
      <c r="Z786" s="27">
        <v>14</v>
      </c>
      <c r="AA786" s="27">
        <v>14</v>
      </c>
      <c r="AB786" s="26"/>
      <c r="AC786" s="26"/>
      <c r="AD786" s="26"/>
      <c r="AE786" s="26"/>
      <c r="AF786" s="26"/>
      <c r="AG786" s="26"/>
      <c r="AH786" s="26"/>
    </row>
    <row r="787" s="6" customFormat="1" ht="56.25" spans="1:34">
      <c r="A787" s="24">
        <v>731</v>
      </c>
      <c r="B787" s="25"/>
      <c r="C787" s="27" t="s">
        <v>5725</v>
      </c>
      <c r="D787" s="28" t="s">
        <v>5726</v>
      </c>
      <c r="E787" s="27" t="s">
        <v>89</v>
      </c>
      <c r="F787" s="28" t="s">
        <v>294</v>
      </c>
      <c r="G787" s="50" t="s">
        <v>5727</v>
      </c>
      <c r="H787" s="27" t="s">
        <v>124</v>
      </c>
      <c r="I787" s="50" t="s">
        <v>5726</v>
      </c>
      <c r="J787" s="27" t="s">
        <v>5728</v>
      </c>
      <c r="K787" s="47" t="s">
        <v>297</v>
      </c>
      <c r="L787" s="47" t="s">
        <v>231</v>
      </c>
      <c r="M787" s="27" t="s">
        <v>5729</v>
      </c>
      <c r="N787" s="26" t="s">
        <v>1963</v>
      </c>
      <c r="O787" s="26" t="s">
        <v>5730</v>
      </c>
      <c r="P787" s="27" t="s">
        <v>124</v>
      </c>
      <c r="Q787" s="27" t="s">
        <v>100</v>
      </c>
      <c r="R787" s="28" t="s">
        <v>2915</v>
      </c>
      <c r="S787" s="26" t="s">
        <v>294</v>
      </c>
      <c r="T787" s="26" t="s">
        <v>167</v>
      </c>
      <c r="U787" s="28">
        <v>21.6</v>
      </c>
      <c r="V787" s="28">
        <v>21.6</v>
      </c>
      <c r="W787" s="27"/>
      <c r="X787" s="26"/>
      <c r="Y787" s="26"/>
      <c r="Z787" s="27">
        <v>60</v>
      </c>
      <c r="AA787" s="27">
        <v>60</v>
      </c>
      <c r="AB787" s="26"/>
      <c r="AC787" s="26"/>
      <c r="AD787" s="26"/>
      <c r="AE787" s="26"/>
      <c r="AF787" s="26"/>
      <c r="AG787" s="26"/>
      <c r="AH787" s="26"/>
    </row>
    <row r="788" s="6" customFormat="1" ht="67.5" spans="1:34">
      <c r="A788" s="24">
        <v>732</v>
      </c>
      <c r="B788" s="25"/>
      <c r="C788" s="27" t="s">
        <v>5731</v>
      </c>
      <c r="D788" s="28" t="s">
        <v>5732</v>
      </c>
      <c r="E788" s="27" t="s">
        <v>89</v>
      </c>
      <c r="F788" s="28" t="s">
        <v>294</v>
      </c>
      <c r="G788" s="50" t="s">
        <v>5733</v>
      </c>
      <c r="H788" s="27" t="s">
        <v>124</v>
      </c>
      <c r="I788" s="50" t="s">
        <v>5732</v>
      </c>
      <c r="J788" s="27" t="s">
        <v>5734</v>
      </c>
      <c r="K788" s="47" t="s">
        <v>297</v>
      </c>
      <c r="L788" s="47" t="s">
        <v>231</v>
      </c>
      <c r="M788" s="27" t="s">
        <v>5735</v>
      </c>
      <c r="N788" s="26" t="s">
        <v>5736</v>
      </c>
      <c r="O788" s="26" t="s">
        <v>5737</v>
      </c>
      <c r="P788" s="27" t="s">
        <v>124</v>
      </c>
      <c r="Q788" s="27" t="s">
        <v>100</v>
      </c>
      <c r="R788" s="28" t="s">
        <v>5541</v>
      </c>
      <c r="S788" s="26" t="s">
        <v>294</v>
      </c>
      <c r="T788" s="26" t="s">
        <v>167</v>
      </c>
      <c r="U788" s="28">
        <v>55</v>
      </c>
      <c r="V788" s="28">
        <v>55</v>
      </c>
      <c r="W788" s="27"/>
      <c r="X788" s="26"/>
      <c r="Y788" s="26"/>
      <c r="Z788" s="27">
        <v>92</v>
      </c>
      <c r="AA788" s="27">
        <v>92</v>
      </c>
      <c r="AB788" s="26"/>
      <c r="AC788" s="26"/>
      <c r="AD788" s="26"/>
      <c r="AE788" s="26"/>
      <c r="AF788" s="26"/>
      <c r="AG788" s="26"/>
      <c r="AH788" s="26"/>
    </row>
    <row r="789" s="6" customFormat="1" ht="56.25" spans="1:34">
      <c r="A789" s="24">
        <v>733</v>
      </c>
      <c r="B789" s="25"/>
      <c r="C789" s="27" t="s">
        <v>5738</v>
      </c>
      <c r="D789" s="28" t="s">
        <v>5739</v>
      </c>
      <c r="E789" s="27" t="s">
        <v>89</v>
      </c>
      <c r="F789" s="28" t="s">
        <v>294</v>
      </c>
      <c r="G789" s="50" t="s">
        <v>5740</v>
      </c>
      <c r="H789" s="27" t="s">
        <v>124</v>
      </c>
      <c r="I789" s="50" t="s">
        <v>5739</v>
      </c>
      <c r="J789" s="27" t="s">
        <v>5741</v>
      </c>
      <c r="K789" s="47" t="s">
        <v>297</v>
      </c>
      <c r="L789" s="47" t="s">
        <v>231</v>
      </c>
      <c r="M789" s="27" t="s">
        <v>5742</v>
      </c>
      <c r="N789" s="26" t="s">
        <v>1963</v>
      </c>
      <c r="O789" s="26" t="s">
        <v>5743</v>
      </c>
      <c r="P789" s="27" t="s">
        <v>124</v>
      </c>
      <c r="Q789" s="27" t="s">
        <v>100</v>
      </c>
      <c r="R789" s="28" t="s">
        <v>3798</v>
      </c>
      <c r="S789" s="26" t="s">
        <v>294</v>
      </c>
      <c r="T789" s="26" t="s">
        <v>167</v>
      </c>
      <c r="U789" s="28">
        <v>41.76</v>
      </c>
      <c r="V789" s="28">
        <v>41.76</v>
      </c>
      <c r="W789" s="27"/>
      <c r="X789" s="26"/>
      <c r="Y789" s="26"/>
      <c r="Z789" s="27">
        <v>116</v>
      </c>
      <c r="AA789" s="27">
        <v>116</v>
      </c>
      <c r="AB789" s="26"/>
      <c r="AC789" s="26"/>
      <c r="AD789" s="26"/>
      <c r="AE789" s="26"/>
      <c r="AF789" s="26"/>
      <c r="AG789" s="26"/>
      <c r="AH789" s="26"/>
    </row>
    <row r="790" s="6" customFormat="1" ht="90" spans="1:34">
      <c r="A790" s="24">
        <v>734</v>
      </c>
      <c r="B790" s="25"/>
      <c r="C790" s="27" t="s">
        <v>5744</v>
      </c>
      <c r="D790" s="28" t="s">
        <v>5745</v>
      </c>
      <c r="E790" s="27" t="s">
        <v>89</v>
      </c>
      <c r="F790" s="28" t="s">
        <v>270</v>
      </c>
      <c r="G790" s="50" t="s">
        <v>5746</v>
      </c>
      <c r="H790" s="27" t="s">
        <v>43</v>
      </c>
      <c r="I790" s="50" t="s">
        <v>5747</v>
      </c>
      <c r="J790" s="27" t="s">
        <v>5748</v>
      </c>
      <c r="K790" s="47" t="s">
        <v>5749</v>
      </c>
      <c r="L790" s="47" t="s">
        <v>5456</v>
      </c>
      <c r="M790" s="27" t="s">
        <v>2212</v>
      </c>
      <c r="N790" s="26" t="s">
        <v>493</v>
      </c>
      <c r="O790" s="26" t="s">
        <v>5750</v>
      </c>
      <c r="P790" s="27" t="s">
        <v>5751</v>
      </c>
      <c r="Q790" s="27" t="s">
        <v>279</v>
      </c>
      <c r="R790" s="28" t="s">
        <v>484</v>
      </c>
      <c r="S790" s="26" t="s">
        <v>270</v>
      </c>
      <c r="T790" s="26" t="s">
        <v>280</v>
      </c>
      <c r="U790" s="28">
        <v>15</v>
      </c>
      <c r="V790" s="28">
        <v>15</v>
      </c>
      <c r="W790" s="27"/>
      <c r="X790" s="26"/>
      <c r="Y790" s="26"/>
      <c r="Z790" s="27">
        <v>25</v>
      </c>
      <c r="AA790" s="27">
        <v>25</v>
      </c>
      <c r="AB790" s="26" t="s">
        <v>103</v>
      </c>
      <c r="AC790" s="26" t="s">
        <v>104</v>
      </c>
      <c r="AD790" s="26" t="s">
        <v>103</v>
      </c>
      <c r="AE790" s="26" t="s">
        <v>103</v>
      </c>
      <c r="AF790" s="26"/>
      <c r="AG790" s="26" t="s">
        <v>103</v>
      </c>
      <c r="AH790" s="26"/>
    </row>
    <row r="791" s="6" customFormat="1" ht="78.75" spans="1:34">
      <c r="A791" s="24">
        <v>735</v>
      </c>
      <c r="B791" s="25"/>
      <c r="C791" s="27" t="s">
        <v>5752</v>
      </c>
      <c r="D791" s="28" t="s">
        <v>5753</v>
      </c>
      <c r="E791" s="27" t="s">
        <v>89</v>
      </c>
      <c r="F791" s="28" t="s">
        <v>270</v>
      </c>
      <c r="G791" s="50" t="s">
        <v>5754</v>
      </c>
      <c r="H791" s="27" t="s">
        <v>43</v>
      </c>
      <c r="I791" s="50" t="s">
        <v>5754</v>
      </c>
      <c r="J791" s="27" t="s">
        <v>5755</v>
      </c>
      <c r="K791" s="47" t="s">
        <v>147</v>
      </c>
      <c r="L791" s="47" t="s">
        <v>243</v>
      </c>
      <c r="M791" s="27" t="s">
        <v>5756</v>
      </c>
      <c r="N791" s="26" t="s">
        <v>5757</v>
      </c>
      <c r="O791" s="26" t="s">
        <v>5758</v>
      </c>
      <c r="P791" s="27" t="s">
        <v>5751</v>
      </c>
      <c r="Q791" s="27" t="s">
        <v>5759</v>
      </c>
      <c r="R791" s="28" t="s">
        <v>5541</v>
      </c>
      <c r="S791" s="26" t="s">
        <v>270</v>
      </c>
      <c r="T791" s="26" t="s">
        <v>280</v>
      </c>
      <c r="U791" s="28">
        <v>34.2</v>
      </c>
      <c r="V791" s="28">
        <v>34.2</v>
      </c>
      <c r="W791" s="27"/>
      <c r="X791" s="26"/>
      <c r="Y791" s="26"/>
      <c r="Z791" s="27">
        <v>57</v>
      </c>
      <c r="AA791" s="27">
        <v>57</v>
      </c>
      <c r="AB791" s="26" t="s">
        <v>103</v>
      </c>
      <c r="AC791" s="26" t="s">
        <v>104</v>
      </c>
      <c r="AD791" s="26" t="s">
        <v>103</v>
      </c>
      <c r="AE791" s="26" t="s">
        <v>103</v>
      </c>
      <c r="AF791" s="26"/>
      <c r="AG791" s="26" t="s">
        <v>103</v>
      </c>
      <c r="AH791" s="26"/>
    </row>
    <row r="792" s="6" customFormat="1" ht="78.75" spans="1:34">
      <c r="A792" s="24">
        <v>736</v>
      </c>
      <c r="B792" s="25"/>
      <c r="C792" s="27" t="s">
        <v>5760</v>
      </c>
      <c r="D792" s="28" t="s">
        <v>5761</v>
      </c>
      <c r="E792" s="27" t="s">
        <v>89</v>
      </c>
      <c r="F792" s="28" t="s">
        <v>270</v>
      </c>
      <c r="G792" s="50" t="s">
        <v>5762</v>
      </c>
      <c r="H792" s="27" t="s">
        <v>43</v>
      </c>
      <c r="I792" s="50" t="s">
        <v>5763</v>
      </c>
      <c r="J792" s="27" t="s">
        <v>5764</v>
      </c>
      <c r="K792" s="47" t="s">
        <v>5749</v>
      </c>
      <c r="L792" s="47" t="s">
        <v>5456</v>
      </c>
      <c r="M792" s="27" t="s">
        <v>5765</v>
      </c>
      <c r="N792" s="26" t="s">
        <v>5766</v>
      </c>
      <c r="O792" s="26" t="s">
        <v>5767</v>
      </c>
      <c r="P792" s="27" t="s">
        <v>5751</v>
      </c>
      <c r="Q792" s="27" t="s">
        <v>279</v>
      </c>
      <c r="R792" s="28" t="s">
        <v>3798</v>
      </c>
      <c r="S792" s="26" t="s">
        <v>270</v>
      </c>
      <c r="T792" s="26" t="s">
        <v>280</v>
      </c>
      <c r="U792" s="28">
        <v>11.52</v>
      </c>
      <c r="V792" s="28">
        <v>11.52</v>
      </c>
      <c r="W792" s="27"/>
      <c r="X792" s="26"/>
      <c r="Y792" s="26"/>
      <c r="Z792" s="27">
        <v>32</v>
      </c>
      <c r="AA792" s="27">
        <v>32</v>
      </c>
      <c r="AB792" s="26" t="s">
        <v>103</v>
      </c>
      <c r="AC792" s="26" t="s">
        <v>104</v>
      </c>
      <c r="AD792" s="26" t="s">
        <v>103</v>
      </c>
      <c r="AE792" s="26" t="s">
        <v>103</v>
      </c>
      <c r="AF792" s="26"/>
      <c r="AG792" s="26" t="s">
        <v>103</v>
      </c>
      <c r="AH792" s="26"/>
    </row>
    <row r="793" s="6" customFormat="1" ht="78.75" spans="1:34">
      <c r="A793" s="24">
        <v>737</v>
      </c>
      <c r="B793" s="25"/>
      <c r="C793" s="27" t="s">
        <v>5768</v>
      </c>
      <c r="D793" s="28" t="s">
        <v>5769</v>
      </c>
      <c r="E793" s="27" t="s">
        <v>89</v>
      </c>
      <c r="F793" s="28" t="s">
        <v>270</v>
      </c>
      <c r="G793" s="50" t="s">
        <v>5770</v>
      </c>
      <c r="H793" s="27" t="s">
        <v>43</v>
      </c>
      <c r="I793" s="50" t="s">
        <v>5771</v>
      </c>
      <c r="J793" s="27" t="s">
        <v>5772</v>
      </c>
      <c r="K793" s="47" t="s">
        <v>5749</v>
      </c>
      <c r="L793" s="47" t="s">
        <v>5456</v>
      </c>
      <c r="M793" s="27" t="s">
        <v>5773</v>
      </c>
      <c r="N793" s="26" t="s">
        <v>5766</v>
      </c>
      <c r="O793" s="26" t="s">
        <v>5774</v>
      </c>
      <c r="P793" s="27" t="s">
        <v>5751</v>
      </c>
      <c r="Q793" s="27" t="s">
        <v>279</v>
      </c>
      <c r="R793" s="28" t="s">
        <v>2915</v>
      </c>
      <c r="S793" s="26" t="s">
        <v>270</v>
      </c>
      <c r="T793" s="26" t="s">
        <v>280</v>
      </c>
      <c r="U793" s="28">
        <v>10.8</v>
      </c>
      <c r="V793" s="28">
        <v>10.8</v>
      </c>
      <c r="W793" s="27"/>
      <c r="X793" s="26"/>
      <c r="Y793" s="26"/>
      <c r="Z793" s="27">
        <v>30</v>
      </c>
      <c r="AA793" s="27">
        <v>30</v>
      </c>
      <c r="AB793" s="26" t="s">
        <v>103</v>
      </c>
      <c r="AC793" s="26" t="s">
        <v>104</v>
      </c>
      <c r="AD793" s="26" t="s">
        <v>103</v>
      </c>
      <c r="AE793" s="26" t="s">
        <v>103</v>
      </c>
      <c r="AF793" s="26"/>
      <c r="AG793" s="26" t="s">
        <v>103</v>
      </c>
      <c r="AH793" s="26"/>
    </row>
    <row r="794" s="6" customFormat="1" ht="101.25" spans="1:34">
      <c r="A794" s="24">
        <v>738</v>
      </c>
      <c r="B794" s="25"/>
      <c r="C794" s="27" t="s">
        <v>5775</v>
      </c>
      <c r="D794" s="28" t="s">
        <v>5776</v>
      </c>
      <c r="E794" s="27" t="s">
        <v>89</v>
      </c>
      <c r="F794" s="28" t="s">
        <v>122</v>
      </c>
      <c r="G794" s="50" t="s">
        <v>5777</v>
      </c>
      <c r="H794" s="27" t="s">
        <v>3198</v>
      </c>
      <c r="I794" s="50" t="s">
        <v>5776</v>
      </c>
      <c r="J794" s="27" t="s">
        <v>5778</v>
      </c>
      <c r="K794" s="47" t="s">
        <v>147</v>
      </c>
      <c r="L794" s="47" t="s">
        <v>243</v>
      </c>
      <c r="M794" s="27" t="s">
        <v>720</v>
      </c>
      <c r="N794" s="26" t="s">
        <v>5779</v>
      </c>
      <c r="O794" s="26" t="s">
        <v>5780</v>
      </c>
      <c r="P794" s="27" t="s">
        <v>118</v>
      </c>
      <c r="Q794" s="27" t="s">
        <v>5781</v>
      </c>
      <c r="R794" s="28" t="s">
        <v>5541</v>
      </c>
      <c r="S794" s="26" t="s">
        <v>122</v>
      </c>
      <c r="T794" s="26">
        <v>2024</v>
      </c>
      <c r="U794" s="28">
        <v>25</v>
      </c>
      <c r="V794" s="28">
        <v>25</v>
      </c>
      <c r="W794" s="27"/>
      <c r="X794" s="26"/>
      <c r="Y794" s="26"/>
      <c r="Z794" s="27">
        <v>41</v>
      </c>
      <c r="AA794" s="27">
        <v>41</v>
      </c>
      <c r="AB794" s="26" t="s">
        <v>103</v>
      </c>
      <c r="AC794" s="26" t="s">
        <v>103</v>
      </c>
      <c r="AD794" s="26"/>
      <c r="AE794" s="26" t="s">
        <v>103</v>
      </c>
      <c r="AF794" s="26"/>
      <c r="AG794" s="26" t="s">
        <v>103</v>
      </c>
      <c r="AH794" s="26"/>
    </row>
    <row r="795" s="6" customFormat="1" ht="56.25" spans="1:34">
      <c r="A795" s="24">
        <v>739</v>
      </c>
      <c r="B795" s="25"/>
      <c r="C795" s="27" t="s">
        <v>5782</v>
      </c>
      <c r="D795" s="28" t="s">
        <v>5783</v>
      </c>
      <c r="E795" s="27" t="s">
        <v>89</v>
      </c>
      <c r="F795" s="28" t="s">
        <v>122</v>
      </c>
      <c r="G795" s="50" t="s">
        <v>5784</v>
      </c>
      <c r="H795" s="27" t="s">
        <v>3198</v>
      </c>
      <c r="I795" s="50" t="s">
        <v>5783</v>
      </c>
      <c r="J795" s="27" t="s">
        <v>5785</v>
      </c>
      <c r="K795" s="47" t="s">
        <v>113</v>
      </c>
      <c r="L795" s="47" t="s">
        <v>114</v>
      </c>
      <c r="M795" s="27" t="s">
        <v>5786</v>
      </c>
      <c r="N795" s="26" t="s">
        <v>5787</v>
      </c>
      <c r="O795" s="26" t="s">
        <v>5788</v>
      </c>
      <c r="P795" s="27" t="s">
        <v>118</v>
      </c>
      <c r="Q795" s="27" t="s">
        <v>129</v>
      </c>
      <c r="R795" s="28" t="s">
        <v>101</v>
      </c>
      <c r="S795" s="26" t="s">
        <v>122</v>
      </c>
      <c r="T795" s="26">
        <v>2024</v>
      </c>
      <c r="U795" s="28">
        <v>3.6</v>
      </c>
      <c r="V795" s="28">
        <v>3.6</v>
      </c>
      <c r="W795" s="27"/>
      <c r="X795" s="26"/>
      <c r="Y795" s="26"/>
      <c r="Z795" s="27">
        <v>10</v>
      </c>
      <c r="AA795" s="27">
        <v>10</v>
      </c>
      <c r="AB795" s="26" t="s">
        <v>103</v>
      </c>
      <c r="AC795" s="26" t="s">
        <v>103</v>
      </c>
      <c r="AD795" s="26"/>
      <c r="AE795" s="26" t="s">
        <v>103</v>
      </c>
      <c r="AF795" s="26"/>
      <c r="AG795" s="26" t="s">
        <v>103</v>
      </c>
      <c r="AH795" s="26"/>
    </row>
    <row r="796" s="6" customFormat="1" ht="56.25" spans="1:34">
      <c r="A796" s="24">
        <v>740</v>
      </c>
      <c r="B796" s="25"/>
      <c r="C796" s="27" t="s">
        <v>5789</v>
      </c>
      <c r="D796" s="28" t="s">
        <v>5790</v>
      </c>
      <c r="E796" s="27" t="s">
        <v>89</v>
      </c>
      <c r="F796" s="28" t="s">
        <v>122</v>
      </c>
      <c r="G796" s="50" t="s">
        <v>5791</v>
      </c>
      <c r="H796" s="27" t="s">
        <v>3198</v>
      </c>
      <c r="I796" s="50" t="s">
        <v>5790</v>
      </c>
      <c r="J796" s="27" t="s">
        <v>5792</v>
      </c>
      <c r="K796" s="47" t="s">
        <v>113</v>
      </c>
      <c r="L796" s="47" t="s">
        <v>114</v>
      </c>
      <c r="M796" s="27" t="s">
        <v>5793</v>
      </c>
      <c r="N796" s="26" t="s">
        <v>5787</v>
      </c>
      <c r="O796" s="26" t="s">
        <v>5794</v>
      </c>
      <c r="P796" s="27" t="s">
        <v>118</v>
      </c>
      <c r="Q796" s="27" t="s">
        <v>129</v>
      </c>
      <c r="R796" s="28" t="s">
        <v>3798</v>
      </c>
      <c r="S796" s="26" t="s">
        <v>122</v>
      </c>
      <c r="T796" s="26">
        <v>2024</v>
      </c>
      <c r="U796" s="28">
        <v>19.44</v>
      </c>
      <c r="V796" s="28">
        <v>19.44</v>
      </c>
      <c r="W796" s="27"/>
      <c r="X796" s="26"/>
      <c r="Y796" s="26"/>
      <c r="Z796" s="27">
        <v>54</v>
      </c>
      <c r="AA796" s="27">
        <v>54</v>
      </c>
      <c r="AB796" s="26" t="s">
        <v>103</v>
      </c>
      <c r="AC796" s="26" t="s">
        <v>103</v>
      </c>
      <c r="AD796" s="26"/>
      <c r="AE796" s="26" t="s">
        <v>103</v>
      </c>
      <c r="AF796" s="26"/>
      <c r="AG796" s="26" t="s">
        <v>103</v>
      </c>
      <c r="AH796" s="26"/>
    </row>
    <row r="797" s="6" customFormat="1" ht="56.25" spans="1:34">
      <c r="A797" s="24">
        <v>741</v>
      </c>
      <c r="B797" s="25"/>
      <c r="C797" s="27" t="s">
        <v>5795</v>
      </c>
      <c r="D797" s="28" t="s">
        <v>5796</v>
      </c>
      <c r="E797" s="27" t="s">
        <v>89</v>
      </c>
      <c r="F797" s="28" t="s">
        <v>122</v>
      </c>
      <c r="G797" s="50" t="s">
        <v>5797</v>
      </c>
      <c r="H797" s="27" t="s">
        <v>3198</v>
      </c>
      <c r="I797" s="50" t="s">
        <v>5796</v>
      </c>
      <c r="J797" s="27" t="s">
        <v>5798</v>
      </c>
      <c r="K797" s="47" t="s">
        <v>113</v>
      </c>
      <c r="L797" s="47" t="s">
        <v>114</v>
      </c>
      <c r="M797" s="27" t="s">
        <v>5799</v>
      </c>
      <c r="N797" s="26" t="s">
        <v>5787</v>
      </c>
      <c r="O797" s="26" t="s">
        <v>5800</v>
      </c>
      <c r="P797" s="27" t="s">
        <v>118</v>
      </c>
      <c r="Q797" s="27" t="s">
        <v>129</v>
      </c>
      <c r="R797" s="28" t="s">
        <v>2915</v>
      </c>
      <c r="S797" s="26" t="s">
        <v>122</v>
      </c>
      <c r="T797" s="26">
        <v>2024</v>
      </c>
      <c r="U797" s="28">
        <v>10.8</v>
      </c>
      <c r="V797" s="28">
        <v>10.8</v>
      </c>
      <c r="W797" s="27"/>
      <c r="X797" s="26"/>
      <c r="Y797" s="26"/>
      <c r="Z797" s="27">
        <v>30</v>
      </c>
      <c r="AA797" s="27">
        <v>30</v>
      </c>
      <c r="AB797" s="26" t="s">
        <v>103</v>
      </c>
      <c r="AC797" s="26" t="s">
        <v>103</v>
      </c>
      <c r="AD797" s="26"/>
      <c r="AE797" s="26" t="s">
        <v>103</v>
      </c>
      <c r="AF797" s="26"/>
      <c r="AG797" s="26" t="s">
        <v>103</v>
      </c>
      <c r="AH797" s="26"/>
    </row>
    <row r="798" s="6" customFormat="1" ht="45" spans="1:34">
      <c r="A798" s="24">
        <v>742</v>
      </c>
      <c r="B798" s="25"/>
      <c r="C798" s="27" t="s">
        <v>5801</v>
      </c>
      <c r="D798" s="28" t="s">
        <v>5802</v>
      </c>
      <c r="E798" s="27" t="s">
        <v>89</v>
      </c>
      <c r="F798" s="28" t="s">
        <v>132</v>
      </c>
      <c r="G798" s="50" t="s">
        <v>5803</v>
      </c>
      <c r="H798" s="27"/>
      <c r="I798" s="50" t="s">
        <v>5804</v>
      </c>
      <c r="J798" s="27" t="s">
        <v>5805</v>
      </c>
      <c r="K798" s="47" t="s">
        <v>135</v>
      </c>
      <c r="L798" s="47" t="s">
        <v>114</v>
      </c>
      <c r="M798" s="27" t="s">
        <v>5486</v>
      </c>
      <c r="N798" s="26" t="s">
        <v>2450</v>
      </c>
      <c r="O798" s="26" t="s">
        <v>5806</v>
      </c>
      <c r="P798" s="27"/>
      <c r="Q798" s="27" t="s">
        <v>100</v>
      </c>
      <c r="R798" s="28" t="s">
        <v>3798</v>
      </c>
      <c r="S798" s="26" t="s">
        <v>139</v>
      </c>
      <c r="T798" s="26" t="s">
        <v>140</v>
      </c>
      <c r="U798" s="28">
        <v>19.8</v>
      </c>
      <c r="V798" s="28">
        <v>19.8</v>
      </c>
      <c r="W798" s="27">
        <v>0</v>
      </c>
      <c r="X798" s="26">
        <v>0</v>
      </c>
      <c r="Y798" s="26">
        <v>0</v>
      </c>
      <c r="Z798" s="27">
        <v>55</v>
      </c>
      <c r="AA798" s="27">
        <v>55</v>
      </c>
      <c r="AB798" s="26" t="s">
        <v>103</v>
      </c>
      <c r="AC798" s="26" t="s">
        <v>104</v>
      </c>
      <c r="AD798" s="26"/>
      <c r="AE798" s="26" t="s">
        <v>103</v>
      </c>
      <c r="AF798" s="26"/>
      <c r="AG798" s="26" t="s">
        <v>103</v>
      </c>
      <c r="AH798" s="26"/>
    </row>
    <row r="799" s="6" customFormat="1" ht="78.75" spans="1:34">
      <c r="A799" s="24">
        <v>743</v>
      </c>
      <c r="B799" s="25"/>
      <c r="C799" s="27" t="s">
        <v>5807</v>
      </c>
      <c r="D799" s="28" t="s">
        <v>5808</v>
      </c>
      <c r="E799" s="27" t="s">
        <v>89</v>
      </c>
      <c r="F799" s="28" t="s">
        <v>132</v>
      </c>
      <c r="G799" s="50" t="s">
        <v>5809</v>
      </c>
      <c r="H799" s="27" t="s">
        <v>918</v>
      </c>
      <c r="I799" s="50" t="s">
        <v>5809</v>
      </c>
      <c r="J799" s="27" t="s">
        <v>5810</v>
      </c>
      <c r="K799" s="47" t="s">
        <v>147</v>
      </c>
      <c r="L799" s="47" t="s">
        <v>243</v>
      </c>
      <c r="M799" s="27" t="s">
        <v>1032</v>
      </c>
      <c r="N799" s="26" t="s">
        <v>5811</v>
      </c>
      <c r="O799" s="26" t="s">
        <v>5812</v>
      </c>
      <c r="P799" s="27"/>
      <c r="Q799" s="27" t="s">
        <v>5813</v>
      </c>
      <c r="R799" s="28" t="s">
        <v>5541</v>
      </c>
      <c r="S799" s="26" t="s">
        <v>139</v>
      </c>
      <c r="T799" s="26" t="s">
        <v>140</v>
      </c>
      <c r="U799" s="28">
        <v>15</v>
      </c>
      <c r="V799" s="28">
        <v>15</v>
      </c>
      <c r="W799" s="27">
        <v>0</v>
      </c>
      <c r="X799" s="26">
        <v>0</v>
      </c>
      <c r="Y799" s="26">
        <v>0</v>
      </c>
      <c r="Z799" s="27">
        <v>25</v>
      </c>
      <c r="AA799" s="27">
        <v>25</v>
      </c>
      <c r="AB799" s="26" t="s">
        <v>103</v>
      </c>
      <c r="AC799" s="26" t="s">
        <v>104</v>
      </c>
      <c r="AD799" s="26"/>
      <c r="AE799" s="26" t="s">
        <v>103</v>
      </c>
      <c r="AF799" s="26"/>
      <c r="AG799" s="26" t="s">
        <v>103</v>
      </c>
      <c r="AH799" s="26"/>
    </row>
    <row r="800" s="6" customFormat="1" ht="45" spans="1:34">
      <c r="A800" s="24">
        <v>744</v>
      </c>
      <c r="B800" s="25"/>
      <c r="C800" s="27" t="s">
        <v>5814</v>
      </c>
      <c r="D800" s="28" t="s">
        <v>5815</v>
      </c>
      <c r="E800" s="27" t="s">
        <v>89</v>
      </c>
      <c r="F800" s="28" t="s">
        <v>132</v>
      </c>
      <c r="G800" s="50" t="s">
        <v>5816</v>
      </c>
      <c r="H800" s="27"/>
      <c r="I800" s="50" t="s">
        <v>5817</v>
      </c>
      <c r="J800" s="27" t="s">
        <v>5818</v>
      </c>
      <c r="K800" s="47"/>
      <c r="L800" s="47" t="s">
        <v>114</v>
      </c>
      <c r="M800" s="27" t="s">
        <v>5486</v>
      </c>
      <c r="N800" s="26" t="s">
        <v>2450</v>
      </c>
      <c r="O800" s="26" t="s">
        <v>5819</v>
      </c>
      <c r="P800" s="27"/>
      <c r="Q800" s="27" t="s">
        <v>100</v>
      </c>
      <c r="R800" s="28" t="s">
        <v>2915</v>
      </c>
      <c r="S800" s="26" t="s">
        <v>139</v>
      </c>
      <c r="T800" s="26" t="s">
        <v>140</v>
      </c>
      <c r="U800" s="28">
        <v>5.76</v>
      </c>
      <c r="V800" s="28">
        <v>5.76</v>
      </c>
      <c r="W800" s="27">
        <v>0</v>
      </c>
      <c r="X800" s="26">
        <v>0</v>
      </c>
      <c r="Y800" s="26">
        <v>0</v>
      </c>
      <c r="Z800" s="27">
        <v>16</v>
      </c>
      <c r="AA800" s="27">
        <v>16</v>
      </c>
      <c r="AB800" s="26" t="s">
        <v>103</v>
      </c>
      <c r="AC800" s="26" t="s">
        <v>104</v>
      </c>
      <c r="AD800" s="26"/>
      <c r="AE800" s="26" t="s">
        <v>103</v>
      </c>
      <c r="AF800" s="26"/>
      <c r="AG800" s="26" t="s">
        <v>103</v>
      </c>
      <c r="AH800" s="26"/>
    </row>
    <row r="801" s="6" customFormat="1" ht="56.25" spans="1:34">
      <c r="A801" s="24">
        <v>745</v>
      </c>
      <c r="B801" s="25"/>
      <c r="C801" s="27" t="s">
        <v>5820</v>
      </c>
      <c r="D801" s="28" t="s">
        <v>5821</v>
      </c>
      <c r="E801" s="27" t="s">
        <v>89</v>
      </c>
      <c r="F801" s="28" t="s">
        <v>132</v>
      </c>
      <c r="G801" s="50" t="s">
        <v>5822</v>
      </c>
      <c r="H801" s="27"/>
      <c r="I801" s="50" t="s">
        <v>5823</v>
      </c>
      <c r="J801" s="27" t="s">
        <v>5824</v>
      </c>
      <c r="K801" s="47"/>
      <c r="L801" s="47" t="s">
        <v>114</v>
      </c>
      <c r="M801" s="27" t="s">
        <v>5486</v>
      </c>
      <c r="N801" s="26" t="s">
        <v>2450</v>
      </c>
      <c r="O801" s="26" t="s">
        <v>5825</v>
      </c>
      <c r="P801" s="27"/>
      <c r="Q801" s="27" t="s">
        <v>100</v>
      </c>
      <c r="R801" s="28" t="s">
        <v>101</v>
      </c>
      <c r="S801" s="26" t="s">
        <v>139</v>
      </c>
      <c r="T801" s="26" t="s">
        <v>140</v>
      </c>
      <c r="U801" s="28">
        <v>4.32</v>
      </c>
      <c r="V801" s="28">
        <v>4.32</v>
      </c>
      <c r="W801" s="27">
        <v>0</v>
      </c>
      <c r="X801" s="26">
        <v>0</v>
      </c>
      <c r="Y801" s="26">
        <v>0</v>
      </c>
      <c r="Z801" s="27">
        <v>12</v>
      </c>
      <c r="AA801" s="27">
        <v>12</v>
      </c>
      <c r="AB801" s="26" t="s">
        <v>103</v>
      </c>
      <c r="AC801" s="26" t="s">
        <v>104</v>
      </c>
      <c r="AD801" s="26"/>
      <c r="AE801" s="26" t="s">
        <v>103</v>
      </c>
      <c r="AF801" s="26"/>
      <c r="AG801" s="26" t="s">
        <v>103</v>
      </c>
      <c r="AH801" s="26"/>
    </row>
    <row r="802" s="6" customFormat="1" ht="101.25" spans="1:34">
      <c r="A802" s="24">
        <v>746</v>
      </c>
      <c r="B802" s="25"/>
      <c r="C802" s="27" t="s">
        <v>5826</v>
      </c>
      <c r="D802" s="28" t="s">
        <v>5827</v>
      </c>
      <c r="E802" s="27" t="s">
        <v>89</v>
      </c>
      <c r="F802" s="28" t="s">
        <v>143</v>
      </c>
      <c r="G802" s="50" t="s">
        <v>5828</v>
      </c>
      <c r="H802" s="27" t="s">
        <v>5829</v>
      </c>
      <c r="I802" s="50" t="s">
        <v>5830</v>
      </c>
      <c r="J802" s="27" t="s">
        <v>5831</v>
      </c>
      <c r="K802" s="47" t="s">
        <v>147</v>
      </c>
      <c r="L802" s="47" t="s">
        <v>243</v>
      </c>
      <c r="M802" s="27" t="s">
        <v>5832</v>
      </c>
      <c r="N802" s="26" t="s">
        <v>5833</v>
      </c>
      <c r="O802" s="26" t="s">
        <v>5834</v>
      </c>
      <c r="P802" s="27" t="s">
        <v>5835</v>
      </c>
      <c r="Q802" s="27" t="s">
        <v>5836</v>
      </c>
      <c r="R802" s="28" t="s">
        <v>5541</v>
      </c>
      <c r="S802" s="26" t="s">
        <v>143</v>
      </c>
      <c r="T802" s="26" t="s">
        <v>153</v>
      </c>
      <c r="U802" s="28">
        <v>39.6</v>
      </c>
      <c r="V802" s="26">
        <f>U802</f>
        <v>39.6</v>
      </c>
      <c r="W802" s="27"/>
      <c r="X802" s="26"/>
      <c r="Y802" s="26"/>
      <c r="Z802" s="27">
        <v>66</v>
      </c>
      <c r="AA802" s="27">
        <v>66</v>
      </c>
      <c r="AB802" s="26" t="s">
        <v>103</v>
      </c>
      <c r="AC802" s="26" t="s">
        <v>103</v>
      </c>
      <c r="AD802" s="26" t="s">
        <v>103</v>
      </c>
      <c r="AE802" s="26" t="s">
        <v>103</v>
      </c>
      <c r="AF802" s="26"/>
      <c r="AG802" s="26" t="s">
        <v>103</v>
      </c>
      <c r="AH802" s="26"/>
    </row>
    <row r="803" s="6" customFormat="1" ht="112.5" spans="1:34">
      <c r="A803" s="24">
        <v>747</v>
      </c>
      <c r="B803" s="25"/>
      <c r="C803" s="27" t="s">
        <v>5837</v>
      </c>
      <c r="D803" s="28" t="s">
        <v>5838</v>
      </c>
      <c r="E803" s="27" t="s">
        <v>89</v>
      </c>
      <c r="F803" s="28" t="s">
        <v>143</v>
      </c>
      <c r="G803" s="50" t="s">
        <v>5839</v>
      </c>
      <c r="H803" s="27" t="s">
        <v>5829</v>
      </c>
      <c r="I803" s="50" t="s">
        <v>5840</v>
      </c>
      <c r="J803" s="27" t="s">
        <v>5841</v>
      </c>
      <c r="K803" s="47" t="s">
        <v>147</v>
      </c>
      <c r="L803" s="47" t="s">
        <v>243</v>
      </c>
      <c r="M803" s="27" t="s">
        <v>5842</v>
      </c>
      <c r="N803" s="26" t="s">
        <v>5843</v>
      </c>
      <c r="O803" s="26" t="s">
        <v>5844</v>
      </c>
      <c r="P803" s="27" t="s">
        <v>5835</v>
      </c>
      <c r="Q803" s="27" t="s">
        <v>5836</v>
      </c>
      <c r="R803" s="28" t="s">
        <v>101</v>
      </c>
      <c r="S803" s="26" t="s">
        <v>143</v>
      </c>
      <c r="T803" s="26" t="s">
        <v>153</v>
      </c>
      <c r="U803" s="28">
        <v>8.28</v>
      </c>
      <c r="V803" s="26">
        <f>U803</f>
        <v>8.28</v>
      </c>
      <c r="W803" s="27"/>
      <c r="X803" s="26"/>
      <c r="Y803" s="26"/>
      <c r="Z803" s="27">
        <v>23</v>
      </c>
      <c r="AA803" s="27">
        <v>23</v>
      </c>
      <c r="AB803" s="26" t="s">
        <v>103</v>
      </c>
      <c r="AC803" s="26" t="s">
        <v>103</v>
      </c>
      <c r="AD803" s="26" t="s">
        <v>103</v>
      </c>
      <c r="AE803" s="26" t="s">
        <v>103</v>
      </c>
      <c r="AF803" s="26"/>
      <c r="AG803" s="26" t="s">
        <v>103</v>
      </c>
      <c r="AH803" s="26"/>
    </row>
    <row r="804" s="6" customFormat="1" ht="112.5" spans="1:34">
      <c r="A804" s="24">
        <v>748</v>
      </c>
      <c r="B804" s="25"/>
      <c r="C804" s="27" t="s">
        <v>5845</v>
      </c>
      <c r="D804" s="28" t="s">
        <v>5846</v>
      </c>
      <c r="E804" s="27" t="s">
        <v>89</v>
      </c>
      <c r="F804" s="28" t="s">
        <v>143</v>
      </c>
      <c r="G804" s="50" t="s">
        <v>5847</v>
      </c>
      <c r="H804" s="27" t="s">
        <v>5829</v>
      </c>
      <c r="I804" s="50" t="s">
        <v>5848</v>
      </c>
      <c r="J804" s="27" t="s">
        <v>5849</v>
      </c>
      <c r="K804" s="47" t="s">
        <v>147</v>
      </c>
      <c r="L804" s="47" t="s">
        <v>243</v>
      </c>
      <c r="M804" s="27" t="s">
        <v>5773</v>
      </c>
      <c r="N804" s="26" t="s">
        <v>5850</v>
      </c>
      <c r="O804" s="26" t="s">
        <v>5851</v>
      </c>
      <c r="P804" s="27" t="s">
        <v>5835</v>
      </c>
      <c r="Q804" s="27" t="s">
        <v>5836</v>
      </c>
      <c r="R804" s="28" t="s">
        <v>2915</v>
      </c>
      <c r="S804" s="26" t="s">
        <v>143</v>
      </c>
      <c r="T804" s="26" t="s">
        <v>153</v>
      </c>
      <c r="U804" s="28">
        <v>10.8</v>
      </c>
      <c r="V804" s="26">
        <f>U804</f>
        <v>10.8</v>
      </c>
      <c r="W804" s="27"/>
      <c r="X804" s="26"/>
      <c r="Y804" s="26"/>
      <c r="Z804" s="27">
        <v>35</v>
      </c>
      <c r="AA804" s="27">
        <v>35</v>
      </c>
      <c r="AB804" s="26" t="s">
        <v>103</v>
      </c>
      <c r="AC804" s="26" t="s">
        <v>103</v>
      </c>
      <c r="AD804" s="26" t="s">
        <v>103</v>
      </c>
      <c r="AE804" s="26" t="s">
        <v>103</v>
      </c>
      <c r="AF804" s="26"/>
      <c r="AG804" s="26" t="s">
        <v>103</v>
      </c>
      <c r="AH804" s="26"/>
    </row>
    <row r="805" s="6" customFormat="1" ht="101.25" spans="1:34">
      <c r="A805" s="24">
        <v>749</v>
      </c>
      <c r="B805" s="25"/>
      <c r="C805" s="27" t="s">
        <v>5852</v>
      </c>
      <c r="D805" s="28" t="s">
        <v>5853</v>
      </c>
      <c r="E805" s="27" t="s">
        <v>89</v>
      </c>
      <c r="F805" s="28" t="s">
        <v>143</v>
      </c>
      <c r="G805" s="50" t="s">
        <v>5854</v>
      </c>
      <c r="H805" s="27" t="s">
        <v>5829</v>
      </c>
      <c r="I805" s="50" t="s">
        <v>5855</v>
      </c>
      <c r="J805" s="27" t="s">
        <v>5856</v>
      </c>
      <c r="K805" s="47" t="s">
        <v>147</v>
      </c>
      <c r="L805" s="47" t="s">
        <v>243</v>
      </c>
      <c r="M805" s="27" t="s">
        <v>5857</v>
      </c>
      <c r="N805" s="26" t="s">
        <v>5858</v>
      </c>
      <c r="O805" s="26" t="s">
        <v>5859</v>
      </c>
      <c r="P805" s="27" t="s">
        <v>5835</v>
      </c>
      <c r="Q805" s="27" t="s">
        <v>5836</v>
      </c>
      <c r="R805" s="28" t="s">
        <v>3798</v>
      </c>
      <c r="S805" s="26" t="s">
        <v>143</v>
      </c>
      <c r="T805" s="26" t="s">
        <v>153</v>
      </c>
      <c r="U805" s="28">
        <v>26.28</v>
      </c>
      <c r="V805" s="26">
        <f>U805</f>
        <v>26.28</v>
      </c>
      <c r="W805" s="27"/>
      <c r="X805" s="26"/>
      <c r="Y805" s="26"/>
      <c r="Z805" s="27">
        <v>73</v>
      </c>
      <c r="AA805" s="27">
        <v>73</v>
      </c>
      <c r="AB805" s="26" t="s">
        <v>103</v>
      </c>
      <c r="AC805" s="26" t="s">
        <v>103</v>
      </c>
      <c r="AD805" s="26" t="s">
        <v>103</v>
      </c>
      <c r="AE805" s="26" t="s">
        <v>103</v>
      </c>
      <c r="AF805" s="26"/>
      <c r="AG805" s="26" t="s">
        <v>103</v>
      </c>
      <c r="AH805" s="26"/>
    </row>
    <row r="806" s="6" customFormat="1" ht="56.25" spans="1:34">
      <c r="A806" s="24">
        <v>750</v>
      </c>
      <c r="B806" s="25"/>
      <c r="C806" s="27" t="s">
        <v>5860</v>
      </c>
      <c r="D806" s="28" t="s">
        <v>5861</v>
      </c>
      <c r="E806" s="27" t="s">
        <v>89</v>
      </c>
      <c r="F806" s="28" t="s">
        <v>156</v>
      </c>
      <c r="G806" s="50" t="s">
        <v>5862</v>
      </c>
      <c r="H806" s="27"/>
      <c r="I806" s="50" t="s">
        <v>5862</v>
      </c>
      <c r="J806" s="27" t="s">
        <v>5863</v>
      </c>
      <c r="K806" s="47" t="s">
        <v>198</v>
      </c>
      <c r="L806" s="47" t="s">
        <v>161</v>
      </c>
      <c r="M806" s="27" t="s">
        <v>5864</v>
      </c>
      <c r="N806" s="26" t="s">
        <v>5865</v>
      </c>
      <c r="O806" s="26" t="s">
        <v>5866</v>
      </c>
      <c r="P806" s="27" t="s">
        <v>822</v>
      </c>
      <c r="Q806" s="27" t="s">
        <v>166</v>
      </c>
      <c r="R806" s="28" t="s">
        <v>5541</v>
      </c>
      <c r="S806" s="26" t="s">
        <v>156</v>
      </c>
      <c r="T806" s="26" t="s">
        <v>167</v>
      </c>
      <c r="U806" s="28">
        <v>54</v>
      </c>
      <c r="V806" s="28">
        <v>54</v>
      </c>
      <c r="W806" s="27"/>
      <c r="X806" s="26"/>
      <c r="Y806" s="26"/>
      <c r="Z806" s="27">
        <v>66</v>
      </c>
      <c r="AA806" s="27">
        <v>66</v>
      </c>
      <c r="AB806" s="26" t="s">
        <v>103</v>
      </c>
      <c r="AC806" s="26" t="s">
        <v>104</v>
      </c>
      <c r="AD806" s="26" t="s">
        <v>103</v>
      </c>
      <c r="AE806" s="26" t="s">
        <v>103</v>
      </c>
      <c r="AF806" s="26" t="s">
        <v>103</v>
      </c>
      <c r="AG806" s="26" t="s">
        <v>103</v>
      </c>
      <c r="AH806" s="26"/>
    </row>
    <row r="807" s="6" customFormat="1" ht="67.5" spans="1:34">
      <c r="A807" s="24">
        <v>751</v>
      </c>
      <c r="B807" s="25"/>
      <c r="C807" s="27" t="s">
        <v>5867</v>
      </c>
      <c r="D807" s="28" t="s">
        <v>5868</v>
      </c>
      <c r="E807" s="27" t="s">
        <v>89</v>
      </c>
      <c r="F807" s="28" t="s">
        <v>156</v>
      </c>
      <c r="G807" s="50" t="s">
        <v>5868</v>
      </c>
      <c r="H807" s="27"/>
      <c r="I807" s="50" t="s">
        <v>5869</v>
      </c>
      <c r="J807" s="27" t="s">
        <v>5870</v>
      </c>
      <c r="K807" s="47" t="s">
        <v>198</v>
      </c>
      <c r="L807" s="47" t="s">
        <v>161</v>
      </c>
      <c r="M807" s="27" t="s">
        <v>5871</v>
      </c>
      <c r="N807" s="26" t="s">
        <v>5872</v>
      </c>
      <c r="O807" s="26" t="s">
        <v>5873</v>
      </c>
      <c r="P807" s="27" t="s">
        <v>822</v>
      </c>
      <c r="Q807" s="27" t="s">
        <v>166</v>
      </c>
      <c r="R807" s="28" t="s">
        <v>101</v>
      </c>
      <c r="S807" s="26" t="s">
        <v>156</v>
      </c>
      <c r="T807" s="26" t="s">
        <v>167</v>
      </c>
      <c r="U807" s="28">
        <v>1.8</v>
      </c>
      <c r="V807" s="28">
        <v>1.8</v>
      </c>
      <c r="W807" s="27"/>
      <c r="X807" s="26"/>
      <c r="Y807" s="26"/>
      <c r="Z807" s="27">
        <v>5</v>
      </c>
      <c r="AA807" s="27">
        <v>5</v>
      </c>
      <c r="AB807" s="26" t="s">
        <v>103</v>
      </c>
      <c r="AC807" s="26" t="s">
        <v>104</v>
      </c>
      <c r="AD807" s="26" t="s">
        <v>103</v>
      </c>
      <c r="AE807" s="26" t="s">
        <v>103</v>
      </c>
      <c r="AF807" s="26" t="s">
        <v>103</v>
      </c>
      <c r="AG807" s="26" t="s">
        <v>103</v>
      </c>
      <c r="AH807" s="26"/>
    </row>
    <row r="808" s="6" customFormat="1" ht="67.5" spans="1:34">
      <c r="A808" s="24">
        <v>752</v>
      </c>
      <c r="B808" s="25"/>
      <c r="C808" s="27" t="s">
        <v>5874</v>
      </c>
      <c r="D808" s="28" t="s">
        <v>5875</v>
      </c>
      <c r="E808" s="27" t="s">
        <v>89</v>
      </c>
      <c r="F808" s="28" t="s">
        <v>156</v>
      </c>
      <c r="G808" s="50" t="s">
        <v>5876</v>
      </c>
      <c r="H808" s="27"/>
      <c r="I808" s="50" t="s">
        <v>5877</v>
      </c>
      <c r="J808" s="27" t="s">
        <v>5878</v>
      </c>
      <c r="K808" s="47" t="s">
        <v>198</v>
      </c>
      <c r="L808" s="47" t="s">
        <v>161</v>
      </c>
      <c r="M808" s="27" t="s">
        <v>5879</v>
      </c>
      <c r="N808" s="26" t="s">
        <v>5872</v>
      </c>
      <c r="O808" s="26" t="s">
        <v>5880</v>
      </c>
      <c r="P808" s="27" t="s">
        <v>822</v>
      </c>
      <c r="Q808" s="27" t="s">
        <v>166</v>
      </c>
      <c r="R808" s="28" t="s">
        <v>2915</v>
      </c>
      <c r="S808" s="26" t="s">
        <v>156</v>
      </c>
      <c r="T808" s="26" t="s">
        <v>167</v>
      </c>
      <c r="U808" s="28">
        <v>10.08</v>
      </c>
      <c r="V808" s="28">
        <v>10.08</v>
      </c>
      <c r="W808" s="27"/>
      <c r="X808" s="26"/>
      <c r="Y808" s="26"/>
      <c r="Z808" s="27">
        <v>36</v>
      </c>
      <c r="AA808" s="27">
        <v>36</v>
      </c>
      <c r="AB808" s="26" t="s">
        <v>103</v>
      </c>
      <c r="AC808" s="26" t="s">
        <v>104</v>
      </c>
      <c r="AD808" s="26" t="s">
        <v>103</v>
      </c>
      <c r="AE808" s="26" t="s">
        <v>103</v>
      </c>
      <c r="AF808" s="26" t="s">
        <v>103</v>
      </c>
      <c r="AG808" s="26" t="s">
        <v>103</v>
      </c>
      <c r="AH808" s="26"/>
    </row>
    <row r="809" s="6" customFormat="1" ht="67.5" spans="1:34">
      <c r="A809" s="24">
        <v>753</v>
      </c>
      <c r="B809" s="25"/>
      <c r="C809" s="27" t="s">
        <v>5881</v>
      </c>
      <c r="D809" s="28" t="s">
        <v>5882</v>
      </c>
      <c r="E809" s="27" t="s">
        <v>89</v>
      </c>
      <c r="F809" s="28" t="s">
        <v>156</v>
      </c>
      <c r="G809" s="50" t="s">
        <v>5883</v>
      </c>
      <c r="H809" s="27"/>
      <c r="I809" s="50" t="s">
        <v>5884</v>
      </c>
      <c r="J809" s="27" t="s">
        <v>5885</v>
      </c>
      <c r="K809" s="47" t="s">
        <v>198</v>
      </c>
      <c r="L809" s="47" t="s">
        <v>161</v>
      </c>
      <c r="M809" s="27" t="s">
        <v>5886</v>
      </c>
      <c r="N809" s="26" t="s">
        <v>5872</v>
      </c>
      <c r="O809" s="26" t="s">
        <v>5887</v>
      </c>
      <c r="P809" s="27" t="s">
        <v>822</v>
      </c>
      <c r="Q809" s="27" t="s">
        <v>166</v>
      </c>
      <c r="R809" s="28" t="s">
        <v>3798</v>
      </c>
      <c r="S809" s="26" t="s">
        <v>156</v>
      </c>
      <c r="T809" s="26" t="s">
        <v>167</v>
      </c>
      <c r="U809" s="28">
        <v>22.32</v>
      </c>
      <c r="V809" s="28">
        <v>22.32</v>
      </c>
      <c r="W809" s="27"/>
      <c r="X809" s="26"/>
      <c r="Y809" s="26"/>
      <c r="Z809" s="27">
        <v>62</v>
      </c>
      <c r="AA809" s="27">
        <v>62</v>
      </c>
      <c r="AB809" s="26" t="s">
        <v>103</v>
      </c>
      <c r="AC809" s="26" t="s">
        <v>104</v>
      </c>
      <c r="AD809" s="26" t="s">
        <v>103</v>
      </c>
      <c r="AE809" s="26" t="s">
        <v>103</v>
      </c>
      <c r="AF809" s="26" t="s">
        <v>103</v>
      </c>
      <c r="AG809" s="26" t="s">
        <v>103</v>
      </c>
      <c r="AH809" s="26"/>
    </row>
    <row r="810" s="6" customFormat="1" ht="78.75" spans="1:34">
      <c r="A810" s="24">
        <v>754</v>
      </c>
      <c r="B810" s="25"/>
      <c r="C810" s="27" t="s">
        <v>5888</v>
      </c>
      <c r="D810" s="28" t="s">
        <v>5889</v>
      </c>
      <c r="E810" s="27" t="s">
        <v>89</v>
      </c>
      <c r="F810" s="28" t="s">
        <v>183</v>
      </c>
      <c r="G810" s="50" t="s">
        <v>5693</v>
      </c>
      <c r="H810" s="27" t="s">
        <v>5890</v>
      </c>
      <c r="I810" s="50" t="s">
        <v>5693</v>
      </c>
      <c r="J810" s="27" t="s">
        <v>5891</v>
      </c>
      <c r="K810" s="47" t="s">
        <v>147</v>
      </c>
      <c r="L810" s="47" t="s">
        <v>243</v>
      </c>
      <c r="M810" s="27" t="s">
        <v>5892</v>
      </c>
      <c r="N810" s="26" t="s">
        <v>5893</v>
      </c>
      <c r="O810" s="26" t="s">
        <v>5894</v>
      </c>
      <c r="P810" s="27" t="s">
        <v>5403</v>
      </c>
      <c r="Q810" s="27" t="s">
        <v>5813</v>
      </c>
      <c r="R810" s="28" t="s">
        <v>5541</v>
      </c>
      <c r="S810" s="26" t="s">
        <v>183</v>
      </c>
      <c r="T810" s="26" t="s">
        <v>191</v>
      </c>
      <c r="U810" s="28">
        <v>12</v>
      </c>
      <c r="V810" s="26">
        <f>U810</f>
        <v>12</v>
      </c>
      <c r="W810" s="27"/>
      <c r="X810" s="26"/>
      <c r="Y810" s="26"/>
      <c r="Z810" s="27"/>
      <c r="AA810" s="27">
        <v>20</v>
      </c>
      <c r="AB810" s="26" t="s">
        <v>103</v>
      </c>
      <c r="AC810" s="26" t="s">
        <v>104</v>
      </c>
      <c r="AD810" s="26" t="s">
        <v>103</v>
      </c>
      <c r="AE810" s="26" t="s">
        <v>103</v>
      </c>
      <c r="AF810" s="26" t="s">
        <v>103</v>
      </c>
      <c r="AG810" s="26" t="s">
        <v>103</v>
      </c>
      <c r="AH810" s="26" t="s">
        <v>103</v>
      </c>
    </row>
    <row r="811" s="6" customFormat="1" ht="67.5" spans="1:34">
      <c r="A811" s="24">
        <v>755</v>
      </c>
      <c r="B811" s="25"/>
      <c r="C811" s="27" t="s">
        <v>5895</v>
      </c>
      <c r="D811" s="28" t="s">
        <v>5896</v>
      </c>
      <c r="E811" s="27" t="s">
        <v>89</v>
      </c>
      <c r="F811" s="28" t="s">
        <v>183</v>
      </c>
      <c r="G811" s="50" t="s">
        <v>5897</v>
      </c>
      <c r="H811" s="27" t="s">
        <v>5890</v>
      </c>
      <c r="I811" s="50" t="s">
        <v>5897</v>
      </c>
      <c r="J811" s="27" t="s">
        <v>5898</v>
      </c>
      <c r="K811" s="47" t="s">
        <v>147</v>
      </c>
      <c r="L811" s="47" t="s">
        <v>243</v>
      </c>
      <c r="M811" s="27" t="s">
        <v>5899</v>
      </c>
      <c r="N811" s="26" t="s">
        <v>5900</v>
      </c>
      <c r="O811" s="26" t="s">
        <v>5901</v>
      </c>
      <c r="P811" s="27" t="s">
        <v>5403</v>
      </c>
      <c r="Q811" s="27" t="s">
        <v>179</v>
      </c>
      <c r="R811" s="28" t="s">
        <v>101</v>
      </c>
      <c r="S811" s="26" t="s">
        <v>183</v>
      </c>
      <c r="T811" s="26" t="s">
        <v>191</v>
      </c>
      <c r="U811" s="28">
        <v>1.8</v>
      </c>
      <c r="V811" s="26">
        <f>U811</f>
        <v>1.8</v>
      </c>
      <c r="W811" s="27"/>
      <c r="X811" s="26"/>
      <c r="Y811" s="26"/>
      <c r="Z811" s="27"/>
      <c r="AA811" s="27">
        <v>5</v>
      </c>
      <c r="AB811" s="26" t="s">
        <v>103</v>
      </c>
      <c r="AC811" s="26" t="s">
        <v>104</v>
      </c>
      <c r="AD811" s="26" t="s">
        <v>103</v>
      </c>
      <c r="AE811" s="26" t="s">
        <v>103</v>
      </c>
      <c r="AF811" s="26" t="s">
        <v>103</v>
      </c>
      <c r="AG811" s="26" t="s">
        <v>103</v>
      </c>
      <c r="AH811" s="26" t="s">
        <v>103</v>
      </c>
    </row>
    <row r="812" s="6" customFormat="1" ht="67.5" spans="1:34">
      <c r="A812" s="24">
        <v>756</v>
      </c>
      <c r="B812" s="25"/>
      <c r="C812" s="27" t="s">
        <v>5902</v>
      </c>
      <c r="D812" s="28" t="s">
        <v>5903</v>
      </c>
      <c r="E812" s="27" t="s">
        <v>89</v>
      </c>
      <c r="F812" s="28" t="s">
        <v>183</v>
      </c>
      <c r="G812" s="50" t="s">
        <v>5904</v>
      </c>
      <c r="H812" s="27" t="s">
        <v>5890</v>
      </c>
      <c r="I812" s="50" t="s">
        <v>5905</v>
      </c>
      <c r="J812" s="27" t="s">
        <v>5906</v>
      </c>
      <c r="K812" s="47" t="s">
        <v>147</v>
      </c>
      <c r="L812" s="47" t="s">
        <v>243</v>
      </c>
      <c r="M812" s="27" t="s">
        <v>5907</v>
      </c>
      <c r="N812" s="26" t="s">
        <v>5061</v>
      </c>
      <c r="O812" s="26" t="s">
        <v>5908</v>
      </c>
      <c r="P812" s="27" t="s">
        <v>5403</v>
      </c>
      <c r="Q812" s="27" t="s">
        <v>179</v>
      </c>
      <c r="R812" s="28" t="s">
        <v>2915</v>
      </c>
      <c r="S812" s="26" t="s">
        <v>183</v>
      </c>
      <c r="T812" s="26" t="s">
        <v>191</v>
      </c>
      <c r="U812" s="28">
        <v>3.96</v>
      </c>
      <c r="V812" s="26">
        <f>U812</f>
        <v>3.96</v>
      </c>
      <c r="W812" s="27"/>
      <c r="X812" s="26"/>
      <c r="Y812" s="26"/>
      <c r="Z812" s="27"/>
      <c r="AA812" s="27">
        <v>11</v>
      </c>
      <c r="AB812" s="26" t="s">
        <v>103</v>
      </c>
      <c r="AC812" s="26" t="s">
        <v>104</v>
      </c>
      <c r="AD812" s="26" t="s">
        <v>103</v>
      </c>
      <c r="AE812" s="26" t="s">
        <v>103</v>
      </c>
      <c r="AF812" s="26" t="s">
        <v>103</v>
      </c>
      <c r="AG812" s="26" t="s">
        <v>103</v>
      </c>
      <c r="AH812" s="26" t="s">
        <v>103</v>
      </c>
    </row>
    <row r="813" s="6" customFormat="1" ht="67.5" spans="1:34">
      <c r="A813" s="24">
        <v>757</v>
      </c>
      <c r="B813" s="25"/>
      <c r="C813" s="27" t="s">
        <v>5909</v>
      </c>
      <c r="D813" s="28" t="s">
        <v>5910</v>
      </c>
      <c r="E813" s="27" t="s">
        <v>89</v>
      </c>
      <c r="F813" s="28" t="s">
        <v>183</v>
      </c>
      <c r="G813" s="50" t="s">
        <v>5911</v>
      </c>
      <c r="H813" s="27" t="s">
        <v>5890</v>
      </c>
      <c r="I813" s="50" t="s">
        <v>5912</v>
      </c>
      <c r="J813" s="27" t="s">
        <v>5913</v>
      </c>
      <c r="K813" s="47" t="s">
        <v>147</v>
      </c>
      <c r="L813" s="47" t="s">
        <v>243</v>
      </c>
      <c r="M813" s="27" t="s">
        <v>5914</v>
      </c>
      <c r="N813" s="26" t="s">
        <v>5061</v>
      </c>
      <c r="O813" s="26" t="s">
        <v>5915</v>
      </c>
      <c r="P813" s="27" t="s">
        <v>5403</v>
      </c>
      <c r="Q813" s="27" t="s">
        <v>179</v>
      </c>
      <c r="R813" s="28" t="s">
        <v>3798</v>
      </c>
      <c r="S813" s="26" t="s">
        <v>183</v>
      </c>
      <c r="T813" s="26" t="s">
        <v>191</v>
      </c>
      <c r="U813" s="28">
        <v>9.36</v>
      </c>
      <c r="V813" s="26">
        <f>U813</f>
        <v>9.36</v>
      </c>
      <c r="W813" s="27"/>
      <c r="X813" s="26"/>
      <c r="Y813" s="26"/>
      <c r="Z813" s="27"/>
      <c r="AA813" s="27">
        <v>26</v>
      </c>
      <c r="AB813" s="26" t="s">
        <v>103</v>
      </c>
      <c r="AC813" s="26" t="s">
        <v>104</v>
      </c>
      <c r="AD813" s="26" t="s">
        <v>103</v>
      </c>
      <c r="AE813" s="26" t="s">
        <v>103</v>
      </c>
      <c r="AF813" s="26" t="s">
        <v>103</v>
      </c>
      <c r="AG813" s="26" t="s">
        <v>103</v>
      </c>
      <c r="AH813" s="26" t="s">
        <v>103</v>
      </c>
    </row>
    <row r="814" s="6" customFormat="1" ht="67.5" spans="1:34">
      <c r="A814" s="24">
        <v>758</v>
      </c>
      <c r="B814" s="25"/>
      <c r="C814" s="27" t="s">
        <v>5916</v>
      </c>
      <c r="D814" s="28" t="s">
        <v>5917</v>
      </c>
      <c r="E814" s="27"/>
      <c r="F814" s="28" t="s">
        <v>180</v>
      </c>
      <c r="G814" s="50" t="s">
        <v>5918</v>
      </c>
      <c r="H814" s="27"/>
      <c r="I814" s="50" t="s">
        <v>5918</v>
      </c>
      <c r="J814" s="27" t="s">
        <v>5919</v>
      </c>
      <c r="K814" s="47" t="s">
        <v>174</v>
      </c>
      <c r="L814" s="47" t="s">
        <v>175</v>
      </c>
      <c r="M814" s="27" t="s">
        <v>5920</v>
      </c>
      <c r="N814" s="26" t="s">
        <v>5921</v>
      </c>
      <c r="O814" s="26" t="s">
        <v>5922</v>
      </c>
      <c r="P814" s="27" t="s">
        <v>5070</v>
      </c>
      <c r="Q814" s="27" t="s">
        <v>179</v>
      </c>
      <c r="R814" s="28" t="s">
        <v>5541</v>
      </c>
      <c r="S814" s="26" t="s">
        <v>180</v>
      </c>
      <c r="T814" s="26" t="s">
        <v>153</v>
      </c>
      <c r="U814" s="28">
        <v>24</v>
      </c>
      <c r="V814" s="28">
        <v>24</v>
      </c>
      <c r="W814" s="27">
        <v>0</v>
      </c>
      <c r="X814" s="26">
        <v>0</v>
      </c>
      <c r="Y814" s="26">
        <v>0</v>
      </c>
      <c r="Z814" s="27">
        <v>40</v>
      </c>
      <c r="AA814" s="27">
        <v>40</v>
      </c>
      <c r="AB814" s="26" t="s">
        <v>103</v>
      </c>
      <c r="AC814" s="26" t="s">
        <v>104</v>
      </c>
      <c r="AD814" s="26" t="s">
        <v>103</v>
      </c>
      <c r="AE814" s="26" t="s">
        <v>103</v>
      </c>
      <c r="AF814" s="26" t="s">
        <v>103</v>
      </c>
      <c r="AG814" s="26" t="s">
        <v>103</v>
      </c>
      <c r="AH814" s="26"/>
    </row>
    <row r="815" s="6" customFormat="1" ht="191.25" spans="1:34">
      <c r="A815" s="24">
        <v>759</v>
      </c>
      <c r="B815" s="25"/>
      <c r="C815" s="27" t="s">
        <v>5923</v>
      </c>
      <c r="D815" s="28" t="s">
        <v>5924</v>
      </c>
      <c r="E815" s="27"/>
      <c r="F815" s="28" t="s">
        <v>5925</v>
      </c>
      <c r="G815" s="50" t="s">
        <v>5926</v>
      </c>
      <c r="H815" s="27"/>
      <c r="I815" s="50" t="s">
        <v>5927</v>
      </c>
      <c r="J815" s="27" t="s">
        <v>5928</v>
      </c>
      <c r="K815" s="47" t="s">
        <v>174</v>
      </c>
      <c r="L815" s="47" t="s">
        <v>175</v>
      </c>
      <c r="M815" s="27" t="s">
        <v>5929</v>
      </c>
      <c r="N815" s="26" t="s">
        <v>5930</v>
      </c>
      <c r="O815" s="26" t="s">
        <v>5931</v>
      </c>
      <c r="P815" s="27" t="s">
        <v>5070</v>
      </c>
      <c r="Q815" s="27" t="s">
        <v>179</v>
      </c>
      <c r="R815" s="28" t="s">
        <v>3798</v>
      </c>
      <c r="S815" s="26" t="s">
        <v>180</v>
      </c>
      <c r="T815" s="26" t="s">
        <v>153</v>
      </c>
      <c r="U815" s="28">
        <v>11.16</v>
      </c>
      <c r="V815" s="28">
        <v>11.16</v>
      </c>
      <c r="W815" s="27">
        <v>0</v>
      </c>
      <c r="X815" s="26">
        <v>0</v>
      </c>
      <c r="Y815" s="26">
        <v>0</v>
      </c>
      <c r="Z815" s="27">
        <v>31</v>
      </c>
      <c r="AA815" s="27">
        <v>31</v>
      </c>
      <c r="AB815" s="26" t="s">
        <v>103</v>
      </c>
      <c r="AC815" s="26" t="s">
        <v>104</v>
      </c>
      <c r="AD815" s="26" t="s">
        <v>103</v>
      </c>
      <c r="AE815" s="26" t="s">
        <v>103</v>
      </c>
      <c r="AF815" s="26" t="s">
        <v>103</v>
      </c>
      <c r="AG815" s="26" t="s">
        <v>103</v>
      </c>
      <c r="AH815" s="26"/>
    </row>
    <row r="816" s="6" customFormat="1" ht="112.5" spans="1:34">
      <c r="A816" s="24">
        <v>760</v>
      </c>
      <c r="B816" s="25"/>
      <c r="C816" s="27" t="s">
        <v>5932</v>
      </c>
      <c r="D816" s="28" t="s">
        <v>5933</v>
      </c>
      <c r="E816" s="27"/>
      <c r="F816" s="28" t="s">
        <v>5934</v>
      </c>
      <c r="G816" s="50" t="s">
        <v>5935</v>
      </c>
      <c r="H816" s="27"/>
      <c r="I816" s="50" t="s">
        <v>5935</v>
      </c>
      <c r="J816" s="27" t="s">
        <v>5936</v>
      </c>
      <c r="K816" s="47" t="s">
        <v>174</v>
      </c>
      <c r="L816" s="47" t="s">
        <v>175</v>
      </c>
      <c r="M816" s="27" t="s">
        <v>5677</v>
      </c>
      <c r="N816" s="26" t="s">
        <v>5937</v>
      </c>
      <c r="O816" s="26" t="s">
        <v>5938</v>
      </c>
      <c r="P816" s="27" t="s">
        <v>5070</v>
      </c>
      <c r="Q816" s="27" t="s">
        <v>179</v>
      </c>
      <c r="R816" s="28" t="s">
        <v>101</v>
      </c>
      <c r="S816" s="26" t="s">
        <v>180</v>
      </c>
      <c r="T816" s="26" t="s">
        <v>153</v>
      </c>
      <c r="U816" s="28">
        <v>2.88</v>
      </c>
      <c r="V816" s="28">
        <v>2.88</v>
      </c>
      <c r="W816" s="27">
        <v>0</v>
      </c>
      <c r="X816" s="26">
        <v>0</v>
      </c>
      <c r="Y816" s="26">
        <v>0</v>
      </c>
      <c r="Z816" s="27">
        <v>8</v>
      </c>
      <c r="AA816" s="27">
        <v>8</v>
      </c>
      <c r="AB816" s="26" t="s">
        <v>103</v>
      </c>
      <c r="AC816" s="26" t="s">
        <v>104</v>
      </c>
      <c r="AD816" s="26" t="s">
        <v>103</v>
      </c>
      <c r="AE816" s="26" t="s">
        <v>103</v>
      </c>
      <c r="AF816" s="26" t="s">
        <v>103</v>
      </c>
      <c r="AG816" s="26" t="s">
        <v>103</v>
      </c>
      <c r="AH816" s="26"/>
    </row>
    <row r="817" s="6" customFormat="1" ht="78.75" spans="1:34">
      <c r="A817" s="24">
        <v>761</v>
      </c>
      <c r="B817" s="25"/>
      <c r="C817" s="27" t="s">
        <v>5939</v>
      </c>
      <c r="D817" s="28" t="s">
        <v>5940</v>
      </c>
      <c r="E817" s="27" t="s">
        <v>89</v>
      </c>
      <c r="F817" s="28" t="s">
        <v>5941</v>
      </c>
      <c r="G817" s="50" t="s">
        <v>5942</v>
      </c>
      <c r="H817" s="27"/>
      <c r="I817" s="50" t="s">
        <v>5942</v>
      </c>
      <c r="J817" s="27" t="s">
        <v>5943</v>
      </c>
      <c r="K817" s="47" t="s">
        <v>174</v>
      </c>
      <c r="L817" s="47" t="s">
        <v>175</v>
      </c>
      <c r="M817" s="27" t="s">
        <v>5944</v>
      </c>
      <c r="N817" s="26" t="s">
        <v>5945</v>
      </c>
      <c r="O817" s="26" t="s">
        <v>5946</v>
      </c>
      <c r="P817" s="27" t="s">
        <v>5070</v>
      </c>
      <c r="Q817" s="27" t="s">
        <v>179</v>
      </c>
      <c r="R817" s="28" t="s">
        <v>2915</v>
      </c>
      <c r="S817" s="26" t="s">
        <v>180</v>
      </c>
      <c r="T817" s="26" t="s">
        <v>153</v>
      </c>
      <c r="U817" s="28">
        <v>3.6</v>
      </c>
      <c r="V817" s="28">
        <v>3.6</v>
      </c>
      <c r="W817" s="27">
        <v>0</v>
      </c>
      <c r="X817" s="26">
        <v>0</v>
      </c>
      <c r="Y817" s="26">
        <v>0</v>
      </c>
      <c r="Z817" s="27">
        <v>10</v>
      </c>
      <c r="AA817" s="27">
        <v>10</v>
      </c>
      <c r="AB817" s="26" t="s">
        <v>103</v>
      </c>
      <c r="AC817" s="26" t="s">
        <v>104</v>
      </c>
      <c r="AD817" s="26" t="s">
        <v>103</v>
      </c>
      <c r="AE817" s="26" t="s">
        <v>103</v>
      </c>
      <c r="AF817" s="26" t="s">
        <v>103</v>
      </c>
      <c r="AG817" s="26" t="s">
        <v>103</v>
      </c>
      <c r="AH817" s="26"/>
    </row>
    <row r="818" s="6" customFormat="1" ht="56.25" spans="1:34">
      <c r="A818" s="24">
        <v>762</v>
      </c>
      <c r="B818" s="25"/>
      <c r="C818" s="27" t="s">
        <v>5947</v>
      </c>
      <c r="D818" s="28" t="s">
        <v>5948</v>
      </c>
      <c r="E818" s="27" t="s">
        <v>89</v>
      </c>
      <c r="F818" s="28" t="s">
        <v>194</v>
      </c>
      <c r="G818" s="50" t="s">
        <v>5949</v>
      </c>
      <c r="H818" s="27" t="s">
        <v>918</v>
      </c>
      <c r="I818" s="50" t="s">
        <v>5950</v>
      </c>
      <c r="J818" s="27" t="s">
        <v>5951</v>
      </c>
      <c r="K818" s="26" t="s">
        <v>198</v>
      </c>
      <c r="L818" s="26" t="s">
        <v>161</v>
      </c>
      <c r="M818" s="26" t="s">
        <v>5471</v>
      </c>
      <c r="N818" s="26" t="s">
        <v>5952</v>
      </c>
      <c r="O818" s="26" t="s">
        <v>4942</v>
      </c>
      <c r="P818" s="26" t="s">
        <v>99</v>
      </c>
      <c r="Q818" s="27" t="s">
        <v>166</v>
      </c>
      <c r="R818" s="28" t="s">
        <v>5541</v>
      </c>
      <c r="S818" s="26" t="s">
        <v>194</v>
      </c>
      <c r="T818" s="26" t="s">
        <v>291</v>
      </c>
      <c r="U818" s="28">
        <v>66</v>
      </c>
      <c r="V818" s="26">
        <f t="shared" ref="V818:V824" si="2">U818</f>
        <v>66</v>
      </c>
      <c r="W818" s="27"/>
      <c r="X818" s="26"/>
      <c r="Y818" s="26"/>
      <c r="Z818" s="27">
        <v>110</v>
      </c>
      <c r="AA818" s="27">
        <v>1124</v>
      </c>
      <c r="AB818" s="26" t="s">
        <v>103</v>
      </c>
      <c r="AC818" s="26" t="s">
        <v>104</v>
      </c>
      <c r="AD818" s="26" t="s">
        <v>103</v>
      </c>
      <c r="AE818" s="26" t="s">
        <v>103</v>
      </c>
      <c r="AF818" s="26" t="s">
        <v>103</v>
      </c>
      <c r="AG818" s="26" t="s">
        <v>103</v>
      </c>
      <c r="AH818" s="26" t="s">
        <v>103</v>
      </c>
    </row>
    <row r="819" s="6" customFormat="1" ht="56.25" spans="1:34">
      <c r="A819" s="24">
        <v>763</v>
      </c>
      <c r="B819" s="25"/>
      <c r="C819" s="27" t="s">
        <v>5953</v>
      </c>
      <c r="D819" s="28" t="s">
        <v>5954</v>
      </c>
      <c r="E819" s="27" t="s">
        <v>89</v>
      </c>
      <c r="F819" s="28" t="s">
        <v>194</v>
      </c>
      <c r="G819" s="50" t="s">
        <v>5955</v>
      </c>
      <c r="H819" s="27" t="s">
        <v>918</v>
      </c>
      <c r="I819" s="50" t="s">
        <v>5956</v>
      </c>
      <c r="J819" s="27" t="s">
        <v>5957</v>
      </c>
      <c r="K819" s="26" t="s">
        <v>198</v>
      </c>
      <c r="L819" s="26" t="s">
        <v>161</v>
      </c>
      <c r="M819" s="26" t="s">
        <v>5958</v>
      </c>
      <c r="N819" s="26" t="s">
        <v>5959</v>
      </c>
      <c r="O819" s="26" t="s">
        <v>4942</v>
      </c>
      <c r="P819" s="26" t="s">
        <v>99</v>
      </c>
      <c r="Q819" s="27" t="s">
        <v>166</v>
      </c>
      <c r="R819" s="28" t="s">
        <v>2915</v>
      </c>
      <c r="S819" s="26" t="s">
        <v>194</v>
      </c>
      <c r="T819" s="26" t="s">
        <v>291</v>
      </c>
      <c r="U819" s="28">
        <v>16.2</v>
      </c>
      <c r="V819" s="26">
        <f t="shared" si="2"/>
        <v>16.2</v>
      </c>
      <c r="W819" s="27"/>
      <c r="X819" s="26"/>
      <c r="Y819" s="26"/>
      <c r="Z819" s="27">
        <v>4545</v>
      </c>
      <c r="AA819" s="27">
        <v>4545</v>
      </c>
      <c r="AB819" s="26" t="s">
        <v>103</v>
      </c>
      <c r="AC819" s="26" t="s">
        <v>104</v>
      </c>
      <c r="AD819" s="26" t="s">
        <v>103</v>
      </c>
      <c r="AE819" s="26" t="s">
        <v>103</v>
      </c>
      <c r="AF819" s="26" t="s">
        <v>103</v>
      </c>
      <c r="AG819" s="26" t="s">
        <v>103</v>
      </c>
      <c r="AH819" s="26" t="s">
        <v>103</v>
      </c>
    </row>
    <row r="820" s="6" customFormat="1" ht="56.25" spans="1:34">
      <c r="A820" s="24">
        <v>764</v>
      </c>
      <c r="B820" s="25"/>
      <c r="C820" s="27" t="s">
        <v>5960</v>
      </c>
      <c r="D820" s="28" t="s">
        <v>5961</v>
      </c>
      <c r="E820" s="27" t="s">
        <v>89</v>
      </c>
      <c r="F820" s="28" t="s">
        <v>194</v>
      </c>
      <c r="G820" s="50" t="s">
        <v>5962</v>
      </c>
      <c r="H820" s="27" t="s">
        <v>918</v>
      </c>
      <c r="I820" s="50" t="s">
        <v>5963</v>
      </c>
      <c r="J820" s="27" t="s">
        <v>5964</v>
      </c>
      <c r="K820" s="26" t="s">
        <v>198</v>
      </c>
      <c r="L820" s="26" t="s">
        <v>161</v>
      </c>
      <c r="M820" s="26" t="s">
        <v>5965</v>
      </c>
      <c r="N820" s="26" t="s">
        <v>5966</v>
      </c>
      <c r="O820" s="26" t="s">
        <v>4942</v>
      </c>
      <c r="P820" s="26" t="s">
        <v>99</v>
      </c>
      <c r="Q820" s="27" t="s">
        <v>166</v>
      </c>
      <c r="R820" s="28" t="s">
        <v>3798</v>
      </c>
      <c r="S820" s="26" t="s">
        <v>194</v>
      </c>
      <c r="T820" s="26" t="s">
        <v>291</v>
      </c>
      <c r="U820" s="28">
        <v>14.76</v>
      </c>
      <c r="V820" s="26">
        <f t="shared" si="2"/>
        <v>14.76</v>
      </c>
      <c r="W820" s="27"/>
      <c r="X820" s="26"/>
      <c r="Y820" s="26"/>
      <c r="Z820" s="27">
        <v>4141</v>
      </c>
      <c r="AA820" s="27">
        <v>4141</v>
      </c>
      <c r="AB820" s="26" t="s">
        <v>103</v>
      </c>
      <c r="AC820" s="26" t="s">
        <v>104</v>
      </c>
      <c r="AD820" s="26" t="s">
        <v>103</v>
      </c>
      <c r="AE820" s="26" t="s">
        <v>103</v>
      </c>
      <c r="AF820" s="26" t="s">
        <v>103</v>
      </c>
      <c r="AG820" s="26" t="s">
        <v>103</v>
      </c>
      <c r="AH820" s="26" t="s">
        <v>103</v>
      </c>
    </row>
    <row r="821" s="6" customFormat="1" ht="135" spans="1:34">
      <c r="A821" s="24">
        <v>765</v>
      </c>
      <c r="B821" s="25"/>
      <c r="C821" s="27" t="s">
        <v>5967</v>
      </c>
      <c r="D821" s="28" t="s">
        <v>5968</v>
      </c>
      <c r="E821" s="27" t="s">
        <v>89</v>
      </c>
      <c r="F821" s="28" t="s">
        <v>5969</v>
      </c>
      <c r="G821" s="50" t="s">
        <v>5970</v>
      </c>
      <c r="H821" s="27" t="s">
        <v>5971</v>
      </c>
      <c r="I821" s="50" t="s">
        <v>5972</v>
      </c>
      <c r="J821" s="27" t="s">
        <v>5973</v>
      </c>
      <c r="K821" s="47" t="s">
        <v>5974</v>
      </c>
      <c r="L821" s="47" t="s">
        <v>5456</v>
      </c>
      <c r="M821" s="27" t="s">
        <v>5975</v>
      </c>
      <c r="N821" s="26" t="s">
        <v>5976</v>
      </c>
      <c r="O821" s="26" t="s">
        <v>5977</v>
      </c>
      <c r="P821" s="27"/>
      <c r="Q821" s="27" t="s">
        <v>212</v>
      </c>
      <c r="R821" s="28" t="s">
        <v>101</v>
      </c>
      <c r="S821" s="26" t="s">
        <v>213</v>
      </c>
      <c r="T821" s="26" t="s">
        <v>988</v>
      </c>
      <c r="U821" s="28">
        <v>1.44</v>
      </c>
      <c r="V821" s="26">
        <f t="shared" si="2"/>
        <v>1.44</v>
      </c>
      <c r="W821" s="27"/>
      <c r="X821" s="26"/>
      <c r="Y821" s="26"/>
      <c r="Z821" s="27">
        <v>4</v>
      </c>
      <c r="AA821" s="27">
        <v>4</v>
      </c>
      <c r="AB821" s="26" t="s">
        <v>103</v>
      </c>
      <c r="AC821" s="26" t="s">
        <v>103</v>
      </c>
      <c r="AD821" s="26"/>
      <c r="AE821" s="26" t="s">
        <v>103</v>
      </c>
      <c r="AF821" s="26"/>
      <c r="AG821" s="26" t="s">
        <v>103</v>
      </c>
      <c r="AH821" s="26"/>
    </row>
    <row r="822" s="6" customFormat="1" ht="78.75" spans="1:34">
      <c r="A822" s="24">
        <v>766</v>
      </c>
      <c r="B822" s="25"/>
      <c r="C822" s="27" t="s">
        <v>5978</v>
      </c>
      <c r="D822" s="28" t="s">
        <v>5979</v>
      </c>
      <c r="E822" s="27" t="s">
        <v>89</v>
      </c>
      <c r="F822" s="28" t="s">
        <v>205</v>
      </c>
      <c r="G822" s="50" t="s">
        <v>5980</v>
      </c>
      <c r="H822" s="27" t="s">
        <v>5556</v>
      </c>
      <c r="I822" s="50" t="s">
        <v>5980</v>
      </c>
      <c r="J822" s="27" t="s">
        <v>5981</v>
      </c>
      <c r="K822" s="47" t="s">
        <v>147</v>
      </c>
      <c r="L822" s="47" t="s">
        <v>243</v>
      </c>
      <c r="M822" s="27" t="s">
        <v>3344</v>
      </c>
      <c r="N822" s="26" t="s">
        <v>5982</v>
      </c>
      <c r="O822" s="26" t="s">
        <v>5813</v>
      </c>
      <c r="P822" s="27"/>
      <c r="Q822" s="27" t="s">
        <v>5983</v>
      </c>
      <c r="R822" s="28" t="s">
        <v>5541</v>
      </c>
      <c r="S822" s="26" t="s">
        <v>213</v>
      </c>
      <c r="T822" s="26" t="s">
        <v>988</v>
      </c>
      <c r="U822" s="28">
        <v>27</v>
      </c>
      <c r="V822" s="26">
        <f t="shared" si="2"/>
        <v>27</v>
      </c>
      <c r="W822" s="27"/>
      <c r="X822" s="26"/>
      <c r="Y822" s="26"/>
      <c r="Z822" s="27">
        <v>45</v>
      </c>
      <c r="AA822" s="27">
        <v>45</v>
      </c>
      <c r="AB822" s="26" t="s">
        <v>103</v>
      </c>
      <c r="AC822" s="26" t="s">
        <v>103</v>
      </c>
      <c r="AD822" s="26"/>
      <c r="AE822" s="26" t="s">
        <v>103</v>
      </c>
      <c r="AF822" s="26"/>
      <c r="AG822" s="26" t="s">
        <v>103</v>
      </c>
      <c r="AH822" s="26"/>
    </row>
    <row r="823" s="6" customFormat="1" ht="78.75" spans="1:34">
      <c r="A823" s="24">
        <v>767</v>
      </c>
      <c r="B823" s="25"/>
      <c r="C823" s="27" t="s">
        <v>5984</v>
      </c>
      <c r="D823" s="28" t="s">
        <v>5985</v>
      </c>
      <c r="E823" s="27" t="s">
        <v>89</v>
      </c>
      <c r="F823" s="28" t="s">
        <v>205</v>
      </c>
      <c r="G823" s="50" t="s">
        <v>5986</v>
      </c>
      <c r="H823" s="27" t="s">
        <v>5556</v>
      </c>
      <c r="I823" s="50" t="s">
        <v>5987</v>
      </c>
      <c r="J823" s="27" t="s">
        <v>5988</v>
      </c>
      <c r="K823" s="47" t="s">
        <v>5974</v>
      </c>
      <c r="L823" s="47" t="s">
        <v>5456</v>
      </c>
      <c r="M823" s="27" t="s">
        <v>5683</v>
      </c>
      <c r="N823" s="26" t="s">
        <v>5976</v>
      </c>
      <c r="O823" s="26" t="s">
        <v>5989</v>
      </c>
      <c r="P823" s="27"/>
      <c r="Q823" s="27" t="s">
        <v>212</v>
      </c>
      <c r="R823" s="28" t="s">
        <v>3798</v>
      </c>
      <c r="S823" s="26" t="s">
        <v>213</v>
      </c>
      <c r="T823" s="26" t="s">
        <v>988</v>
      </c>
      <c r="U823" s="28">
        <v>9.36</v>
      </c>
      <c r="V823" s="26">
        <f t="shared" si="2"/>
        <v>9.36</v>
      </c>
      <c r="W823" s="27"/>
      <c r="X823" s="26"/>
      <c r="Y823" s="26"/>
      <c r="Z823" s="27">
        <v>26</v>
      </c>
      <c r="AA823" s="27">
        <v>26</v>
      </c>
      <c r="AB823" s="26" t="s">
        <v>103</v>
      </c>
      <c r="AC823" s="26" t="s">
        <v>103</v>
      </c>
      <c r="AD823" s="26"/>
      <c r="AE823" s="26" t="s">
        <v>103</v>
      </c>
      <c r="AF823" s="26"/>
      <c r="AG823" s="26" t="s">
        <v>103</v>
      </c>
      <c r="AH823" s="26"/>
    </row>
    <row r="824" s="6" customFormat="1" ht="78.75" spans="1:34">
      <c r="A824" s="24">
        <v>768</v>
      </c>
      <c r="B824" s="25"/>
      <c r="C824" s="27" t="s">
        <v>5990</v>
      </c>
      <c r="D824" s="28" t="s">
        <v>5991</v>
      </c>
      <c r="E824" s="27" t="s">
        <v>89</v>
      </c>
      <c r="F824" s="28" t="s">
        <v>205</v>
      </c>
      <c r="G824" s="50" t="s">
        <v>5992</v>
      </c>
      <c r="H824" s="27" t="s">
        <v>5556</v>
      </c>
      <c r="I824" s="50" t="s">
        <v>5993</v>
      </c>
      <c r="J824" s="27" t="s">
        <v>5994</v>
      </c>
      <c r="K824" s="47" t="s">
        <v>5974</v>
      </c>
      <c r="L824" s="47" t="s">
        <v>5456</v>
      </c>
      <c r="M824" s="27" t="s">
        <v>5799</v>
      </c>
      <c r="N824" s="26" t="s">
        <v>5995</v>
      </c>
      <c r="O824" s="26" t="s">
        <v>5996</v>
      </c>
      <c r="P824" s="27"/>
      <c r="Q824" s="27" t="s">
        <v>212</v>
      </c>
      <c r="R824" s="28" t="s">
        <v>2915</v>
      </c>
      <c r="S824" s="26" t="s">
        <v>213</v>
      </c>
      <c r="T824" s="26" t="s">
        <v>988</v>
      </c>
      <c r="U824" s="28">
        <v>10.8</v>
      </c>
      <c r="V824" s="26">
        <f t="shared" si="2"/>
        <v>10.8</v>
      </c>
      <c r="W824" s="27"/>
      <c r="X824" s="26"/>
      <c r="Y824" s="26"/>
      <c r="Z824" s="27">
        <v>30</v>
      </c>
      <c r="AA824" s="27">
        <v>30</v>
      </c>
      <c r="AB824" s="26" t="s">
        <v>103</v>
      </c>
      <c r="AC824" s="26" t="s">
        <v>103</v>
      </c>
      <c r="AD824" s="26"/>
      <c r="AE824" s="26" t="s">
        <v>103</v>
      </c>
      <c r="AF824" s="26"/>
      <c r="AG824" s="26" t="s">
        <v>103</v>
      </c>
      <c r="AH824" s="26"/>
    </row>
    <row r="825" s="6" customFormat="1" ht="78.75" spans="1:34">
      <c r="A825" s="24">
        <v>769</v>
      </c>
      <c r="B825" s="25"/>
      <c r="C825" s="27" t="s">
        <v>5997</v>
      </c>
      <c r="D825" s="28" t="s">
        <v>5998</v>
      </c>
      <c r="E825" s="27" t="s">
        <v>89</v>
      </c>
      <c r="F825" s="28" t="s">
        <v>217</v>
      </c>
      <c r="G825" s="50" t="s">
        <v>5999</v>
      </c>
      <c r="H825" s="27" t="s">
        <v>6000</v>
      </c>
      <c r="I825" s="50" t="s">
        <v>5999</v>
      </c>
      <c r="J825" s="27" t="s">
        <v>5694</v>
      </c>
      <c r="K825" s="47" t="s">
        <v>147</v>
      </c>
      <c r="L825" s="47" t="s">
        <v>243</v>
      </c>
      <c r="M825" s="27" t="s">
        <v>6001</v>
      </c>
      <c r="N825" s="26" t="s">
        <v>6002</v>
      </c>
      <c r="O825" s="26" t="s">
        <v>6003</v>
      </c>
      <c r="P825" s="27" t="s">
        <v>118</v>
      </c>
      <c r="Q825" s="27" t="s">
        <v>5577</v>
      </c>
      <c r="R825" s="28" t="s">
        <v>2915</v>
      </c>
      <c r="S825" s="26" t="s">
        <v>217</v>
      </c>
      <c r="T825" s="26" t="s">
        <v>102</v>
      </c>
      <c r="U825" s="28">
        <v>7.2</v>
      </c>
      <c r="V825" s="28">
        <v>7.2</v>
      </c>
      <c r="W825" s="27"/>
      <c r="X825" s="26"/>
      <c r="Y825" s="26"/>
      <c r="Z825" s="27">
        <v>20</v>
      </c>
      <c r="AA825" s="27">
        <v>20</v>
      </c>
      <c r="AB825" s="26" t="s">
        <v>103</v>
      </c>
      <c r="AC825" s="26" t="s">
        <v>104</v>
      </c>
      <c r="AD825" s="26"/>
      <c r="AE825" s="26" t="s">
        <v>103</v>
      </c>
      <c r="AF825" s="26"/>
      <c r="AG825" s="26" t="s">
        <v>103</v>
      </c>
      <c r="AH825" s="26"/>
    </row>
    <row r="826" s="6" customFormat="1" ht="78.75" spans="1:34">
      <c r="A826" s="24">
        <v>770</v>
      </c>
      <c r="B826" s="25"/>
      <c r="C826" s="27" t="s">
        <v>6004</v>
      </c>
      <c r="D826" s="28" t="s">
        <v>6005</v>
      </c>
      <c r="E826" s="27" t="s">
        <v>89</v>
      </c>
      <c r="F826" s="28" t="s">
        <v>217</v>
      </c>
      <c r="G826" s="50" t="s">
        <v>6006</v>
      </c>
      <c r="H826" s="27" t="s">
        <v>6000</v>
      </c>
      <c r="I826" s="50" t="s">
        <v>6006</v>
      </c>
      <c r="J826" s="27" t="s">
        <v>5810</v>
      </c>
      <c r="K826" s="47" t="s">
        <v>147</v>
      </c>
      <c r="L826" s="47" t="s">
        <v>243</v>
      </c>
      <c r="M826" s="27" t="s">
        <v>3982</v>
      </c>
      <c r="N826" s="26" t="s">
        <v>6007</v>
      </c>
      <c r="O826" s="26" t="s">
        <v>6008</v>
      </c>
      <c r="P826" s="27" t="s">
        <v>118</v>
      </c>
      <c r="Q826" s="27" t="s">
        <v>5577</v>
      </c>
      <c r="R826" s="28" t="s">
        <v>5541</v>
      </c>
      <c r="S826" s="26" t="s">
        <v>217</v>
      </c>
      <c r="T826" s="26" t="s">
        <v>102</v>
      </c>
      <c r="U826" s="28">
        <v>15</v>
      </c>
      <c r="V826" s="28">
        <v>15</v>
      </c>
      <c r="W826" s="27"/>
      <c r="X826" s="26"/>
      <c r="Y826" s="26"/>
      <c r="Z826" s="27">
        <v>25</v>
      </c>
      <c r="AA826" s="27">
        <v>25</v>
      </c>
      <c r="AB826" s="26" t="s">
        <v>103</v>
      </c>
      <c r="AC826" s="26" t="s">
        <v>104</v>
      </c>
      <c r="AD826" s="26"/>
      <c r="AE826" s="26" t="s">
        <v>103</v>
      </c>
      <c r="AF826" s="26"/>
      <c r="AG826" s="26" t="s">
        <v>103</v>
      </c>
      <c r="AH826" s="26"/>
    </row>
    <row r="827" s="6" customFormat="1" ht="78.75" spans="1:34">
      <c r="A827" s="24">
        <v>771</v>
      </c>
      <c r="B827" s="25"/>
      <c r="C827" s="27" t="s">
        <v>6009</v>
      </c>
      <c r="D827" s="28" t="s">
        <v>6010</v>
      </c>
      <c r="E827" s="27" t="s">
        <v>89</v>
      </c>
      <c r="F827" s="28" t="s">
        <v>217</v>
      </c>
      <c r="G827" s="50" t="s">
        <v>6011</v>
      </c>
      <c r="H827" s="27" t="s">
        <v>6000</v>
      </c>
      <c r="I827" s="50" t="s">
        <v>6011</v>
      </c>
      <c r="J827" s="27" t="s">
        <v>6012</v>
      </c>
      <c r="K827" s="47" t="s">
        <v>147</v>
      </c>
      <c r="L827" s="47" t="s">
        <v>243</v>
      </c>
      <c r="M827" s="27" t="s">
        <v>6013</v>
      </c>
      <c r="N827" s="26" t="s">
        <v>6014</v>
      </c>
      <c r="O827" s="26" t="s">
        <v>6015</v>
      </c>
      <c r="P827" s="27" t="s">
        <v>118</v>
      </c>
      <c r="Q827" s="27" t="s">
        <v>5577</v>
      </c>
      <c r="R827" s="28" t="s">
        <v>3798</v>
      </c>
      <c r="S827" s="26" t="s">
        <v>217</v>
      </c>
      <c r="T827" s="26" t="s">
        <v>102</v>
      </c>
      <c r="U827" s="28">
        <v>12.24</v>
      </c>
      <c r="V827" s="28">
        <v>12.24</v>
      </c>
      <c r="W827" s="27"/>
      <c r="X827" s="26"/>
      <c r="Y827" s="26"/>
      <c r="Z827" s="27">
        <v>34</v>
      </c>
      <c r="AA827" s="27">
        <v>34</v>
      </c>
      <c r="AB827" s="26" t="s">
        <v>103</v>
      </c>
      <c r="AC827" s="26" t="s">
        <v>104</v>
      </c>
      <c r="AD827" s="26"/>
      <c r="AE827" s="26" t="s">
        <v>103</v>
      </c>
      <c r="AF827" s="26"/>
      <c r="AG827" s="26" t="s">
        <v>103</v>
      </c>
      <c r="AH827" s="26"/>
    </row>
    <row r="828" s="6" customFormat="1" ht="78.75" spans="1:34">
      <c r="A828" s="24">
        <v>772</v>
      </c>
      <c r="B828" s="25"/>
      <c r="C828" s="27" t="s">
        <v>6016</v>
      </c>
      <c r="D828" s="28" t="s">
        <v>6017</v>
      </c>
      <c r="E828" s="27" t="s">
        <v>89</v>
      </c>
      <c r="F828" s="28" t="s">
        <v>217</v>
      </c>
      <c r="G828" s="50" t="s">
        <v>6018</v>
      </c>
      <c r="H828" s="27" t="s">
        <v>6000</v>
      </c>
      <c r="I828" s="50" t="s">
        <v>6018</v>
      </c>
      <c r="J828" s="27" t="s">
        <v>6019</v>
      </c>
      <c r="K828" s="47" t="s">
        <v>147</v>
      </c>
      <c r="L828" s="47" t="s">
        <v>243</v>
      </c>
      <c r="M828" s="27" t="s">
        <v>6020</v>
      </c>
      <c r="N828" s="26" t="s">
        <v>6021</v>
      </c>
      <c r="O828" s="26" t="s">
        <v>6022</v>
      </c>
      <c r="P828" s="27" t="s">
        <v>118</v>
      </c>
      <c r="Q828" s="27" t="s">
        <v>5577</v>
      </c>
      <c r="R828" s="28" t="s">
        <v>101</v>
      </c>
      <c r="S828" s="26" t="s">
        <v>217</v>
      </c>
      <c r="T828" s="26" t="s">
        <v>102</v>
      </c>
      <c r="U828" s="28">
        <v>1.44</v>
      </c>
      <c r="V828" s="28">
        <v>1.44</v>
      </c>
      <c r="W828" s="27"/>
      <c r="X828" s="26"/>
      <c r="Y828" s="26"/>
      <c r="Z828" s="27">
        <v>4</v>
      </c>
      <c r="AA828" s="27">
        <v>4</v>
      </c>
      <c r="AB828" s="26" t="s">
        <v>103</v>
      </c>
      <c r="AC828" s="26" t="s">
        <v>104</v>
      </c>
      <c r="AD828" s="26"/>
      <c r="AE828" s="26" t="s">
        <v>103</v>
      </c>
      <c r="AF828" s="26"/>
      <c r="AG828" s="26" t="s">
        <v>103</v>
      </c>
      <c r="AH828" s="26"/>
    </row>
    <row r="829" s="6" customFormat="1" ht="78.75" spans="1:34">
      <c r="A829" s="24">
        <v>773</v>
      </c>
      <c r="B829" s="25"/>
      <c r="C829" s="27" t="s">
        <v>6023</v>
      </c>
      <c r="D829" s="28" t="s">
        <v>6024</v>
      </c>
      <c r="E829" s="27" t="s">
        <v>107</v>
      </c>
      <c r="F829" s="28" t="s">
        <v>225</v>
      </c>
      <c r="G829" s="50" t="s">
        <v>6025</v>
      </c>
      <c r="H829" s="27" t="s">
        <v>6026</v>
      </c>
      <c r="I829" s="50" t="s">
        <v>6024</v>
      </c>
      <c r="J829" s="27" t="s">
        <v>6027</v>
      </c>
      <c r="K829" s="47" t="s">
        <v>230</v>
      </c>
      <c r="L829" s="47" t="s">
        <v>231</v>
      </c>
      <c r="M829" s="27" t="s">
        <v>6028</v>
      </c>
      <c r="N829" s="26" t="s">
        <v>6029</v>
      </c>
      <c r="O829" s="26" t="s">
        <v>6030</v>
      </c>
      <c r="P829" s="27" t="s">
        <v>118</v>
      </c>
      <c r="Q829" s="27" t="s">
        <v>179</v>
      </c>
      <c r="R829" s="28" t="s">
        <v>5541</v>
      </c>
      <c r="S829" s="26" t="s">
        <v>225</v>
      </c>
      <c r="T829" s="26"/>
      <c r="U829" s="28">
        <v>45</v>
      </c>
      <c r="V829" s="28">
        <v>45</v>
      </c>
      <c r="W829" s="27"/>
      <c r="X829" s="26"/>
      <c r="Y829" s="26"/>
      <c r="Z829" s="27"/>
      <c r="AA829" s="27"/>
      <c r="AB829" s="26" t="s">
        <v>103</v>
      </c>
      <c r="AC829" s="26" t="s">
        <v>103</v>
      </c>
      <c r="AD829" s="26" t="s">
        <v>103</v>
      </c>
      <c r="AE829" s="26" t="s">
        <v>103</v>
      </c>
      <c r="AF829" s="26" t="s">
        <v>103</v>
      </c>
      <c r="AG829" s="26" t="s">
        <v>103</v>
      </c>
      <c r="AH829" s="26"/>
    </row>
    <row r="830" s="6" customFormat="1" ht="78.75" spans="1:34">
      <c r="A830" s="24">
        <v>774</v>
      </c>
      <c r="B830" s="25"/>
      <c r="C830" s="27" t="s">
        <v>6031</v>
      </c>
      <c r="D830" s="28" t="s">
        <v>6032</v>
      </c>
      <c r="E830" s="27" t="s">
        <v>107</v>
      </c>
      <c r="F830" s="28" t="s">
        <v>225</v>
      </c>
      <c r="G830" s="50" t="s">
        <v>6033</v>
      </c>
      <c r="H830" s="27" t="s">
        <v>6034</v>
      </c>
      <c r="I830" s="50" t="s">
        <v>6035</v>
      </c>
      <c r="J830" s="27" t="s">
        <v>6036</v>
      </c>
      <c r="K830" s="47" t="s">
        <v>230</v>
      </c>
      <c r="L830" s="47" t="s">
        <v>231</v>
      </c>
      <c r="M830" s="27" t="s">
        <v>6037</v>
      </c>
      <c r="N830" s="26" t="s">
        <v>5787</v>
      </c>
      <c r="O830" s="26" t="s">
        <v>6038</v>
      </c>
      <c r="P830" s="27" t="s">
        <v>118</v>
      </c>
      <c r="Q830" s="27" t="s">
        <v>179</v>
      </c>
      <c r="R830" s="28" t="s">
        <v>2915</v>
      </c>
      <c r="S830" s="26" t="s">
        <v>225</v>
      </c>
      <c r="T830" s="26"/>
      <c r="U830" s="28">
        <v>3.96</v>
      </c>
      <c r="V830" s="28">
        <v>3.96</v>
      </c>
      <c r="W830" s="27"/>
      <c r="X830" s="26"/>
      <c r="Y830" s="26"/>
      <c r="Z830" s="27"/>
      <c r="AA830" s="27"/>
      <c r="AB830" s="26" t="s">
        <v>103</v>
      </c>
      <c r="AC830" s="26" t="s">
        <v>103</v>
      </c>
      <c r="AD830" s="26" t="s">
        <v>103</v>
      </c>
      <c r="AE830" s="26" t="s">
        <v>103</v>
      </c>
      <c r="AF830" s="26" t="s">
        <v>103</v>
      </c>
      <c r="AG830" s="26" t="s">
        <v>103</v>
      </c>
      <c r="AH830" s="26"/>
    </row>
    <row r="831" s="6" customFormat="1" ht="78.75" spans="1:34">
      <c r="A831" s="24">
        <v>775</v>
      </c>
      <c r="B831" s="25"/>
      <c r="C831" s="27" t="s">
        <v>6039</v>
      </c>
      <c r="D831" s="28" t="s">
        <v>6040</v>
      </c>
      <c r="E831" s="27" t="s">
        <v>107</v>
      </c>
      <c r="F831" s="28" t="s">
        <v>225</v>
      </c>
      <c r="G831" s="50" t="s">
        <v>6041</v>
      </c>
      <c r="H831" s="27" t="s">
        <v>6042</v>
      </c>
      <c r="I831" s="50" t="s">
        <v>6043</v>
      </c>
      <c r="J831" s="27" t="s">
        <v>6044</v>
      </c>
      <c r="K831" s="47" t="s">
        <v>230</v>
      </c>
      <c r="L831" s="47" t="s">
        <v>6045</v>
      </c>
      <c r="M831" s="27" t="s">
        <v>6046</v>
      </c>
      <c r="N831" s="26" t="s">
        <v>5787</v>
      </c>
      <c r="O831" s="26" t="s">
        <v>6047</v>
      </c>
      <c r="P831" s="27" t="s">
        <v>118</v>
      </c>
      <c r="Q831" s="27" t="s">
        <v>179</v>
      </c>
      <c r="R831" s="28" t="s">
        <v>3798</v>
      </c>
      <c r="S831" s="26" t="s">
        <v>225</v>
      </c>
      <c r="T831" s="26"/>
      <c r="U831" s="28">
        <v>6.84</v>
      </c>
      <c r="V831" s="28">
        <v>6.84</v>
      </c>
      <c r="W831" s="27"/>
      <c r="X831" s="26"/>
      <c r="Y831" s="26"/>
      <c r="Z831" s="27"/>
      <c r="AA831" s="27"/>
      <c r="AB831" s="26" t="s">
        <v>103</v>
      </c>
      <c r="AC831" s="26" t="s">
        <v>103</v>
      </c>
      <c r="AD831" s="26" t="s">
        <v>103</v>
      </c>
      <c r="AE831" s="26" t="s">
        <v>103</v>
      </c>
      <c r="AF831" s="26" t="s">
        <v>103</v>
      </c>
      <c r="AG831" s="26" t="s">
        <v>103</v>
      </c>
      <c r="AH831" s="26"/>
    </row>
    <row r="832" s="6" customFormat="1" ht="90" spans="1:34">
      <c r="A832" s="24">
        <v>776</v>
      </c>
      <c r="B832" s="25"/>
      <c r="C832" s="27" t="s">
        <v>6048</v>
      </c>
      <c r="D832" s="28" t="s">
        <v>6049</v>
      </c>
      <c r="E832" s="27" t="s">
        <v>89</v>
      </c>
      <c r="F832" s="28" t="s">
        <v>225</v>
      </c>
      <c r="G832" s="50" t="s">
        <v>6050</v>
      </c>
      <c r="H832" s="27" t="s">
        <v>6051</v>
      </c>
      <c r="I832" s="50" t="s">
        <v>6052</v>
      </c>
      <c r="J832" s="27" t="s">
        <v>6053</v>
      </c>
      <c r="K832" s="47" t="s">
        <v>230</v>
      </c>
      <c r="L832" s="47" t="s">
        <v>6045</v>
      </c>
      <c r="M832" s="27" t="s">
        <v>6046</v>
      </c>
      <c r="N832" s="26" t="s">
        <v>5787</v>
      </c>
      <c r="O832" s="26" t="s">
        <v>6047</v>
      </c>
      <c r="P832" s="27" t="s">
        <v>118</v>
      </c>
      <c r="Q832" s="27" t="s">
        <v>179</v>
      </c>
      <c r="R832" s="28" t="s">
        <v>101</v>
      </c>
      <c r="S832" s="26" t="s">
        <v>225</v>
      </c>
      <c r="T832" s="26"/>
      <c r="U832" s="28">
        <v>10.08</v>
      </c>
      <c r="V832" s="28">
        <v>10.08</v>
      </c>
      <c r="W832" s="27"/>
      <c r="X832" s="26"/>
      <c r="Y832" s="26"/>
      <c r="Z832" s="27"/>
      <c r="AA832" s="27"/>
      <c r="AB832" s="26" t="s">
        <v>103</v>
      </c>
      <c r="AC832" s="26" t="s">
        <v>103</v>
      </c>
      <c r="AD832" s="26" t="s">
        <v>103</v>
      </c>
      <c r="AE832" s="26" t="s">
        <v>103</v>
      </c>
      <c r="AF832" s="26" t="s">
        <v>103</v>
      </c>
      <c r="AG832" s="26" t="s">
        <v>103</v>
      </c>
      <c r="AH832" s="26"/>
    </row>
    <row r="833" s="6" customFormat="1" ht="78.75" spans="1:34">
      <c r="A833" s="24">
        <v>777</v>
      </c>
      <c r="B833" s="25"/>
      <c r="C833" s="27" t="s">
        <v>6054</v>
      </c>
      <c r="D833" s="28" t="s">
        <v>6055</v>
      </c>
      <c r="E833" s="27" t="s">
        <v>89</v>
      </c>
      <c r="F833" s="28" t="s">
        <v>237</v>
      </c>
      <c r="G833" s="50" t="s">
        <v>6056</v>
      </c>
      <c r="H833" s="27"/>
      <c r="I833" s="50" t="s">
        <v>6056</v>
      </c>
      <c r="J833" s="27" t="s">
        <v>6057</v>
      </c>
      <c r="K833" s="47" t="s">
        <v>147</v>
      </c>
      <c r="L833" s="47" t="s">
        <v>243</v>
      </c>
      <c r="M833" s="27" t="s">
        <v>5786</v>
      </c>
      <c r="N833" s="26" t="s">
        <v>6058</v>
      </c>
      <c r="O833" s="26" t="s">
        <v>6059</v>
      </c>
      <c r="P833" s="27"/>
      <c r="Q833" s="27" t="s">
        <v>5759</v>
      </c>
      <c r="R833" s="28" t="s">
        <v>2915</v>
      </c>
      <c r="S833" s="26" t="s">
        <v>237</v>
      </c>
      <c r="T833" s="26"/>
      <c r="U833" s="28">
        <v>3.6</v>
      </c>
      <c r="V833" s="26">
        <f>U833</f>
        <v>3.6</v>
      </c>
      <c r="W833" s="27"/>
      <c r="X833" s="26"/>
      <c r="Y833" s="26"/>
      <c r="Z833" s="27">
        <v>10</v>
      </c>
      <c r="AA833" s="27">
        <v>10</v>
      </c>
      <c r="AB833" s="26"/>
      <c r="AC833" s="26"/>
      <c r="AD833" s="26"/>
      <c r="AE833" s="26"/>
      <c r="AF833" s="26"/>
      <c r="AG833" s="26"/>
      <c r="AH833" s="26"/>
    </row>
    <row r="834" s="6" customFormat="1" ht="78.75" spans="1:34">
      <c r="A834" s="24">
        <v>778</v>
      </c>
      <c r="B834" s="25"/>
      <c r="C834" s="27" t="s">
        <v>6060</v>
      </c>
      <c r="D834" s="28" t="s">
        <v>6061</v>
      </c>
      <c r="E834" s="27" t="s">
        <v>89</v>
      </c>
      <c r="F834" s="28" t="s">
        <v>237</v>
      </c>
      <c r="G834" s="50" t="s">
        <v>6062</v>
      </c>
      <c r="H834" s="27"/>
      <c r="I834" s="50" t="s">
        <v>6062</v>
      </c>
      <c r="J834" s="27" t="s">
        <v>5981</v>
      </c>
      <c r="K834" s="47" t="s">
        <v>147</v>
      </c>
      <c r="L834" s="47" t="s">
        <v>243</v>
      </c>
      <c r="M834" s="27" t="s">
        <v>3344</v>
      </c>
      <c r="N834" s="26" t="s">
        <v>5982</v>
      </c>
      <c r="O834" s="26" t="s">
        <v>5983</v>
      </c>
      <c r="P834" s="27"/>
      <c r="Q834" s="27" t="s">
        <v>5759</v>
      </c>
      <c r="R834" s="28" t="s">
        <v>5541</v>
      </c>
      <c r="S834" s="26" t="s">
        <v>237</v>
      </c>
      <c r="T834" s="26"/>
      <c r="U834" s="28">
        <v>27</v>
      </c>
      <c r="V834" s="26">
        <f>U834</f>
        <v>27</v>
      </c>
      <c r="W834" s="27"/>
      <c r="X834" s="26"/>
      <c r="Y834" s="26"/>
      <c r="Z834" s="27">
        <v>45</v>
      </c>
      <c r="AA834" s="27">
        <v>45</v>
      </c>
      <c r="AB834" s="26"/>
      <c r="AC834" s="26"/>
      <c r="AD834" s="26"/>
      <c r="AE834" s="26"/>
      <c r="AF834" s="26"/>
      <c r="AG834" s="26"/>
      <c r="AH834" s="26"/>
    </row>
    <row r="835" s="6" customFormat="1" ht="78.75" spans="1:34">
      <c r="A835" s="24">
        <v>779</v>
      </c>
      <c r="B835" s="25"/>
      <c r="C835" s="27" t="s">
        <v>6063</v>
      </c>
      <c r="D835" s="28" t="s">
        <v>6064</v>
      </c>
      <c r="E835" s="27" t="s">
        <v>89</v>
      </c>
      <c r="F835" s="28" t="s">
        <v>237</v>
      </c>
      <c r="G835" s="50" t="s">
        <v>6065</v>
      </c>
      <c r="H835" s="27"/>
      <c r="I835" s="50" t="s">
        <v>6065</v>
      </c>
      <c r="J835" s="27" t="s">
        <v>6066</v>
      </c>
      <c r="K835" s="47" t="s">
        <v>147</v>
      </c>
      <c r="L835" s="47" t="s">
        <v>243</v>
      </c>
      <c r="M835" s="27" t="s">
        <v>6067</v>
      </c>
      <c r="N835" s="26" t="s">
        <v>6068</v>
      </c>
      <c r="O835" s="26" t="s">
        <v>6069</v>
      </c>
      <c r="P835" s="27"/>
      <c r="Q835" s="27" t="s">
        <v>5759</v>
      </c>
      <c r="R835" s="28" t="s">
        <v>3798</v>
      </c>
      <c r="S835" s="26" t="s">
        <v>237</v>
      </c>
      <c r="T835" s="26"/>
      <c r="U835" s="28">
        <v>15.84</v>
      </c>
      <c r="V835" s="26">
        <f>U835</f>
        <v>15.84</v>
      </c>
      <c r="W835" s="27"/>
      <c r="X835" s="26"/>
      <c r="Y835" s="26"/>
      <c r="Z835" s="27">
        <v>44</v>
      </c>
      <c r="AA835" s="27">
        <v>44</v>
      </c>
      <c r="AB835" s="26"/>
      <c r="AC835" s="26"/>
      <c r="AD835" s="26"/>
      <c r="AE835" s="26"/>
      <c r="AF835" s="26"/>
      <c r="AG835" s="26"/>
      <c r="AH835" s="26"/>
    </row>
    <row r="836" s="6" customFormat="1" ht="90" spans="1:34">
      <c r="A836" s="24">
        <v>780</v>
      </c>
      <c r="B836" s="25"/>
      <c r="C836" s="27" t="s">
        <v>6070</v>
      </c>
      <c r="D836" s="28" t="s">
        <v>6071</v>
      </c>
      <c r="E836" s="27" t="s">
        <v>89</v>
      </c>
      <c r="F836" s="28" t="s">
        <v>249</v>
      </c>
      <c r="G836" s="50" t="s">
        <v>6072</v>
      </c>
      <c r="H836" s="27" t="s">
        <v>5646</v>
      </c>
      <c r="I836" s="50" t="s">
        <v>6073</v>
      </c>
      <c r="J836" s="27" t="s">
        <v>6074</v>
      </c>
      <c r="K836" s="47" t="s">
        <v>135</v>
      </c>
      <c r="L836" s="47" t="s">
        <v>114</v>
      </c>
      <c r="M836" s="27" t="s">
        <v>114</v>
      </c>
      <c r="N836" s="26" t="s">
        <v>6075</v>
      </c>
      <c r="O836" s="26" t="s">
        <v>6076</v>
      </c>
      <c r="P836" s="27" t="s">
        <v>6077</v>
      </c>
      <c r="Q836" s="27" t="s">
        <v>100</v>
      </c>
      <c r="R836" s="28" t="s">
        <v>2915</v>
      </c>
      <c r="S836" s="26" t="s">
        <v>249</v>
      </c>
      <c r="T836" s="26" t="s">
        <v>191</v>
      </c>
      <c r="U836" s="28">
        <v>8.64</v>
      </c>
      <c r="V836" s="28"/>
      <c r="W836" s="27">
        <v>8.64</v>
      </c>
      <c r="X836" s="26"/>
      <c r="Y836" s="26"/>
      <c r="Z836" s="27">
        <v>24</v>
      </c>
      <c r="AA836" s="27">
        <v>24</v>
      </c>
      <c r="AB836" s="26" t="s">
        <v>103</v>
      </c>
      <c r="AC836" s="26" t="s">
        <v>103</v>
      </c>
      <c r="AD836" s="26" t="s">
        <v>103</v>
      </c>
      <c r="AE836" s="26" t="s">
        <v>103</v>
      </c>
      <c r="AF836" s="26" t="s">
        <v>103</v>
      </c>
      <c r="AG836" s="26" t="s">
        <v>103</v>
      </c>
      <c r="AH836" s="26"/>
    </row>
    <row r="837" s="6" customFormat="1" ht="90" spans="1:34">
      <c r="A837" s="24">
        <v>781</v>
      </c>
      <c r="B837" s="25"/>
      <c r="C837" s="27" t="s">
        <v>6078</v>
      </c>
      <c r="D837" s="28" t="s">
        <v>6079</v>
      </c>
      <c r="E837" s="27" t="s">
        <v>89</v>
      </c>
      <c r="F837" s="28" t="s">
        <v>249</v>
      </c>
      <c r="G837" s="50" t="s">
        <v>6080</v>
      </c>
      <c r="H837" s="27" t="s">
        <v>5646</v>
      </c>
      <c r="I837" s="50" t="s">
        <v>6081</v>
      </c>
      <c r="J837" s="27" t="s">
        <v>6082</v>
      </c>
      <c r="K837" s="47" t="s">
        <v>135</v>
      </c>
      <c r="L837" s="47" t="s">
        <v>114</v>
      </c>
      <c r="M837" s="27" t="s">
        <v>6083</v>
      </c>
      <c r="N837" s="26" t="s">
        <v>6084</v>
      </c>
      <c r="O837" s="26" t="s">
        <v>6085</v>
      </c>
      <c r="P837" s="27" t="s">
        <v>5403</v>
      </c>
      <c r="Q837" s="27" t="s">
        <v>100</v>
      </c>
      <c r="R837" s="28" t="s">
        <v>3798</v>
      </c>
      <c r="S837" s="26" t="s">
        <v>249</v>
      </c>
      <c r="T837" s="26" t="s">
        <v>191</v>
      </c>
      <c r="U837" s="28">
        <v>32.4</v>
      </c>
      <c r="V837" s="28"/>
      <c r="W837" s="27">
        <v>32.4</v>
      </c>
      <c r="X837" s="26"/>
      <c r="Y837" s="26"/>
      <c r="Z837" s="27">
        <v>80</v>
      </c>
      <c r="AA837" s="27">
        <v>80</v>
      </c>
      <c r="AB837" s="26" t="s">
        <v>103</v>
      </c>
      <c r="AC837" s="26" t="s">
        <v>103</v>
      </c>
      <c r="AD837" s="26" t="s">
        <v>103</v>
      </c>
      <c r="AE837" s="26" t="s">
        <v>103</v>
      </c>
      <c r="AF837" s="26" t="s">
        <v>103</v>
      </c>
      <c r="AG837" s="26" t="s">
        <v>103</v>
      </c>
      <c r="AH837" s="26"/>
    </row>
    <row r="838" s="6" customFormat="1" ht="78.75" spans="1:34">
      <c r="A838" s="24">
        <v>782</v>
      </c>
      <c r="B838" s="25"/>
      <c r="C838" s="27" t="s">
        <v>6086</v>
      </c>
      <c r="D838" s="28" t="s">
        <v>6087</v>
      </c>
      <c r="E838" s="27" t="s">
        <v>89</v>
      </c>
      <c r="F838" s="28" t="s">
        <v>249</v>
      </c>
      <c r="G838" s="50" t="s">
        <v>6088</v>
      </c>
      <c r="H838" s="27" t="s">
        <v>5646</v>
      </c>
      <c r="I838" s="50" t="s">
        <v>6089</v>
      </c>
      <c r="J838" s="27" t="s">
        <v>6090</v>
      </c>
      <c r="K838" s="47" t="s">
        <v>147</v>
      </c>
      <c r="L838" s="47" t="s">
        <v>243</v>
      </c>
      <c r="M838" s="27" t="s">
        <v>1822</v>
      </c>
      <c r="N838" s="26" t="s">
        <v>6091</v>
      </c>
      <c r="O838" s="26" t="s">
        <v>6092</v>
      </c>
      <c r="P838" s="27" t="s">
        <v>5403</v>
      </c>
      <c r="Q838" s="27" t="s">
        <v>5577</v>
      </c>
      <c r="R838" s="28" t="s">
        <v>5541</v>
      </c>
      <c r="S838" s="26" t="s">
        <v>249</v>
      </c>
      <c r="T838" s="26" t="s">
        <v>191</v>
      </c>
      <c r="U838" s="28">
        <v>30</v>
      </c>
      <c r="V838" s="28"/>
      <c r="W838" s="27">
        <v>30</v>
      </c>
      <c r="X838" s="26"/>
      <c r="Y838" s="26"/>
      <c r="Z838" s="27">
        <v>50</v>
      </c>
      <c r="AA838" s="27">
        <v>50</v>
      </c>
      <c r="AB838" s="26" t="s">
        <v>103</v>
      </c>
      <c r="AC838" s="26" t="s">
        <v>103</v>
      </c>
      <c r="AD838" s="26" t="s">
        <v>103</v>
      </c>
      <c r="AE838" s="26" t="s">
        <v>103</v>
      </c>
      <c r="AF838" s="26" t="s">
        <v>103</v>
      </c>
      <c r="AG838" s="26" t="s">
        <v>103</v>
      </c>
      <c r="AH838" s="26"/>
    </row>
    <row r="839" s="6" customFormat="1" ht="56.25" spans="1:34">
      <c r="A839" s="24">
        <v>783</v>
      </c>
      <c r="B839" s="25"/>
      <c r="C839" s="27" t="s">
        <v>6093</v>
      </c>
      <c r="D839" s="28" t="s">
        <v>6094</v>
      </c>
      <c r="E839" s="27" t="s">
        <v>89</v>
      </c>
      <c r="F839" s="28" t="s">
        <v>260</v>
      </c>
      <c r="G839" s="50" t="s">
        <v>6095</v>
      </c>
      <c r="H839" s="27" t="s">
        <v>6000</v>
      </c>
      <c r="I839" s="50" t="s">
        <v>6096</v>
      </c>
      <c r="J839" s="27" t="s">
        <v>6097</v>
      </c>
      <c r="K839" s="47" t="s">
        <v>113</v>
      </c>
      <c r="L839" s="47" t="s">
        <v>114</v>
      </c>
      <c r="M839" s="27" t="s">
        <v>3379</v>
      </c>
      <c r="N839" s="26" t="s">
        <v>6098</v>
      </c>
      <c r="O839" s="26" t="s">
        <v>6099</v>
      </c>
      <c r="P839" s="27"/>
      <c r="Q839" s="27" t="s">
        <v>179</v>
      </c>
      <c r="R839" s="28" t="s">
        <v>3798</v>
      </c>
      <c r="S839" s="26" t="s">
        <v>260</v>
      </c>
      <c r="T839" s="26" t="s">
        <v>267</v>
      </c>
      <c r="U839" s="28">
        <v>18</v>
      </c>
      <c r="V839" s="28">
        <v>18</v>
      </c>
      <c r="W839" s="27"/>
      <c r="X839" s="26"/>
      <c r="Y839" s="26"/>
      <c r="Z839" s="27">
        <v>50</v>
      </c>
      <c r="AA839" s="27">
        <v>50</v>
      </c>
      <c r="AB839" s="26" t="s">
        <v>103</v>
      </c>
      <c r="AC839" s="26" t="s">
        <v>104</v>
      </c>
      <c r="AD839" s="26" t="s">
        <v>104</v>
      </c>
      <c r="AE839" s="26" t="s">
        <v>103</v>
      </c>
      <c r="AF839" s="26"/>
      <c r="AG839" s="26" t="s">
        <v>103</v>
      </c>
      <c r="AH839" s="26"/>
    </row>
    <row r="840" s="6" customFormat="1" ht="56.25" spans="1:34">
      <c r="A840" s="24">
        <v>784</v>
      </c>
      <c r="B840" s="25"/>
      <c r="C840" s="27" t="s">
        <v>6100</v>
      </c>
      <c r="D840" s="28" t="s">
        <v>6101</v>
      </c>
      <c r="E840" s="27" t="s">
        <v>89</v>
      </c>
      <c r="F840" s="28" t="s">
        <v>260</v>
      </c>
      <c r="G840" s="50" t="s">
        <v>6102</v>
      </c>
      <c r="H840" s="27" t="s">
        <v>6000</v>
      </c>
      <c r="I840" s="50" t="s">
        <v>6103</v>
      </c>
      <c r="J840" s="27" t="s">
        <v>6104</v>
      </c>
      <c r="K840" s="47" t="s">
        <v>113</v>
      </c>
      <c r="L840" s="47" t="s">
        <v>114</v>
      </c>
      <c r="M840" s="27" t="s">
        <v>691</v>
      </c>
      <c r="N840" s="26" t="s">
        <v>6098</v>
      </c>
      <c r="O840" s="26" t="s">
        <v>6105</v>
      </c>
      <c r="P840" s="27"/>
      <c r="Q840" s="27" t="s">
        <v>179</v>
      </c>
      <c r="R840" s="28" t="s">
        <v>2915</v>
      </c>
      <c r="S840" s="26" t="s">
        <v>260</v>
      </c>
      <c r="T840" s="26" t="s">
        <v>267</v>
      </c>
      <c r="U840" s="28">
        <v>10</v>
      </c>
      <c r="V840" s="28">
        <v>10</v>
      </c>
      <c r="W840" s="27"/>
      <c r="X840" s="26"/>
      <c r="Y840" s="26"/>
      <c r="Z840" s="27">
        <v>26</v>
      </c>
      <c r="AA840" s="27">
        <v>26</v>
      </c>
      <c r="AB840" s="26" t="s">
        <v>103</v>
      </c>
      <c r="AC840" s="26" t="s">
        <v>104</v>
      </c>
      <c r="AD840" s="26" t="s">
        <v>104</v>
      </c>
      <c r="AE840" s="26" t="s">
        <v>103</v>
      </c>
      <c r="AF840" s="26"/>
      <c r="AG840" s="26" t="s">
        <v>103</v>
      </c>
      <c r="AH840" s="26"/>
    </row>
    <row r="841" s="6" customFormat="1" ht="56.25" spans="1:34">
      <c r="A841" s="24">
        <v>785</v>
      </c>
      <c r="B841" s="25"/>
      <c r="C841" s="27" t="s">
        <v>6106</v>
      </c>
      <c r="D841" s="28" t="s">
        <v>6107</v>
      </c>
      <c r="E841" s="27" t="s">
        <v>89</v>
      </c>
      <c r="F841" s="28" t="s">
        <v>260</v>
      </c>
      <c r="G841" s="50" t="s">
        <v>6108</v>
      </c>
      <c r="H841" s="27" t="s">
        <v>6109</v>
      </c>
      <c r="I841" s="50" t="s">
        <v>6110</v>
      </c>
      <c r="J841" s="27" t="s">
        <v>6111</v>
      </c>
      <c r="K841" s="47" t="s">
        <v>113</v>
      </c>
      <c r="L841" s="47" t="s">
        <v>114</v>
      </c>
      <c r="M841" s="27" t="s">
        <v>2310</v>
      </c>
      <c r="N841" s="26" t="s">
        <v>6112</v>
      </c>
      <c r="O841" s="26" t="s">
        <v>6113</v>
      </c>
      <c r="P841" s="27"/>
      <c r="Q841" s="27" t="s">
        <v>179</v>
      </c>
      <c r="R841" s="28" t="s">
        <v>5541</v>
      </c>
      <c r="S841" s="26" t="s">
        <v>260</v>
      </c>
      <c r="T841" s="26" t="s">
        <v>267</v>
      </c>
      <c r="U841" s="28">
        <v>36</v>
      </c>
      <c r="V841" s="28">
        <v>36</v>
      </c>
      <c r="W841" s="27"/>
      <c r="X841" s="26"/>
      <c r="Y841" s="26"/>
      <c r="Z841" s="27">
        <v>120</v>
      </c>
      <c r="AA841" s="27">
        <v>120</v>
      </c>
      <c r="AB841" s="26" t="s">
        <v>103</v>
      </c>
      <c r="AC841" s="26" t="s">
        <v>104</v>
      </c>
      <c r="AD841" s="26" t="s">
        <v>104</v>
      </c>
      <c r="AE841" s="26" t="s">
        <v>103</v>
      </c>
      <c r="AF841" s="26"/>
      <c r="AG841" s="26" t="s">
        <v>103</v>
      </c>
      <c r="AH841" s="26"/>
    </row>
    <row r="842" s="6" customFormat="1" ht="56.25" spans="1:34">
      <c r="A842" s="24">
        <v>786</v>
      </c>
      <c r="B842" s="25"/>
      <c r="C842" s="27" t="s">
        <v>6114</v>
      </c>
      <c r="D842" s="28" t="s">
        <v>6115</v>
      </c>
      <c r="E842" s="27" t="s">
        <v>89</v>
      </c>
      <c r="F842" s="28" t="s">
        <v>260</v>
      </c>
      <c r="G842" s="50" t="s">
        <v>6116</v>
      </c>
      <c r="H842" s="27" t="s">
        <v>6000</v>
      </c>
      <c r="I842" s="50" t="s">
        <v>6117</v>
      </c>
      <c r="J842" s="27" t="s">
        <v>6118</v>
      </c>
      <c r="K842" s="47" t="s">
        <v>113</v>
      </c>
      <c r="L842" s="47" t="s">
        <v>114</v>
      </c>
      <c r="M842" s="27" t="s">
        <v>6119</v>
      </c>
      <c r="N842" s="26" t="s">
        <v>6098</v>
      </c>
      <c r="O842" s="26" t="s">
        <v>6120</v>
      </c>
      <c r="P842" s="27"/>
      <c r="Q842" s="27" t="s">
        <v>179</v>
      </c>
      <c r="R842" s="28" t="s">
        <v>484</v>
      </c>
      <c r="S842" s="26" t="s">
        <v>260</v>
      </c>
      <c r="T842" s="26" t="s">
        <v>267</v>
      </c>
      <c r="U842" s="28">
        <v>5.4</v>
      </c>
      <c r="V842" s="28">
        <v>5.4</v>
      </c>
      <c r="W842" s="27"/>
      <c r="X842" s="26"/>
      <c r="Y842" s="26"/>
      <c r="Z842" s="27">
        <v>15</v>
      </c>
      <c r="AA842" s="27">
        <v>15</v>
      </c>
      <c r="AB842" s="26" t="s">
        <v>103</v>
      </c>
      <c r="AC842" s="26" t="s">
        <v>104</v>
      </c>
      <c r="AD842" s="26" t="s">
        <v>104</v>
      </c>
      <c r="AE842" s="26" t="s">
        <v>103</v>
      </c>
      <c r="AF842" s="26"/>
      <c r="AG842" s="26" t="s">
        <v>103</v>
      </c>
      <c r="AH842" s="26"/>
    </row>
    <row r="843" s="6" customFormat="1" ht="56.25" spans="1:34">
      <c r="A843" s="24">
        <v>787</v>
      </c>
      <c r="B843" s="25"/>
      <c r="C843" s="27" t="s">
        <v>6121</v>
      </c>
      <c r="D843" s="28" t="s">
        <v>6122</v>
      </c>
      <c r="E843" s="27" t="s">
        <v>89</v>
      </c>
      <c r="F843" s="28" t="s">
        <v>260</v>
      </c>
      <c r="G843" s="50" t="s">
        <v>6123</v>
      </c>
      <c r="H843" s="27" t="s">
        <v>6000</v>
      </c>
      <c r="I843" s="50" t="s">
        <v>6124</v>
      </c>
      <c r="J843" s="27" t="s">
        <v>6044</v>
      </c>
      <c r="K843" s="47" t="s">
        <v>113</v>
      </c>
      <c r="L843" s="47" t="s">
        <v>114</v>
      </c>
      <c r="M843" s="27" t="s">
        <v>6125</v>
      </c>
      <c r="N843" s="26" t="s">
        <v>6098</v>
      </c>
      <c r="O843" s="26" t="s">
        <v>6126</v>
      </c>
      <c r="P843" s="27"/>
      <c r="Q843" s="27" t="s">
        <v>179</v>
      </c>
      <c r="R843" s="28" t="s">
        <v>101</v>
      </c>
      <c r="S843" s="26" t="s">
        <v>260</v>
      </c>
      <c r="T843" s="26" t="s">
        <v>267</v>
      </c>
      <c r="U843" s="28">
        <v>6.84</v>
      </c>
      <c r="V843" s="28">
        <v>6.84</v>
      </c>
      <c r="W843" s="27"/>
      <c r="X843" s="26"/>
      <c r="Y843" s="26"/>
      <c r="Z843" s="27">
        <v>19</v>
      </c>
      <c r="AA843" s="27">
        <v>19</v>
      </c>
      <c r="AB843" s="26" t="s">
        <v>103</v>
      </c>
      <c r="AC843" s="26" t="s">
        <v>104</v>
      </c>
      <c r="AD843" s="26" t="s">
        <v>104</v>
      </c>
      <c r="AE843" s="26" t="s">
        <v>103</v>
      </c>
      <c r="AF843" s="26"/>
      <c r="AG843" s="26" t="s">
        <v>103</v>
      </c>
      <c r="AH843" s="26"/>
    </row>
    <row r="844" s="6" customFormat="1" ht="67.5" spans="1:34">
      <c r="A844" s="24">
        <v>788</v>
      </c>
      <c r="B844" s="25"/>
      <c r="C844" s="27" t="s">
        <v>6127</v>
      </c>
      <c r="D844" s="28" t="s">
        <v>6128</v>
      </c>
      <c r="E844" s="27" t="s">
        <v>89</v>
      </c>
      <c r="F844" s="28" t="s">
        <v>6129</v>
      </c>
      <c r="G844" s="50" t="s">
        <v>6130</v>
      </c>
      <c r="H844" s="27" t="s">
        <v>6131</v>
      </c>
      <c r="I844" s="50" t="s">
        <v>6132</v>
      </c>
      <c r="J844" s="27"/>
      <c r="K844" s="47"/>
      <c r="L844" s="47"/>
      <c r="M844" s="27"/>
      <c r="N844" s="26"/>
      <c r="O844" s="26"/>
      <c r="P844" s="27"/>
      <c r="Q844" s="27"/>
      <c r="R844" s="28" t="s">
        <v>2049</v>
      </c>
      <c r="S844" s="26" t="s">
        <v>6133</v>
      </c>
      <c r="T844" s="26" t="s">
        <v>153</v>
      </c>
      <c r="U844" s="28">
        <v>524.4</v>
      </c>
      <c r="V844" s="28"/>
      <c r="W844" s="27"/>
      <c r="X844" s="26">
        <v>524.4</v>
      </c>
      <c r="Y844" s="26"/>
      <c r="Z844" s="27">
        <v>874</v>
      </c>
      <c r="AA844" s="27">
        <v>3194</v>
      </c>
      <c r="AB844" s="26" t="s">
        <v>103</v>
      </c>
      <c r="AC844" s="26" t="s">
        <v>104</v>
      </c>
      <c r="AD844" s="26" t="s">
        <v>103</v>
      </c>
      <c r="AE844" s="26" t="s">
        <v>103</v>
      </c>
      <c r="AF844" s="26"/>
      <c r="AG844" s="26" t="s">
        <v>103</v>
      </c>
      <c r="AH844" s="26"/>
    </row>
    <row r="845" s="6" customFormat="1" ht="22.5" spans="1:34">
      <c r="A845" s="24"/>
      <c r="B845" s="25" t="s">
        <v>25</v>
      </c>
      <c r="C845" s="26">
        <f>C846+C1466+C1633+C1761</f>
        <v>912</v>
      </c>
      <c r="D845" s="26"/>
      <c r="E845" s="26"/>
      <c r="F845" s="26"/>
      <c r="G845" s="26"/>
      <c r="H845" s="26"/>
      <c r="I845" s="26"/>
      <c r="J845" s="26"/>
      <c r="K845" s="26"/>
      <c r="L845" s="26"/>
      <c r="M845" s="26"/>
      <c r="N845" s="26"/>
      <c r="O845" s="26"/>
      <c r="P845" s="26"/>
      <c r="Q845" s="26"/>
      <c r="R845" s="26"/>
      <c r="S845" s="26"/>
      <c r="T845" s="26"/>
      <c r="U845" s="26">
        <f>U846+U1466+U1633+U1761</f>
        <v>41883.865</v>
      </c>
      <c r="V845" s="26">
        <f>V846+V1466+V1633+V1761</f>
        <v>36492.905</v>
      </c>
      <c r="W845" s="26">
        <f>W846+W1466+W1633+W1761</f>
        <v>5089.44</v>
      </c>
      <c r="X845" s="26">
        <f>X846+X1466+X1633+X1761</f>
        <v>280.82</v>
      </c>
      <c r="Y845" s="26">
        <f>Y846+Y1466+Y1633+Y1761</f>
        <v>20.7</v>
      </c>
      <c r="Z845" s="26"/>
      <c r="AA845" s="26"/>
      <c r="AB845" s="26"/>
      <c r="AC845" s="26"/>
      <c r="AD845" s="26"/>
      <c r="AE845" s="26"/>
      <c r="AF845" s="26"/>
      <c r="AG845" s="26"/>
      <c r="AH845" s="26"/>
    </row>
    <row r="846" s="6" customFormat="1" ht="33.75" spans="1:34">
      <c r="A846" s="24"/>
      <c r="B846" s="25" t="s">
        <v>26</v>
      </c>
      <c r="C846" s="26">
        <f>C847+C848+C1164+C1332+C1457+C1460+C1461</f>
        <v>612</v>
      </c>
      <c r="D846" s="26"/>
      <c r="E846" s="26"/>
      <c r="F846" s="26"/>
      <c r="G846" s="26"/>
      <c r="H846" s="26"/>
      <c r="I846" s="26"/>
      <c r="J846" s="26"/>
      <c r="K846" s="26"/>
      <c r="L846" s="26"/>
      <c r="M846" s="26"/>
      <c r="N846" s="26"/>
      <c r="O846" s="26"/>
      <c r="P846" s="26"/>
      <c r="Q846" s="26"/>
      <c r="R846" s="26"/>
      <c r="S846" s="26"/>
      <c r="T846" s="26"/>
      <c r="U846" s="26">
        <f>U847+U848+U1164+U1332+U1457+U1460+U1461</f>
        <v>32319.545</v>
      </c>
      <c r="V846" s="26">
        <f>V847+V848+V1164+V1332+V1457+V1460+V1461</f>
        <v>28327.585</v>
      </c>
      <c r="W846" s="26">
        <f>W847+W848+W1164+W1332+W1457+W1460+W1461</f>
        <v>3795.44</v>
      </c>
      <c r="X846" s="26">
        <f>X847+X848+X1164+X1332+X1457+X1460+X1461</f>
        <v>175.82</v>
      </c>
      <c r="Y846" s="26">
        <f>Y847+Y848+Y1164+Y1332+Y1457+Y1460+Y1461</f>
        <v>20.7</v>
      </c>
      <c r="Z846" s="26"/>
      <c r="AA846" s="26"/>
      <c r="AB846" s="26"/>
      <c r="AC846" s="26"/>
      <c r="AD846" s="26"/>
      <c r="AE846" s="26"/>
      <c r="AF846" s="26"/>
      <c r="AG846" s="26"/>
      <c r="AH846" s="26"/>
    </row>
    <row r="847" s="6" customFormat="1" ht="22.5" spans="1:34">
      <c r="A847" s="24"/>
      <c r="B847" s="25" t="s">
        <v>6134</v>
      </c>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row>
    <row r="848" s="6" customFormat="1" ht="45" spans="1:34">
      <c r="A848" s="24"/>
      <c r="B848" s="25" t="s">
        <v>6135</v>
      </c>
      <c r="C848" s="26">
        <f>COUNTA(C849:C1163)</f>
        <v>315</v>
      </c>
      <c r="D848" s="26"/>
      <c r="E848" s="26"/>
      <c r="F848" s="26"/>
      <c r="G848" s="26"/>
      <c r="H848" s="26"/>
      <c r="I848" s="26"/>
      <c r="J848" s="26"/>
      <c r="K848" s="26"/>
      <c r="L848" s="26"/>
      <c r="M848" s="26"/>
      <c r="N848" s="26"/>
      <c r="O848" s="26"/>
      <c r="P848" s="26"/>
      <c r="Q848" s="26"/>
      <c r="R848" s="26"/>
      <c r="S848" s="26"/>
      <c r="T848" s="26"/>
      <c r="U848" s="26">
        <f>SUM(U849:U1163)</f>
        <v>13455.72</v>
      </c>
      <c r="V848" s="26">
        <f>SUM(V849:V1163)</f>
        <v>11438.2</v>
      </c>
      <c r="W848" s="26">
        <f>SUM(W849:W1163)</f>
        <v>1836</v>
      </c>
      <c r="X848" s="26">
        <f>SUM(X849:X1163)</f>
        <v>160.82</v>
      </c>
      <c r="Y848" s="26">
        <f>SUM(Y849:Y1163)</f>
        <v>20.7</v>
      </c>
      <c r="Z848" s="26"/>
      <c r="AA848" s="26"/>
      <c r="AB848" s="26"/>
      <c r="AC848" s="26"/>
      <c r="AD848" s="26"/>
      <c r="AE848" s="26"/>
      <c r="AF848" s="26"/>
      <c r="AG848" s="26"/>
      <c r="AH848" s="26"/>
    </row>
    <row r="849" s="6" customFormat="1" ht="67.5" spans="1:34">
      <c r="A849" s="24">
        <v>789</v>
      </c>
      <c r="B849" s="25"/>
      <c r="C849" s="26" t="s">
        <v>6136</v>
      </c>
      <c r="D849" s="26" t="s">
        <v>6137</v>
      </c>
      <c r="E849" s="26" t="s">
        <v>89</v>
      </c>
      <c r="F849" s="28" t="s">
        <v>305</v>
      </c>
      <c r="G849" s="26" t="s">
        <v>6138</v>
      </c>
      <c r="H849" s="26" t="s">
        <v>2892</v>
      </c>
      <c r="I849" s="26" t="s">
        <v>6137</v>
      </c>
      <c r="J849" s="26" t="s">
        <v>6139</v>
      </c>
      <c r="K849" s="26" t="s">
        <v>94</v>
      </c>
      <c r="L849" s="26" t="s">
        <v>95</v>
      </c>
      <c r="M849" s="26" t="s">
        <v>176</v>
      </c>
      <c r="N849" s="26" t="s">
        <v>682</v>
      </c>
      <c r="O849" s="26" t="s">
        <v>2914</v>
      </c>
      <c r="P849" s="26" t="s">
        <v>312</v>
      </c>
      <c r="Q849" s="26" t="s">
        <v>179</v>
      </c>
      <c r="R849" s="26" t="s">
        <v>3798</v>
      </c>
      <c r="S849" s="26" t="s">
        <v>313</v>
      </c>
      <c r="T849" s="26">
        <v>2024</v>
      </c>
      <c r="U849" s="26">
        <v>65</v>
      </c>
      <c r="V849" s="26">
        <v>65</v>
      </c>
      <c r="W849" s="26"/>
      <c r="X849" s="26"/>
      <c r="Y849" s="26"/>
      <c r="Z849" s="26">
        <v>325</v>
      </c>
      <c r="AA849" s="26">
        <v>54</v>
      </c>
      <c r="AB849" s="26" t="s">
        <v>103</v>
      </c>
      <c r="AC849" s="26" t="s">
        <v>103</v>
      </c>
      <c r="AD849" s="26" t="s">
        <v>104</v>
      </c>
      <c r="AE849" s="26" t="s">
        <v>103</v>
      </c>
      <c r="AF849" s="26"/>
      <c r="AG849" s="26" t="s">
        <v>103</v>
      </c>
      <c r="AH849" s="26"/>
    </row>
    <row r="850" s="6" customFormat="1" ht="67.5" spans="1:34">
      <c r="A850" s="24">
        <v>790</v>
      </c>
      <c r="B850" s="25"/>
      <c r="C850" s="26" t="s">
        <v>6140</v>
      </c>
      <c r="D850" s="26" t="s">
        <v>6141</v>
      </c>
      <c r="E850" s="26" t="s">
        <v>89</v>
      </c>
      <c r="F850" s="28" t="s">
        <v>305</v>
      </c>
      <c r="G850" s="26" t="s">
        <v>6142</v>
      </c>
      <c r="H850" s="26" t="s">
        <v>2892</v>
      </c>
      <c r="I850" s="26" t="s">
        <v>6141</v>
      </c>
      <c r="J850" s="26" t="s">
        <v>6143</v>
      </c>
      <c r="K850" s="26" t="s">
        <v>94</v>
      </c>
      <c r="L850" s="26" t="s">
        <v>95</v>
      </c>
      <c r="M850" s="26" t="s">
        <v>1032</v>
      </c>
      <c r="N850" s="26" t="s">
        <v>682</v>
      </c>
      <c r="O850" s="26" t="s">
        <v>6144</v>
      </c>
      <c r="P850" s="26" t="s">
        <v>312</v>
      </c>
      <c r="Q850" s="26" t="s">
        <v>179</v>
      </c>
      <c r="R850" s="26" t="s">
        <v>1938</v>
      </c>
      <c r="S850" s="26" t="s">
        <v>313</v>
      </c>
      <c r="T850" s="26">
        <v>2024</v>
      </c>
      <c r="U850" s="26">
        <v>15</v>
      </c>
      <c r="V850" s="26">
        <v>15</v>
      </c>
      <c r="W850" s="26"/>
      <c r="X850" s="26"/>
      <c r="Y850" s="26"/>
      <c r="Z850" s="26">
        <v>148</v>
      </c>
      <c r="AA850" s="26">
        <v>62</v>
      </c>
      <c r="AB850" s="26" t="s">
        <v>103</v>
      </c>
      <c r="AC850" s="26" t="s">
        <v>103</v>
      </c>
      <c r="AD850" s="26" t="s">
        <v>104</v>
      </c>
      <c r="AE850" s="26" t="s">
        <v>103</v>
      </c>
      <c r="AF850" s="26"/>
      <c r="AG850" s="26" t="s">
        <v>103</v>
      </c>
      <c r="AH850" s="26"/>
    </row>
    <row r="851" s="6" customFormat="1" ht="67.5" spans="1:34">
      <c r="A851" s="24">
        <v>791</v>
      </c>
      <c r="B851" s="25"/>
      <c r="C851" s="26" t="s">
        <v>6145</v>
      </c>
      <c r="D851" s="26" t="s">
        <v>6141</v>
      </c>
      <c r="E851" s="26" t="s">
        <v>89</v>
      </c>
      <c r="F851" s="28" t="s">
        <v>305</v>
      </c>
      <c r="G851" s="26" t="s">
        <v>6146</v>
      </c>
      <c r="H851" s="26" t="s">
        <v>2892</v>
      </c>
      <c r="I851" s="26" t="s">
        <v>6141</v>
      </c>
      <c r="J851" s="26" t="s">
        <v>6143</v>
      </c>
      <c r="K851" s="26" t="s">
        <v>94</v>
      </c>
      <c r="L851" s="26" t="s">
        <v>95</v>
      </c>
      <c r="M851" s="26" t="s">
        <v>1032</v>
      </c>
      <c r="N851" s="26" t="s">
        <v>682</v>
      </c>
      <c r="O851" s="26" t="s">
        <v>2905</v>
      </c>
      <c r="P851" s="26" t="s">
        <v>312</v>
      </c>
      <c r="Q851" s="26" t="s">
        <v>179</v>
      </c>
      <c r="R851" s="26" t="s">
        <v>1938</v>
      </c>
      <c r="S851" s="26" t="s">
        <v>313</v>
      </c>
      <c r="T851" s="26">
        <v>2024</v>
      </c>
      <c r="U851" s="26">
        <v>15</v>
      </c>
      <c r="V851" s="26">
        <v>15</v>
      </c>
      <c r="W851" s="26"/>
      <c r="X851" s="26"/>
      <c r="Y851" s="26"/>
      <c r="Z851" s="26">
        <v>298</v>
      </c>
      <c r="AA851" s="26">
        <v>33</v>
      </c>
      <c r="AB851" s="26" t="s">
        <v>103</v>
      </c>
      <c r="AC851" s="26" t="s">
        <v>103</v>
      </c>
      <c r="AD851" s="26" t="s">
        <v>104</v>
      </c>
      <c r="AE851" s="26" t="s">
        <v>103</v>
      </c>
      <c r="AF851" s="26"/>
      <c r="AG851" s="26" t="s">
        <v>103</v>
      </c>
      <c r="AH851" s="26"/>
    </row>
    <row r="852" s="6" customFormat="1" ht="67.5" spans="1:34">
      <c r="A852" s="24">
        <v>792</v>
      </c>
      <c r="B852" s="25"/>
      <c r="C852" s="26" t="s">
        <v>6147</v>
      </c>
      <c r="D852" s="26" t="s">
        <v>6148</v>
      </c>
      <c r="E852" s="26" t="s">
        <v>89</v>
      </c>
      <c r="F852" s="28" t="s">
        <v>305</v>
      </c>
      <c r="G852" s="26" t="s">
        <v>6149</v>
      </c>
      <c r="H852" s="26" t="s">
        <v>2892</v>
      </c>
      <c r="I852" s="26" t="s">
        <v>6148</v>
      </c>
      <c r="J852" s="26" t="s">
        <v>6150</v>
      </c>
      <c r="K852" s="26" t="s">
        <v>230</v>
      </c>
      <c r="L852" s="26" t="s">
        <v>114</v>
      </c>
      <c r="M852" s="26" t="s">
        <v>6151</v>
      </c>
      <c r="N852" s="26" t="s">
        <v>137</v>
      </c>
      <c r="O852" s="26" t="s">
        <v>6152</v>
      </c>
      <c r="P852" s="26" t="s">
        <v>312</v>
      </c>
      <c r="Q852" s="26" t="s">
        <v>6153</v>
      </c>
      <c r="R852" s="26" t="s">
        <v>1938</v>
      </c>
      <c r="S852" s="26" t="s">
        <v>313</v>
      </c>
      <c r="T852" s="26">
        <v>2024</v>
      </c>
      <c r="U852" s="26">
        <v>25.8</v>
      </c>
      <c r="V852" s="26">
        <v>25.8</v>
      </c>
      <c r="W852" s="26"/>
      <c r="X852" s="26"/>
      <c r="Y852" s="26"/>
      <c r="Z852" s="26">
        <v>214</v>
      </c>
      <c r="AA852" s="26">
        <v>38</v>
      </c>
      <c r="AB852" s="26" t="s">
        <v>103</v>
      </c>
      <c r="AC852" s="26" t="s">
        <v>103</v>
      </c>
      <c r="AD852" s="26" t="s">
        <v>104</v>
      </c>
      <c r="AE852" s="26" t="s">
        <v>103</v>
      </c>
      <c r="AF852" s="26"/>
      <c r="AG852" s="26" t="s">
        <v>103</v>
      </c>
      <c r="AH852" s="26"/>
    </row>
    <row r="853" s="6" customFormat="1" ht="67.5" spans="1:34">
      <c r="A853" s="24">
        <v>793</v>
      </c>
      <c r="B853" s="25"/>
      <c r="C853" s="26" t="s">
        <v>6154</v>
      </c>
      <c r="D853" s="25" t="s">
        <v>6155</v>
      </c>
      <c r="E853" s="26" t="s">
        <v>89</v>
      </c>
      <c r="F853" s="28" t="s">
        <v>305</v>
      </c>
      <c r="G853" s="26" t="s">
        <v>6156</v>
      </c>
      <c r="H853" s="26" t="s">
        <v>2892</v>
      </c>
      <c r="I853" s="25" t="s">
        <v>6157</v>
      </c>
      <c r="J853" s="26" t="s">
        <v>6158</v>
      </c>
      <c r="K853" s="26" t="s">
        <v>230</v>
      </c>
      <c r="L853" s="26" t="s">
        <v>114</v>
      </c>
      <c r="M853" s="26" t="s">
        <v>6159</v>
      </c>
      <c r="N853" s="26" t="s">
        <v>682</v>
      </c>
      <c r="O853" s="26" t="s">
        <v>6152</v>
      </c>
      <c r="P853" s="26" t="s">
        <v>312</v>
      </c>
      <c r="Q853" s="26" t="s">
        <v>6153</v>
      </c>
      <c r="R853" s="26" t="s">
        <v>6160</v>
      </c>
      <c r="S853" s="26" t="s">
        <v>313</v>
      </c>
      <c r="T853" s="26">
        <v>2024</v>
      </c>
      <c r="U853" s="26">
        <v>143.82</v>
      </c>
      <c r="V853" s="26">
        <v>133</v>
      </c>
      <c r="W853" s="26"/>
      <c r="X853" s="26">
        <v>10.82</v>
      </c>
      <c r="Y853" s="26"/>
      <c r="Z853" s="26">
        <v>214</v>
      </c>
      <c r="AA853" s="26">
        <v>38</v>
      </c>
      <c r="AB853" s="26" t="s">
        <v>104</v>
      </c>
      <c r="AC853" s="26" t="s">
        <v>103</v>
      </c>
      <c r="AD853" s="26" t="s">
        <v>104</v>
      </c>
      <c r="AE853" s="26" t="s">
        <v>103</v>
      </c>
      <c r="AF853" s="26"/>
      <c r="AG853" s="26" t="s">
        <v>103</v>
      </c>
      <c r="AH853" s="26"/>
    </row>
    <row r="854" s="6" customFormat="1" ht="67.5" spans="1:34">
      <c r="A854" s="24">
        <v>794</v>
      </c>
      <c r="B854" s="25"/>
      <c r="C854" s="26" t="s">
        <v>6140</v>
      </c>
      <c r="D854" s="26" t="s">
        <v>6141</v>
      </c>
      <c r="E854" s="26" t="s">
        <v>89</v>
      </c>
      <c r="F854" s="28" t="s">
        <v>305</v>
      </c>
      <c r="G854" s="26" t="s">
        <v>6142</v>
      </c>
      <c r="H854" s="26" t="s">
        <v>2892</v>
      </c>
      <c r="I854" s="26" t="s">
        <v>6141</v>
      </c>
      <c r="J854" s="26" t="s">
        <v>6143</v>
      </c>
      <c r="K854" s="26" t="s">
        <v>94</v>
      </c>
      <c r="L854" s="26" t="s">
        <v>95</v>
      </c>
      <c r="M854" s="26" t="s">
        <v>1032</v>
      </c>
      <c r="N854" s="26" t="s">
        <v>682</v>
      </c>
      <c r="O854" s="26" t="s">
        <v>6144</v>
      </c>
      <c r="P854" s="26" t="s">
        <v>312</v>
      </c>
      <c r="Q854" s="26" t="s">
        <v>179</v>
      </c>
      <c r="R854" s="26" t="s">
        <v>1938</v>
      </c>
      <c r="S854" s="26" t="s">
        <v>313</v>
      </c>
      <c r="T854" s="26">
        <v>2024</v>
      </c>
      <c r="U854" s="26">
        <v>15</v>
      </c>
      <c r="V854" s="26">
        <v>15</v>
      </c>
      <c r="W854" s="26"/>
      <c r="X854" s="26"/>
      <c r="Y854" s="26"/>
      <c r="Z854" s="26">
        <v>148</v>
      </c>
      <c r="AA854" s="26">
        <v>62</v>
      </c>
      <c r="AB854" s="26" t="s">
        <v>103</v>
      </c>
      <c r="AC854" s="26" t="s">
        <v>103</v>
      </c>
      <c r="AD854" s="26" t="s">
        <v>104</v>
      </c>
      <c r="AE854" s="26" t="s">
        <v>103</v>
      </c>
      <c r="AF854" s="26"/>
      <c r="AG854" s="26" t="s">
        <v>103</v>
      </c>
      <c r="AH854" s="26"/>
    </row>
    <row r="855" s="6" customFormat="1" ht="112.5" spans="1:34">
      <c r="A855" s="24">
        <v>795</v>
      </c>
      <c r="B855" s="25"/>
      <c r="C855" s="26" t="s">
        <v>6161</v>
      </c>
      <c r="D855" s="26" t="s">
        <v>6162</v>
      </c>
      <c r="E855" s="52" t="s">
        <v>89</v>
      </c>
      <c r="F855" s="26" t="s">
        <v>2918</v>
      </c>
      <c r="G855" s="26" t="s">
        <v>6163</v>
      </c>
      <c r="H855" s="26" t="s">
        <v>2892</v>
      </c>
      <c r="I855" s="26" t="s">
        <v>6162</v>
      </c>
      <c r="J855" s="26" t="s">
        <v>6164</v>
      </c>
      <c r="K855" s="26" t="s">
        <v>94</v>
      </c>
      <c r="L855" s="26" t="s">
        <v>95</v>
      </c>
      <c r="M855" s="26" t="s">
        <v>2356</v>
      </c>
      <c r="N855" s="26" t="s">
        <v>137</v>
      </c>
      <c r="O855" s="26" t="s">
        <v>2922</v>
      </c>
      <c r="P855" s="26" t="s">
        <v>312</v>
      </c>
      <c r="Q855" s="26" t="s">
        <v>179</v>
      </c>
      <c r="R855" s="26" t="s">
        <v>3798</v>
      </c>
      <c r="S855" s="26" t="s">
        <v>2923</v>
      </c>
      <c r="T855" s="26">
        <v>2024</v>
      </c>
      <c r="U855" s="26">
        <v>40</v>
      </c>
      <c r="V855" s="26">
        <v>40</v>
      </c>
      <c r="W855" s="26"/>
      <c r="X855" s="26"/>
      <c r="Y855" s="26"/>
      <c r="Z855" s="26">
        <v>157</v>
      </c>
      <c r="AA855" s="26">
        <v>37</v>
      </c>
      <c r="AB855" s="26" t="s">
        <v>103</v>
      </c>
      <c r="AC855" s="26" t="s">
        <v>103</v>
      </c>
      <c r="AD855" s="26" t="s">
        <v>104</v>
      </c>
      <c r="AE855" s="26" t="s">
        <v>103</v>
      </c>
      <c r="AF855" s="26"/>
      <c r="AG855" s="26" t="s">
        <v>103</v>
      </c>
      <c r="AH855" s="26"/>
    </row>
    <row r="856" s="6" customFormat="1" ht="78.75" spans="1:34">
      <c r="A856" s="24">
        <v>796</v>
      </c>
      <c r="B856" s="25"/>
      <c r="C856" s="26" t="s">
        <v>6165</v>
      </c>
      <c r="D856" s="26" t="s">
        <v>6166</v>
      </c>
      <c r="E856" s="26" t="s">
        <v>89</v>
      </c>
      <c r="F856" s="26" t="s">
        <v>2918</v>
      </c>
      <c r="G856" s="26" t="s">
        <v>6167</v>
      </c>
      <c r="H856" s="26" t="s">
        <v>2892</v>
      </c>
      <c r="I856" s="26" t="s">
        <v>6166</v>
      </c>
      <c r="J856" s="26" t="s">
        <v>6168</v>
      </c>
      <c r="K856" s="26" t="s">
        <v>94</v>
      </c>
      <c r="L856" s="26" t="s">
        <v>95</v>
      </c>
      <c r="M856" s="26" t="s">
        <v>1032</v>
      </c>
      <c r="N856" s="26" t="s">
        <v>931</v>
      </c>
      <c r="O856" s="26" t="s">
        <v>6169</v>
      </c>
      <c r="P856" s="26" t="s">
        <v>312</v>
      </c>
      <c r="Q856" s="26" t="s">
        <v>179</v>
      </c>
      <c r="R856" s="26" t="s">
        <v>1938</v>
      </c>
      <c r="S856" s="26" t="s">
        <v>2923</v>
      </c>
      <c r="T856" s="26">
        <v>2024</v>
      </c>
      <c r="U856" s="26">
        <v>15</v>
      </c>
      <c r="V856" s="26">
        <v>15</v>
      </c>
      <c r="W856" s="26"/>
      <c r="X856" s="26"/>
      <c r="Y856" s="26"/>
      <c r="Z856" s="26">
        <v>625</v>
      </c>
      <c r="AA856" s="26">
        <v>165</v>
      </c>
      <c r="AB856" s="26" t="s">
        <v>103</v>
      </c>
      <c r="AC856" s="26" t="s">
        <v>103</v>
      </c>
      <c r="AD856" s="26" t="s">
        <v>104</v>
      </c>
      <c r="AE856" s="26" t="s">
        <v>103</v>
      </c>
      <c r="AF856" s="26"/>
      <c r="AG856" s="26" t="s">
        <v>103</v>
      </c>
      <c r="AH856" s="26"/>
    </row>
    <row r="857" s="6" customFormat="1" ht="78.75" spans="1:34">
      <c r="A857" s="24">
        <v>797</v>
      </c>
      <c r="B857" s="25"/>
      <c r="C857" s="26" t="s">
        <v>6170</v>
      </c>
      <c r="D857" s="26" t="s">
        <v>6166</v>
      </c>
      <c r="E857" s="26" t="s">
        <v>89</v>
      </c>
      <c r="F857" s="26" t="s">
        <v>2918</v>
      </c>
      <c r="G857" s="26" t="s">
        <v>6171</v>
      </c>
      <c r="H857" s="26" t="s">
        <v>2892</v>
      </c>
      <c r="I857" s="26" t="s">
        <v>6166</v>
      </c>
      <c r="J857" s="26" t="s">
        <v>6168</v>
      </c>
      <c r="K857" s="26" t="s">
        <v>94</v>
      </c>
      <c r="L857" s="26" t="s">
        <v>95</v>
      </c>
      <c r="M857" s="26" t="s">
        <v>1032</v>
      </c>
      <c r="N857" s="26" t="s">
        <v>931</v>
      </c>
      <c r="O857" s="26" t="s">
        <v>6169</v>
      </c>
      <c r="P857" s="26" t="s">
        <v>312</v>
      </c>
      <c r="Q857" s="26" t="s">
        <v>179</v>
      </c>
      <c r="R857" s="26" t="s">
        <v>1938</v>
      </c>
      <c r="S857" s="26" t="s">
        <v>2923</v>
      </c>
      <c r="T857" s="26">
        <v>2024</v>
      </c>
      <c r="U857" s="26">
        <v>15</v>
      </c>
      <c r="V857" s="26">
        <v>15</v>
      </c>
      <c r="W857" s="26"/>
      <c r="X857" s="26"/>
      <c r="Y857" s="26"/>
      <c r="Z857" s="26">
        <v>625</v>
      </c>
      <c r="AA857" s="26">
        <v>165</v>
      </c>
      <c r="AB857" s="26" t="s">
        <v>103</v>
      </c>
      <c r="AC857" s="26" t="s">
        <v>103</v>
      </c>
      <c r="AD857" s="26" t="s">
        <v>104</v>
      </c>
      <c r="AE857" s="26" t="s">
        <v>103</v>
      </c>
      <c r="AF857" s="26"/>
      <c r="AG857" s="26" t="s">
        <v>103</v>
      </c>
      <c r="AH857" s="26"/>
    </row>
    <row r="858" s="6" customFormat="1" ht="78.75" spans="1:34">
      <c r="A858" s="24">
        <v>798</v>
      </c>
      <c r="B858" s="25"/>
      <c r="C858" s="26" t="s">
        <v>6172</v>
      </c>
      <c r="D858" s="26" t="s">
        <v>6173</v>
      </c>
      <c r="E858" s="26" t="s">
        <v>89</v>
      </c>
      <c r="F858" s="26" t="s">
        <v>2918</v>
      </c>
      <c r="G858" s="26" t="s">
        <v>6174</v>
      </c>
      <c r="H858" s="26" t="s">
        <v>2892</v>
      </c>
      <c r="I858" s="26" t="s">
        <v>6173</v>
      </c>
      <c r="J858" s="26" t="s">
        <v>6175</v>
      </c>
      <c r="K858" s="26" t="s">
        <v>94</v>
      </c>
      <c r="L858" s="26" t="s">
        <v>95</v>
      </c>
      <c r="M858" s="26" t="s">
        <v>720</v>
      </c>
      <c r="N858" s="26" t="s">
        <v>137</v>
      </c>
      <c r="O858" s="26" t="s">
        <v>6169</v>
      </c>
      <c r="P858" s="26" t="s">
        <v>312</v>
      </c>
      <c r="Q858" s="26" t="s">
        <v>179</v>
      </c>
      <c r="R858" s="26" t="s">
        <v>2915</v>
      </c>
      <c r="S858" s="26" t="s">
        <v>2923</v>
      </c>
      <c r="T858" s="26">
        <v>2024</v>
      </c>
      <c r="U858" s="26">
        <v>25</v>
      </c>
      <c r="V858" s="26">
        <v>25</v>
      </c>
      <c r="W858" s="26"/>
      <c r="X858" s="26"/>
      <c r="Y858" s="26"/>
      <c r="Z858" s="26">
        <v>625</v>
      </c>
      <c r="AA858" s="26">
        <v>165</v>
      </c>
      <c r="AB858" s="26" t="s">
        <v>103</v>
      </c>
      <c r="AC858" s="26" t="s">
        <v>103</v>
      </c>
      <c r="AD858" s="26" t="s">
        <v>104</v>
      </c>
      <c r="AE858" s="26" t="s">
        <v>103</v>
      </c>
      <c r="AF858" s="26"/>
      <c r="AG858" s="26" t="s">
        <v>103</v>
      </c>
      <c r="AH858" s="26"/>
    </row>
    <row r="859" s="9" customFormat="1" ht="123.75" spans="1:34">
      <c r="A859" s="24">
        <v>799</v>
      </c>
      <c r="B859" s="26"/>
      <c r="C859" s="26" t="s">
        <v>6176</v>
      </c>
      <c r="D859" s="26" t="s">
        <v>6177</v>
      </c>
      <c r="E859" s="26" t="s">
        <v>89</v>
      </c>
      <c r="F859" s="26" t="s">
        <v>318</v>
      </c>
      <c r="G859" s="26" t="s">
        <v>6178</v>
      </c>
      <c r="H859" s="26" t="s">
        <v>639</v>
      </c>
      <c r="I859" s="26" t="s">
        <v>6179</v>
      </c>
      <c r="J859" s="26" t="s">
        <v>6180</v>
      </c>
      <c r="K859" s="26" t="s">
        <v>113</v>
      </c>
      <c r="L859" s="26" t="s">
        <v>114</v>
      </c>
      <c r="M859" s="26" t="s">
        <v>2212</v>
      </c>
      <c r="N859" s="26" t="s">
        <v>5671</v>
      </c>
      <c r="O859" s="26" t="s">
        <v>4380</v>
      </c>
      <c r="P859" s="26" t="s">
        <v>351</v>
      </c>
      <c r="Q859" s="26">
        <v>0.93</v>
      </c>
      <c r="R859" s="26" t="s">
        <v>1938</v>
      </c>
      <c r="S859" s="26" t="s">
        <v>318</v>
      </c>
      <c r="T859" s="26"/>
      <c r="U859" s="26">
        <v>15</v>
      </c>
      <c r="V859" s="26">
        <v>15</v>
      </c>
      <c r="W859" s="26"/>
      <c r="X859" s="26"/>
      <c r="Y859" s="26"/>
      <c r="Z859" s="26">
        <v>1395</v>
      </c>
      <c r="AA859" s="26">
        <v>401</v>
      </c>
      <c r="AB859" s="26" t="s">
        <v>103</v>
      </c>
      <c r="AC859" s="26" t="s">
        <v>103</v>
      </c>
      <c r="AD859" s="26" t="s">
        <v>103</v>
      </c>
      <c r="AE859" s="26" t="s">
        <v>103</v>
      </c>
      <c r="AF859" s="26" t="s">
        <v>103</v>
      </c>
      <c r="AG859" s="26" t="s">
        <v>103</v>
      </c>
      <c r="AH859" s="26"/>
    </row>
    <row r="860" s="9" customFormat="1" ht="146.25" spans="1:34">
      <c r="A860" s="24">
        <v>800</v>
      </c>
      <c r="B860" s="26"/>
      <c r="C860" s="26" t="s">
        <v>6181</v>
      </c>
      <c r="D860" s="26" t="s">
        <v>6182</v>
      </c>
      <c r="E860" s="26" t="s">
        <v>89</v>
      </c>
      <c r="F860" s="26" t="s">
        <v>318</v>
      </c>
      <c r="G860" s="26" t="s">
        <v>6183</v>
      </c>
      <c r="H860" s="26" t="s">
        <v>639</v>
      </c>
      <c r="I860" s="26" t="s">
        <v>6184</v>
      </c>
      <c r="J860" s="26" t="s">
        <v>6185</v>
      </c>
      <c r="K860" s="26" t="s">
        <v>113</v>
      </c>
      <c r="L860" s="26" t="s">
        <v>114</v>
      </c>
      <c r="M860" s="26" t="s">
        <v>2212</v>
      </c>
      <c r="N860" s="26" t="s">
        <v>388</v>
      </c>
      <c r="O860" s="26" t="s">
        <v>4380</v>
      </c>
      <c r="P860" s="26" t="s">
        <v>351</v>
      </c>
      <c r="Q860" s="26">
        <v>0.93</v>
      </c>
      <c r="R860" s="26" t="s">
        <v>1938</v>
      </c>
      <c r="S860" s="26" t="s">
        <v>318</v>
      </c>
      <c r="T860" s="26"/>
      <c r="U860" s="26">
        <v>15</v>
      </c>
      <c r="V860" s="26">
        <v>15</v>
      </c>
      <c r="W860" s="26"/>
      <c r="X860" s="26"/>
      <c r="Y860" s="26"/>
      <c r="Z860" s="26">
        <v>1395</v>
      </c>
      <c r="AA860" s="26">
        <v>401</v>
      </c>
      <c r="AB860" s="26" t="s">
        <v>103</v>
      </c>
      <c r="AC860" s="26" t="s">
        <v>103</v>
      </c>
      <c r="AD860" s="26" t="s">
        <v>103</v>
      </c>
      <c r="AE860" s="26" t="s">
        <v>103</v>
      </c>
      <c r="AF860" s="26" t="s">
        <v>103</v>
      </c>
      <c r="AG860" s="26" t="s">
        <v>103</v>
      </c>
      <c r="AH860" s="26"/>
    </row>
    <row r="861" s="9" customFormat="1" ht="90" spans="1:34">
      <c r="A861" s="24">
        <v>801</v>
      </c>
      <c r="B861" s="26"/>
      <c r="C861" s="26" t="s">
        <v>6186</v>
      </c>
      <c r="D861" s="26" t="s">
        <v>6187</v>
      </c>
      <c r="E861" s="26" t="s">
        <v>370</v>
      </c>
      <c r="F861" s="26" t="s">
        <v>318</v>
      </c>
      <c r="G861" s="26" t="s">
        <v>6178</v>
      </c>
      <c r="H861" s="26" t="s">
        <v>639</v>
      </c>
      <c r="I861" s="26" t="s">
        <v>6187</v>
      </c>
      <c r="J861" s="26" t="s">
        <v>6188</v>
      </c>
      <c r="K861" s="26" t="s">
        <v>113</v>
      </c>
      <c r="L861" s="26" t="s">
        <v>114</v>
      </c>
      <c r="M861" s="26" t="s">
        <v>1561</v>
      </c>
      <c r="N861" s="26" t="s">
        <v>5671</v>
      </c>
      <c r="O861" s="26" t="s">
        <v>4380</v>
      </c>
      <c r="P861" s="26" t="s">
        <v>351</v>
      </c>
      <c r="Q861" s="26">
        <v>0.93</v>
      </c>
      <c r="R861" s="26" t="s">
        <v>101</v>
      </c>
      <c r="S861" s="26" t="s">
        <v>318</v>
      </c>
      <c r="T861" s="26"/>
      <c r="U861" s="26">
        <v>30</v>
      </c>
      <c r="V861" s="26">
        <v>30</v>
      </c>
      <c r="W861" s="26"/>
      <c r="X861" s="26"/>
      <c r="Y861" s="26"/>
      <c r="Z861" s="26">
        <v>1395</v>
      </c>
      <c r="AA861" s="26">
        <v>401</v>
      </c>
      <c r="AB861" s="26" t="s">
        <v>103</v>
      </c>
      <c r="AC861" s="26" t="s">
        <v>103</v>
      </c>
      <c r="AD861" s="26" t="s">
        <v>103</v>
      </c>
      <c r="AE861" s="26" t="s">
        <v>103</v>
      </c>
      <c r="AF861" s="26" t="s">
        <v>103</v>
      </c>
      <c r="AG861" s="26" t="s">
        <v>103</v>
      </c>
      <c r="AH861" s="26"/>
    </row>
    <row r="862" s="9" customFormat="1" ht="90" spans="1:34">
      <c r="A862" s="24">
        <v>802</v>
      </c>
      <c r="B862" s="26"/>
      <c r="C862" s="26" t="s">
        <v>6189</v>
      </c>
      <c r="D862" s="26" t="s">
        <v>6190</v>
      </c>
      <c r="E862" s="26" t="s">
        <v>89</v>
      </c>
      <c r="F862" s="26" t="s">
        <v>318</v>
      </c>
      <c r="G862" s="26" t="s">
        <v>6191</v>
      </c>
      <c r="H862" s="26" t="s">
        <v>639</v>
      </c>
      <c r="I862" s="26" t="s">
        <v>6192</v>
      </c>
      <c r="J862" s="26" t="s">
        <v>6192</v>
      </c>
      <c r="K862" s="26" t="s">
        <v>113</v>
      </c>
      <c r="L862" s="26" t="s">
        <v>114</v>
      </c>
      <c r="M862" s="26" t="s">
        <v>771</v>
      </c>
      <c r="N862" s="26" t="s">
        <v>5671</v>
      </c>
      <c r="O862" s="26" t="s">
        <v>4380</v>
      </c>
      <c r="P862" s="26" t="s">
        <v>351</v>
      </c>
      <c r="Q862" s="26">
        <v>0.93</v>
      </c>
      <c r="R862" s="26" t="s">
        <v>3798</v>
      </c>
      <c r="S862" s="26" t="s">
        <v>318</v>
      </c>
      <c r="T862" s="26"/>
      <c r="U862" s="26">
        <v>60</v>
      </c>
      <c r="V862" s="26">
        <v>60</v>
      </c>
      <c r="W862" s="26"/>
      <c r="X862" s="26"/>
      <c r="Y862" s="26"/>
      <c r="Z862" s="26">
        <v>1395</v>
      </c>
      <c r="AA862" s="26">
        <v>401</v>
      </c>
      <c r="AB862" s="26" t="s">
        <v>103</v>
      </c>
      <c r="AC862" s="26" t="s">
        <v>103</v>
      </c>
      <c r="AD862" s="26" t="s">
        <v>103</v>
      </c>
      <c r="AE862" s="26" t="s">
        <v>103</v>
      </c>
      <c r="AF862" s="26" t="s">
        <v>103</v>
      </c>
      <c r="AG862" s="26" t="s">
        <v>103</v>
      </c>
      <c r="AH862" s="26"/>
    </row>
    <row r="863" s="9" customFormat="1" ht="90" spans="1:34">
      <c r="A863" s="24">
        <v>803</v>
      </c>
      <c r="B863" s="26"/>
      <c r="C863" s="26" t="s">
        <v>6193</v>
      </c>
      <c r="D863" s="26" t="s">
        <v>6194</v>
      </c>
      <c r="E863" s="26" t="s">
        <v>89</v>
      </c>
      <c r="F863" s="26" t="s">
        <v>318</v>
      </c>
      <c r="G863" s="26" t="s">
        <v>6195</v>
      </c>
      <c r="H863" s="26" t="s">
        <v>639</v>
      </c>
      <c r="I863" s="26" t="s">
        <v>6196</v>
      </c>
      <c r="J863" s="26" t="s">
        <v>6197</v>
      </c>
      <c r="K863" s="26" t="s">
        <v>113</v>
      </c>
      <c r="L863" s="26" t="s">
        <v>114</v>
      </c>
      <c r="M863" s="26" t="s">
        <v>6198</v>
      </c>
      <c r="N863" s="26" t="s">
        <v>5671</v>
      </c>
      <c r="O863" s="26" t="s">
        <v>4380</v>
      </c>
      <c r="P863" s="26" t="s">
        <v>351</v>
      </c>
      <c r="Q863" s="26">
        <v>0.93</v>
      </c>
      <c r="R863" s="26" t="s">
        <v>3798</v>
      </c>
      <c r="S863" s="26" t="s">
        <v>318</v>
      </c>
      <c r="T863" s="26"/>
      <c r="U863" s="26">
        <v>320</v>
      </c>
      <c r="V863" s="26">
        <v>320</v>
      </c>
      <c r="W863" s="26"/>
      <c r="X863" s="26"/>
      <c r="Y863" s="26"/>
      <c r="Z863" s="26">
        <v>1395</v>
      </c>
      <c r="AA863" s="26">
        <v>401</v>
      </c>
      <c r="AB863" s="26" t="s">
        <v>103</v>
      </c>
      <c r="AC863" s="26" t="s">
        <v>103</v>
      </c>
      <c r="AD863" s="26" t="s">
        <v>103</v>
      </c>
      <c r="AE863" s="26" t="s">
        <v>103</v>
      </c>
      <c r="AF863" s="26" t="s">
        <v>103</v>
      </c>
      <c r="AG863" s="26" t="s">
        <v>103</v>
      </c>
      <c r="AH863" s="26"/>
    </row>
    <row r="864" s="9" customFormat="1" ht="67.5" spans="1:34">
      <c r="A864" s="24">
        <v>804</v>
      </c>
      <c r="B864" s="26"/>
      <c r="C864" s="26" t="s">
        <v>6199</v>
      </c>
      <c r="D864" s="26" t="s">
        <v>6200</v>
      </c>
      <c r="E864" s="26" t="s">
        <v>89</v>
      </c>
      <c r="F864" s="26" t="s">
        <v>318</v>
      </c>
      <c r="G864" s="26" t="s">
        <v>6201</v>
      </c>
      <c r="H864" s="26" t="s">
        <v>639</v>
      </c>
      <c r="I864" s="26" t="s">
        <v>6200</v>
      </c>
      <c r="J864" s="26" t="s">
        <v>6202</v>
      </c>
      <c r="K864" s="26" t="s">
        <v>113</v>
      </c>
      <c r="L864" s="26" t="s">
        <v>114</v>
      </c>
      <c r="M864" s="26" t="s">
        <v>758</v>
      </c>
      <c r="N864" s="26" t="s">
        <v>2931</v>
      </c>
      <c r="O864" s="26" t="s">
        <v>4380</v>
      </c>
      <c r="P864" s="26" t="s">
        <v>351</v>
      </c>
      <c r="Q864" s="26">
        <v>0.93</v>
      </c>
      <c r="R864" s="26" t="s">
        <v>3798</v>
      </c>
      <c r="S864" s="26" t="s">
        <v>318</v>
      </c>
      <c r="T864" s="26"/>
      <c r="U864" s="26">
        <v>2</v>
      </c>
      <c r="V864" s="26">
        <v>2</v>
      </c>
      <c r="W864" s="26"/>
      <c r="X864" s="26"/>
      <c r="Y864" s="26"/>
      <c r="Z864" s="26">
        <v>1395</v>
      </c>
      <c r="AA864" s="26">
        <v>423</v>
      </c>
      <c r="AB864" s="26" t="s">
        <v>103</v>
      </c>
      <c r="AC864" s="26" t="s">
        <v>103</v>
      </c>
      <c r="AD864" s="26" t="s">
        <v>103</v>
      </c>
      <c r="AE864" s="26" t="s">
        <v>103</v>
      </c>
      <c r="AF864" s="26" t="s">
        <v>103</v>
      </c>
      <c r="AG864" s="26" t="s">
        <v>103</v>
      </c>
      <c r="AH864" s="26"/>
    </row>
    <row r="865" s="9" customFormat="1" ht="135" spans="1:34">
      <c r="A865" s="24">
        <v>805</v>
      </c>
      <c r="B865" s="26"/>
      <c r="C865" s="26" t="s">
        <v>6203</v>
      </c>
      <c r="D865" s="26" t="s">
        <v>6204</v>
      </c>
      <c r="E865" s="26" t="s">
        <v>89</v>
      </c>
      <c r="F865" s="26" t="s">
        <v>377</v>
      </c>
      <c r="G865" s="26" t="s">
        <v>6205</v>
      </c>
      <c r="H865" s="26" t="s">
        <v>639</v>
      </c>
      <c r="I865" s="26" t="s">
        <v>6206</v>
      </c>
      <c r="J865" s="26" t="s">
        <v>6207</v>
      </c>
      <c r="K865" s="26" t="s">
        <v>113</v>
      </c>
      <c r="L865" s="26" t="s">
        <v>114</v>
      </c>
      <c r="M865" s="26" t="s">
        <v>630</v>
      </c>
      <c r="N865" s="26" t="s">
        <v>6208</v>
      </c>
      <c r="O865" s="26" t="s">
        <v>4380</v>
      </c>
      <c r="P865" s="26" t="s">
        <v>351</v>
      </c>
      <c r="Q865" s="26">
        <v>0.93</v>
      </c>
      <c r="R865" s="26" t="s">
        <v>1938</v>
      </c>
      <c r="S865" s="26" t="s">
        <v>377</v>
      </c>
      <c r="T865" s="26"/>
      <c r="U865" s="26">
        <v>12</v>
      </c>
      <c r="V865" s="26">
        <v>12</v>
      </c>
      <c r="W865" s="26"/>
      <c r="X865" s="26"/>
      <c r="Y865" s="26"/>
      <c r="Z865" s="26">
        <v>232</v>
      </c>
      <c r="AA865" s="26">
        <v>64</v>
      </c>
      <c r="AB865" s="26" t="s">
        <v>103</v>
      </c>
      <c r="AC865" s="26" t="s">
        <v>103</v>
      </c>
      <c r="AD865" s="26" t="s">
        <v>103</v>
      </c>
      <c r="AE865" s="26" t="s">
        <v>103</v>
      </c>
      <c r="AF865" s="26"/>
      <c r="AG865" s="26" t="s">
        <v>103</v>
      </c>
      <c r="AH865" s="26"/>
    </row>
    <row r="866" s="9" customFormat="1" ht="168.75" spans="1:34">
      <c r="A866" s="24">
        <v>806</v>
      </c>
      <c r="B866" s="26"/>
      <c r="C866" s="26" t="s">
        <v>6209</v>
      </c>
      <c r="D866" s="26" t="s">
        <v>6210</v>
      </c>
      <c r="E866" s="26" t="s">
        <v>107</v>
      </c>
      <c r="F866" s="26" t="s">
        <v>377</v>
      </c>
      <c r="G866" s="26" t="s">
        <v>6211</v>
      </c>
      <c r="H866" s="26" t="s">
        <v>639</v>
      </c>
      <c r="I866" s="26" t="s">
        <v>6210</v>
      </c>
      <c r="J866" s="26" t="s">
        <v>6212</v>
      </c>
      <c r="K866" s="26" t="s">
        <v>113</v>
      </c>
      <c r="L866" s="26" t="s">
        <v>114</v>
      </c>
      <c r="M866" s="26" t="s">
        <v>6213</v>
      </c>
      <c r="N866" s="26" t="s">
        <v>2450</v>
      </c>
      <c r="O866" s="26" t="s">
        <v>4380</v>
      </c>
      <c r="P866" s="26" t="s">
        <v>351</v>
      </c>
      <c r="Q866" s="26">
        <v>0.93</v>
      </c>
      <c r="R866" s="26" t="s">
        <v>3798</v>
      </c>
      <c r="S866" s="26" t="s">
        <v>377</v>
      </c>
      <c r="T866" s="26"/>
      <c r="U866" s="26">
        <v>160</v>
      </c>
      <c r="V866" s="26">
        <v>160</v>
      </c>
      <c r="W866" s="26"/>
      <c r="X866" s="26"/>
      <c r="Y866" s="26"/>
      <c r="Z866" s="26">
        <v>412</v>
      </c>
      <c r="AA866" s="26">
        <v>63</v>
      </c>
      <c r="AB866" s="26" t="s">
        <v>103</v>
      </c>
      <c r="AC866" s="26" t="s">
        <v>103</v>
      </c>
      <c r="AD866" s="26" t="s">
        <v>103</v>
      </c>
      <c r="AE866" s="26" t="s">
        <v>103</v>
      </c>
      <c r="AF866" s="26"/>
      <c r="AG866" s="26" t="s">
        <v>103</v>
      </c>
      <c r="AH866" s="26"/>
    </row>
    <row r="867" s="9" customFormat="1" ht="202.5" spans="1:34">
      <c r="A867" s="24">
        <v>807</v>
      </c>
      <c r="B867" s="26"/>
      <c r="C867" s="26" t="s">
        <v>6214</v>
      </c>
      <c r="D867" s="26" t="s">
        <v>6215</v>
      </c>
      <c r="E867" s="26" t="s">
        <v>107</v>
      </c>
      <c r="F867" s="26" t="s">
        <v>377</v>
      </c>
      <c r="G867" s="26" t="s">
        <v>6216</v>
      </c>
      <c r="H867" s="26" t="s">
        <v>639</v>
      </c>
      <c r="I867" s="26" t="s">
        <v>6217</v>
      </c>
      <c r="J867" s="26" t="s">
        <v>6218</v>
      </c>
      <c r="K867" s="26" t="s">
        <v>113</v>
      </c>
      <c r="L867" s="26" t="s">
        <v>114</v>
      </c>
      <c r="M867" s="26" t="s">
        <v>2212</v>
      </c>
      <c r="N867" s="26" t="s">
        <v>6219</v>
      </c>
      <c r="O867" s="26" t="s">
        <v>4380</v>
      </c>
      <c r="P867" s="26" t="s">
        <v>351</v>
      </c>
      <c r="Q867" s="26">
        <v>0.93</v>
      </c>
      <c r="R867" s="26" t="s">
        <v>1938</v>
      </c>
      <c r="S867" s="26" t="s">
        <v>377</v>
      </c>
      <c r="T867" s="26"/>
      <c r="U867" s="26">
        <v>15</v>
      </c>
      <c r="V867" s="26">
        <v>15</v>
      </c>
      <c r="W867" s="26"/>
      <c r="X867" s="26"/>
      <c r="Y867" s="26"/>
      <c r="Z867" s="26">
        <v>206</v>
      </c>
      <c r="AA867" s="26">
        <v>62</v>
      </c>
      <c r="AB867" s="26" t="s">
        <v>103</v>
      </c>
      <c r="AC867" s="26" t="s">
        <v>103</v>
      </c>
      <c r="AD867" s="26" t="s">
        <v>103</v>
      </c>
      <c r="AE867" s="26" t="s">
        <v>103</v>
      </c>
      <c r="AF867" s="26"/>
      <c r="AG867" s="26" t="s">
        <v>103</v>
      </c>
      <c r="AH867" s="26"/>
    </row>
    <row r="868" s="9" customFormat="1" ht="135" spans="1:34">
      <c r="A868" s="24">
        <v>808</v>
      </c>
      <c r="B868" s="26"/>
      <c r="C868" s="26" t="s">
        <v>6220</v>
      </c>
      <c r="D868" s="26" t="s">
        <v>6221</v>
      </c>
      <c r="E868" s="26" t="s">
        <v>370</v>
      </c>
      <c r="F868" s="26" t="s">
        <v>326</v>
      </c>
      <c r="G868" s="26" t="s">
        <v>6222</v>
      </c>
      <c r="H868" s="26" t="s">
        <v>639</v>
      </c>
      <c r="I868" s="26" t="s">
        <v>6221</v>
      </c>
      <c r="J868" s="26" t="s">
        <v>6223</v>
      </c>
      <c r="K868" s="26" t="s">
        <v>113</v>
      </c>
      <c r="L868" s="26" t="s">
        <v>114</v>
      </c>
      <c r="M868" s="26" t="s">
        <v>2212</v>
      </c>
      <c r="N868" s="26" t="s">
        <v>6224</v>
      </c>
      <c r="O868" s="26" t="s">
        <v>4380</v>
      </c>
      <c r="P868" s="26" t="s">
        <v>351</v>
      </c>
      <c r="Q868" s="26">
        <v>0.95</v>
      </c>
      <c r="R868" s="26" t="s">
        <v>1938</v>
      </c>
      <c r="S868" s="26" t="s">
        <v>326</v>
      </c>
      <c r="T868" s="26"/>
      <c r="U868" s="26">
        <v>15</v>
      </c>
      <c r="V868" s="26">
        <v>15</v>
      </c>
      <c r="W868" s="26"/>
      <c r="X868" s="26"/>
      <c r="Y868" s="26"/>
      <c r="Z868" s="26">
        <v>601</v>
      </c>
      <c r="AA868" s="26">
        <v>203</v>
      </c>
      <c r="AB868" s="26" t="s">
        <v>103</v>
      </c>
      <c r="AC868" s="26" t="s">
        <v>103</v>
      </c>
      <c r="AD868" s="26" t="s">
        <v>103</v>
      </c>
      <c r="AE868" s="26" t="s">
        <v>103</v>
      </c>
      <c r="AF868" s="26"/>
      <c r="AG868" s="26" t="s">
        <v>103</v>
      </c>
      <c r="AH868" s="26"/>
    </row>
    <row r="869" s="9" customFormat="1" ht="90" spans="1:34">
      <c r="A869" s="24">
        <v>809</v>
      </c>
      <c r="B869" s="26"/>
      <c r="C869" s="26" t="s">
        <v>6225</v>
      </c>
      <c r="D869" s="26" t="s">
        <v>6226</v>
      </c>
      <c r="E869" s="26" t="s">
        <v>89</v>
      </c>
      <c r="F869" s="26" t="s">
        <v>326</v>
      </c>
      <c r="G869" s="26" t="s">
        <v>6227</v>
      </c>
      <c r="H869" s="26" t="s">
        <v>639</v>
      </c>
      <c r="I869" s="26" t="s">
        <v>6226</v>
      </c>
      <c r="J869" s="26" t="s">
        <v>6226</v>
      </c>
      <c r="K869" s="26" t="s">
        <v>113</v>
      </c>
      <c r="L869" s="26" t="s">
        <v>114</v>
      </c>
      <c r="M869" s="26" t="s">
        <v>771</v>
      </c>
      <c r="N869" s="26" t="s">
        <v>6228</v>
      </c>
      <c r="O869" s="26" t="s">
        <v>4380</v>
      </c>
      <c r="P869" s="26" t="s">
        <v>351</v>
      </c>
      <c r="Q869" s="26">
        <v>0.95</v>
      </c>
      <c r="R869" s="26" t="s">
        <v>3798</v>
      </c>
      <c r="S869" s="26" t="s">
        <v>326</v>
      </c>
      <c r="T869" s="26"/>
      <c r="U869" s="26">
        <v>27</v>
      </c>
      <c r="V869" s="26">
        <v>27</v>
      </c>
      <c r="W869" s="26"/>
      <c r="X869" s="26"/>
      <c r="Y869" s="26"/>
      <c r="Z869" s="26">
        <v>601</v>
      </c>
      <c r="AA869" s="26">
        <v>203</v>
      </c>
      <c r="AB869" s="26" t="s">
        <v>103</v>
      </c>
      <c r="AC869" s="26" t="s">
        <v>103</v>
      </c>
      <c r="AD869" s="26" t="s">
        <v>103</v>
      </c>
      <c r="AE869" s="26" t="s">
        <v>103</v>
      </c>
      <c r="AF869" s="26"/>
      <c r="AG869" s="26" t="s">
        <v>103</v>
      </c>
      <c r="AH869" s="26"/>
    </row>
    <row r="870" s="9" customFormat="1" ht="123.75" spans="1:34">
      <c r="A870" s="24">
        <v>810</v>
      </c>
      <c r="B870" s="26"/>
      <c r="C870" s="26" t="s">
        <v>6229</v>
      </c>
      <c r="D870" s="26" t="s">
        <v>6230</v>
      </c>
      <c r="E870" s="26" t="s">
        <v>4416</v>
      </c>
      <c r="F870" s="26" t="s">
        <v>4394</v>
      </c>
      <c r="G870" s="26" t="s">
        <v>6231</v>
      </c>
      <c r="H870" s="26" t="s">
        <v>124</v>
      </c>
      <c r="I870" s="26" t="s">
        <v>6230</v>
      </c>
      <c r="J870" s="26" t="s">
        <v>6232</v>
      </c>
      <c r="K870" s="26" t="s">
        <v>113</v>
      </c>
      <c r="L870" s="26" t="s">
        <v>114</v>
      </c>
      <c r="M870" s="26" t="s">
        <v>758</v>
      </c>
      <c r="N870" s="26" t="s">
        <v>6233</v>
      </c>
      <c r="O870" s="26" t="s">
        <v>2932</v>
      </c>
      <c r="P870" s="26" t="s">
        <v>351</v>
      </c>
      <c r="Q870" s="26">
        <v>0.95</v>
      </c>
      <c r="R870" s="26" t="s">
        <v>2915</v>
      </c>
      <c r="S870" s="26" t="s">
        <v>108</v>
      </c>
      <c r="T870" s="26"/>
      <c r="U870" s="26">
        <v>35</v>
      </c>
      <c r="V870" s="26">
        <v>35</v>
      </c>
      <c r="W870" s="26"/>
      <c r="X870" s="26"/>
      <c r="Y870" s="26"/>
      <c r="Z870" s="26">
        <v>1008</v>
      </c>
      <c r="AA870" s="26">
        <v>113</v>
      </c>
      <c r="AB870" s="26" t="s">
        <v>103</v>
      </c>
      <c r="AC870" s="26" t="s">
        <v>103</v>
      </c>
      <c r="AD870" s="26" t="s">
        <v>103</v>
      </c>
      <c r="AE870" s="26" t="s">
        <v>103</v>
      </c>
      <c r="AF870" s="26"/>
      <c r="AG870" s="26" t="s">
        <v>104</v>
      </c>
      <c r="AH870" s="26"/>
    </row>
    <row r="871" s="9" customFormat="1" ht="90" spans="1:34">
      <c r="A871" s="24">
        <v>811</v>
      </c>
      <c r="B871" s="26"/>
      <c r="C871" s="26" t="s">
        <v>6234</v>
      </c>
      <c r="D871" s="26" t="s">
        <v>6235</v>
      </c>
      <c r="E871" s="26" t="s">
        <v>89</v>
      </c>
      <c r="F871" s="26" t="s">
        <v>337</v>
      </c>
      <c r="G871" s="26" t="s">
        <v>6236</v>
      </c>
      <c r="H871" s="26" t="s">
        <v>6237</v>
      </c>
      <c r="I871" s="26" t="s">
        <v>6238</v>
      </c>
      <c r="J871" s="26" t="s">
        <v>6238</v>
      </c>
      <c r="K871" s="26" t="s">
        <v>113</v>
      </c>
      <c r="L871" s="26" t="s">
        <v>113</v>
      </c>
      <c r="M871" s="26" t="s">
        <v>6239</v>
      </c>
      <c r="N871" s="26" t="s">
        <v>968</v>
      </c>
      <c r="O871" s="26" t="s">
        <v>4380</v>
      </c>
      <c r="P871" s="26" t="s">
        <v>351</v>
      </c>
      <c r="Q871" s="26">
        <v>0.95</v>
      </c>
      <c r="R871" s="26" t="s">
        <v>3798</v>
      </c>
      <c r="S871" s="26" t="s">
        <v>108</v>
      </c>
      <c r="T871" s="26"/>
      <c r="U871" s="26">
        <v>44</v>
      </c>
      <c r="V871" s="26">
        <v>44</v>
      </c>
      <c r="W871" s="26"/>
      <c r="X871" s="26"/>
      <c r="Y871" s="26"/>
      <c r="Z871" s="26">
        <v>415</v>
      </c>
      <c r="AA871" s="26">
        <v>320</v>
      </c>
      <c r="AB871" s="26" t="s">
        <v>103</v>
      </c>
      <c r="AC871" s="26" t="s">
        <v>104</v>
      </c>
      <c r="AD871" s="26" t="s">
        <v>104</v>
      </c>
      <c r="AE871" s="26" t="s">
        <v>103</v>
      </c>
      <c r="AF871" s="26"/>
      <c r="AG871" s="26" t="s">
        <v>103</v>
      </c>
      <c r="AH871" s="26"/>
    </row>
    <row r="872" s="9" customFormat="1" ht="101.25" spans="1:34">
      <c r="A872" s="24">
        <v>812</v>
      </c>
      <c r="B872" s="26"/>
      <c r="C872" s="26" t="s">
        <v>6240</v>
      </c>
      <c r="D872" s="26" t="s">
        <v>6241</v>
      </c>
      <c r="E872" s="26" t="s">
        <v>89</v>
      </c>
      <c r="F872" s="26" t="s">
        <v>337</v>
      </c>
      <c r="G872" s="26" t="s">
        <v>6242</v>
      </c>
      <c r="H872" s="26" t="s">
        <v>6237</v>
      </c>
      <c r="I872" s="26" t="s">
        <v>6243</v>
      </c>
      <c r="J872" s="26" t="s">
        <v>6244</v>
      </c>
      <c r="K872" s="26" t="s">
        <v>113</v>
      </c>
      <c r="L872" s="26" t="s">
        <v>113</v>
      </c>
      <c r="M872" s="26" t="s">
        <v>3989</v>
      </c>
      <c r="N872" s="26" t="s">
        <v>968</v>
      </c>
      <c r="O872" s="26" t="s">
        <v>4380</v>
      </c>
      <c r="P872" s="26" t="s">
        <v>351</v>
      </c>
      <c r="Q872" s="26">
        <v>0.95</v>
      </c>
      <c r="R872" s="26" t="s">
        <v>3798</v>
      </c>
      <c r="S872" s="26" t="s">
        <v>108</v>
      </c>
      <c r="T872" s="26"/>
      <c r="U872" s="26">
        <v>46</v>
      </c>
      <c r="V872" s="26">
        <v>46</v>
      </c>
      <c r="W872" s="26"/>
      <c r="X872" s="26"/>
      <c r="Y872" s="26"/>
      <c r="Z872" s="26">
        <v>260</v>
      </c>
      <c r="AA872" s="26">
        <v>138</v>
      </c>
      <c r="AB872" s="26" t="s">
        <v>103</v>
      </c>
      <c r="AC872" s="26" t="s">
        <v>103</v>
      </c>
      <c r="AD872" s="26" t="s">
        <v>104</v>
      </c>
      <c r="AE872" s="26" t="s">
        <v>103</v>
      </c>
      <c r="AF872" s="26"/>
      <c r="AG872" s="26" t="s">
        <v>103</v>
      </c>
      <c r="AH872" s="26"/>
    </row>
    <row r="873" s="9" customFormat="1" ht="56.25" spans="1:34">
      <c r="A873" s="24">
        <v>813</v>
      </c>
      <c r="B873" s="26"/>
      <c r="C873" s="26" t="s">
        <v>6245</v>
      </c>
      <c r="D873" s="26" t="s">
        <v>6246</v>
      </c>
      <c r="E873" s="26" t="s">
        <v>89</v>
      </c>
      <c r="F873" s="26" t="s">
        <v>344</v>
      </c>
      <c r="G873" s="26" t="s">
        <v>6247</v>
      </c>
      <c r="H873" s="26" t="s">
        <v>639</v>
      </c>
      <c r="I873" s="26" t="s">
        <v>6248</v>
      </c>
      <c r="J873" s="26" t="s">
        <v>6249</v>
      </c>
      <c r="K873" s="26" t="s">
        <v>113</v>
      </c>
      <c r="L873" s="26" t="s">
        <v>114</v>
      </c>
      <c r="M873" s="26" t="s">
        <v>2937</v>
      </c>
      <c r="N873" s="26" t="s">
        <v>6250</v>
      </c>
      <c r="O873" s="26" t="s">
        <v>4380</v>
      </c>
      <c r="P873" s="26" t="s">
        <v>351</v>
      </c>
      <c r="Q873" s="26">
        <v>0.95</v>
      </c>
      <c r="R873" s="26" t="s">
        <v>3798</v>
      </c>
      <c r="S873" s="26" t="s">
        <v>344</v>
      </c>
      <c r="T873" s="26"/>
      <c r="U873" s="26">
        <v>65</v>
      </c>
      <c r="V873" s="26"/>
      <c r="W873" s="26">
        <v>65</v>
      </c>
      <c r="X873" s="26"/>
      <c r="Y873" s="26"/>
      <c r="Z873" s="26">
        <v>88</v>
      </c>
      <c r="AA873" s="26">
        <v>47</v>
      </c>
      <c r="AB873" s="26" t="s">
        <v>103</v>
      </c>
      <c r="AC873" s="26" t="s">
        <v>103</v>
      </c>
      <c r="AD873" s="26" t="s">
        <v>103</v>
      </c>
      <c r="AE873" s="26" t="s">
        <v>103</v>
      </c>
      <c r="AF873" s="26"/>
      <c r="AG873" s="26" t="s">
        <v>103</v>
      </c>
      <c r="AH873" s="26"/>
    </row>
    <row r="874" s="9" customFormat="1" ht="56.25" spans="1:34">
      <c r="A874" s="24">
        <v>814</v>
      </c>
      <c r="B874" s="26"/>
      <c r="C874" s="26" t="s">
        <v>6251</v>
      </c>
      <c r="D874" s="26" t="s">
        <v>6252</v>
      </c>
      <c r="E874" s="26" t="s">
        <v>89</v>
      </c>
      <c r="F874" s="26" t="s">
        <v>344</v>
      </c>
      <c r="G874" s="26" t="s">
        <v>6253</v>
      </c>
      <c r="H874" s="26" t="s">
        <v>639</v>
      </c>
      <c r="I874" s="26" t="s">
        <v>6252</v>
      </c>
      <c r="J874" s="26" t="s">
        <v>6254</v>
      </c>
      <c r="K874" s="26" t="s">
        <v>113</v>
      </c>
      <c r="L874" s="26" t="s">
        <v>114</v>
      </c>
      <c r="M874" s="26" t="s">
        <v>4407</v>
      </c>
      <c r="N874" s="26" t="s">
        <v>6255</v>
      </c>
      <c r="O874" s="26" t="s">
        <v>4391</v>
      </c>
      <c r="P874" s="26" t="s">
        <v>351</v>
      </c>
      <c r="Q874" s="26">
        <v>0.95</v>
      </c>
      <c r="R874" s="26" t="s">
        <v>3798</v>
      </c>
      <c r="S874" s="26" t="s">
        <v>344</v>
      </c>
      <c r="T874" s="26"/>
      <c r="U874" s="26">
        <v>45</v>
      </c>
      <c r="V874" s="26"/>
      <c r="W874" s="26">
        <v>45</v>
      </c>
      <c r="X874" s="26"/>
      <c r="Y874" s="26"/>
      <c r="Z874" s="26">
        <v>195</v>
      </c>
      <c r="AA874" s="26">
        <v>101</v>
      </c>
      <c r="AB874" s="26" t="s">
        <v>103</v>
      </c>
      <c r="AC874" s="26" t="s">
        <v>103</v>
      </c>
      <c r="AD874" s="26" t="s">
        <v>103</v>
      </c>
      <c r="AE874" s="26" t="s">
        <v>103</v>
      </c>
      <c r="AF874" s="26"/>
      <c r="AG874" s="26" t="s">
        <v>103</v>
      </c>
      <c r="AH874" s="26"/>
    </row>
    <row r="875" s="9" customFormat="1" ht="135" spans="1:34">
      <c r="A875" s="24">
        <v>815</v>
      </c>
      <c r="B875" s="26"/>
      <c r="C875" s="26" t="s">
        <v>6256</v>
      </c>
      <c r="D875" s="26" t="s">
        <v>6257</v>
      </c>
      <c r="E875" s="26" t="s">
        <v>89</v>
      </c>
      <c r="F875" s="26" t="s">
        <v>344</v>
      </c>
      <c r="G875" s="26" t="s">
        <v>6258</v>
      </c>
      <c r="H875" s="26" t="s">
        <v>639</v>
      </c>
      <c r="I875" s="26" t="s">
        <v>6259</v>
      </c>
      <c r="J875" s="26" t="s">
        <v>6260</v>
      </c>
      <c r="K875" s="26" t="s">
        <v>113</v>
      </c>
      <c r="L875" s="26" t="s">
        <v>114</v>
      </c>
      <c r="M875" s="26" t="s">
        <v>2212</v>
      </c>
      <c r="N875" s="26" t="s">
        <v>388</v>
      </c>
      <c r="O875" s="26" t="s">
        <v>4380</v>
      </c>
      <c r="P875" s="26" t="s">
        <v>351</v>
      </c>
      <c r="Q875" s="26">
        <v>0.95</v>
      </c>
      <c r="R875" s="26" t="s">
        <v>1938</v>
      </c>
      <c r="S875" s="26" t="s">
        <v>344</v>
      </c>
      <c r="T875" s="26"/>
      <c r="U875" s="26">
        <v>15</v>
      </c>
      <c r="V875" s="26"/>
      <c r="W875" s="26">
        <v>15</v>
      </c>
      <c r="X875" s="26"/>
      <c r="Y875" s="26"/>
      <c r="Z875" s="26">
        <v>88</v>
      </c>
      <c r="AA875" s="26">
        <v>47</v>
      </c>
      <c r="AB875" s="26" t="s">
        <v>103</v>
      </c>
      <c r="AC875" s="26" t="s">
        <v>103</v>
      </c>
      <c r="AD875" s="26" t="s">
        <v>103</v>
      </c>
      <c r="AE875" s="26" t="s">
        <v>103</v>
      </c>
      <c r="AF875" s="26"/>
      <c r="AG875" s="26" t="s">
        <v>103</v>
      </c>
      <c r="AH875" s="26"/>
    </row>
    <row r="876" s="9" customFormat="1" ht="56.25" spans="1:34">
      <c r="A876" s="24">
        <v>816</v>
      </c>
      <c r="B876" s="26"/>
      <c r="C876" s="26" t="s">
        <v>6261</v>
      </c>
      <c r="D876" s="26" t="s">
        <v>6262</v>
      </c>
      <c r="E876" s="26" t="s">
        <v>89</v>
      </c>
      <c r="F876" s="26" t="s">
        <v>344</v>
      </c>
      <c r="G876" s="26" t="s">
        <v>6263</v>
      </c>
      <c r="H876" s="26" t="s">
        <v>639</v>
      </c>
      <c r="I876" s="26" t="s">
        <v>6264</v>
      </c>
      <c r="J876" s="26" t="s">
        <v>6264</v>
      </c>
      <c r="K876" s="26" t="s">
        <v>113</v>
      </c>
      <c r="L876" s="26" t="s">
        <v>114</v>
      </c>
      <c r="M876" s="26" t="s">
        <v>3141</v>
      </c>
      <c r="N876" s="26" t="s">
        <v>4441</v>
      </c>
      <c r="O876" s="26" t="s">
        <v>4380</v>
      </c>
      <c r="P876" s="26" t="s">
        <v>351</v>
      </c>
      <c r="Q876" s="26">
        <v>0.95</v>
      </c>
      <c r="R876" s="26" t="s">
        <v>3798</v>
      </c>
      <c r="S876" s="26" t="s">
        <v>344</v>
      </c>
      <c r="T876" s="26"/>
      <c r="U876" s="26">
        <v>40</v>
      </c>
      <c r="V876" s="26"/>
      <c r="W876" s="26">
        <v>40</v>
      </c>
      <c r="X876" s="26"/>
      <c r="Y876" s="26"/>
      <c r="Z876" s="26">
        <v>140</v>
      </c>
      <c r="AA876" s="26">
        <v>67</v>
      </c>
      <c r="AB876" s="26" t="s">
        <v>103</v>
      </c>
      <c r="AC876" s="26" t="s">
        <v>103</v>
      </c>
      <c r="AD876" s="26" t="s">
        <v>103</v>
      </c>
      <c r="AE876" s="26" t="s">
        <v>103</v>
      </c>
      <c r="AF876" s="26"/>
      <c r="AG876" s="26" t="s">
        <v>103</v>
      </c>
      <c r="AH876" s="26"/>
    </row>
    <row r="877" s="9" customFormat="1" ht="56.25" spans="1:34">
      <c r="A877" s="24">
        <v>817</v>
      </c>
      <c r="B877" s="26"/>
      <c r="C877" s="26" t="s">
        <v>6265</v>
      </c>
      <c r="D877" s="26" t="s">
        <v>6266</v>
      </c>
      <c r="E877" s="26" t="s">
        <v>89</v>
      </c>
      <c r="F877" s="26" t="s">
        <v>344</v>
      </c>
      <c r="G877" s="26" t="s">
        <v>6267</v>
      </c>
      <c r="H877" s="26" t="s">
        <v>639</v>
      </c>
      <c r="I877" s="26" t="s">
        <v>6266</v>
      </c>
      <c r="J877" s="26" t="s">
        <v>6266</v>
      </c>
      <c r="K877" s="26" t="s">
        <v>113</v>
      </c>
      <c r="L877" s="26" t="s">
        <v>114</v>
      </c>
      <c r="M877" s="26" t="s">
        <v>2463</v>
      </c>
      <c r="N877" s="26" t="s">
        <v>6268</v>
      </c>
      <c r="O877" s="26" t="s">
        <v>2932</v>
      </c>
      <c r="P877" s="26" t="s">
        <v>351</v>
      </c>
      <c r="Q877" s="26">
        <v>0.95</v>
      </c>
      <c r="R877" s="26" t="s">
        <v>101</v>
      </c>
      <c r="S877" s="26" t="s">
        <v>344</v>
      </c>
      <c r="T877" s="26"/>
      <c r="U877" s="26">
        <v>60</v>
      </c>
      <c r="V877" s="26"/>
      <c r="W877" s="26">
        <v>60</v>
      </c>
      <c r="X877" s="26"/>
      <c r="Y877" s="26"/>
      <c r="Z877" s="26">
        <v>194</v>
      </c>
      <c r="AA877" s="26">
        <v>65</v>
      </c>
      <c r="AB877" s="26" t="s">
        <v>103</v>
      </c>
      <c r="AC877" s="26" t="s">
        <v>103</v>
      </c>
      <c r="AD877" s="26" t="s">
        <v>103</v>
      </c>
      <c r="AE877" s="26" t="s">
        <v>103</v>
      </c>
      <c r="AF877" s="26"/>
      <c r="AG877" s="26" t="s">
        <v>103</v>
      </c>
      <c r="AH877" s="26"/>
    </row>
    <row r="878" s="9" customFormat="1" ht="123.75" spans="1:34">
      <c r="A878" s="24">
        <v>818</v>
      </c>
      <c r="B878" s="26"/>
      <c r="C878" s="26" t="s">
        <v>6269</v>
      </c>
      <c r="D878" s="26" t="s">
        <v>6270</v>
      </c>
      <c r="E878" s="26" t="s">
        <v>89</v>
      </c>
      <c r="F878" s="26" t="s">
        <v>2959</v>
      </c>
      <c r="G878" s="26" t="s">
        <v>6271</v>
      </c>
      <c r="H878" s="26" t="s">
        <v>639</v>
      </c>
      <c r="I878" s="26" t="s">
        <v>6272</v>
      </c>
      <c r="J878" s="26" t="s">
        <v>6273</v>
      </c>
      <c r="K878" s="26" t="s">
        <v>113</v>
      </c>
      <c r="L878" s="26" t="s">
        <v>114</v>
      </c>
      <c r="M878" s="26" t="s">
        <v>1032</v>
      </c>
      <c r="N878" s="26" t="s">
        <v>388</v>
      </c>
      <c r="O878" s="26" t="s">
        <v>4380</v>
      </c>
      <c r="P878" s="26" t="s">
        <v>351</v>
      </c>
      <c r="Q878" s="26">
        <v>0.95</v>
      </c>
      <c r="R878" s="26" t="s">
        <v>1938</v>
      </c>
      <c r="S878" s="26" t="s">
        <v>2956</v>
      </c>
      <c r="T878" s="26"/>
      <c r="U878" s="26">
        <v>15</v>
      </c>
      <c r="V878" s="26">
        <v>15</v>
      </c>
      <c r="W878" s="26"/>
      <c r="X878" s="26"/>
      <c r="Y878" s="26"/>
      <c r="Z878" s="26">
        <v>759</v>
      </c>
      <c r="AA878" s="26">
        <v>298</v>
      </c>
      <c r="AB878" s="26" t="s">
        <v>103</v>
      </c>
      <c r="AC878" s="26" t="s">
        <v>103</v>
      </c>
      <c r="AD878" s="26" t="s">
        <v>104</v>
      </c>
      <c r="AE878" s="26" t="s">
        <v>103</v>
      </c>
      <c r="AF878" s="26"/>
      <c r="AG878" s="26" t="s">
        <v>104</v>
      </c>
      <c r="AH878" s="26"/>
    </row>
    <row r="879" s="9" customFormat="1" ht="90" spans="1:34">
      <c r="A879" s="24">
        <v>819</v>
      </c>
      <c r="B879" s="26"/>
      <c r="C879" s="26" t="s">
        <v>6274</v>
      </c>
      <c r="D879" s="26" t="s">
        <v>6275</v>
      </c>
      <c r="E879" s="26" t="s">
        <v>89</v>
      </c>
      <c r="F879" s="26" t="s">
        <v>2454</v>
      </c>
      <c r="G879" s="26" t="s">
        <v>6276</v>
      </c>
      <c r="H879" s="26" t="s">
        <v>2253</v>
      </c>
      <c r="I879" s="26" t="s">
        <v>6277</v>
      </c>
      <c r="J879" s="26" t="s">
        <v>6278</v>
      </c>
      <c r="K879" s="26" t="s">
        <v>113</v>
      </c>
      <c r="L879" s="26" t="s">
        <v>114</v>
      </c>
      <c r="M879" s="26" t="s">
        <v>6279</v>
      </c>
      <c r="N879" s="26" t="s">
        <v>6280</v>
      </c>
      <c r="O879" s="26" t="s">
        <v>4380</v>
      </c>
      <c r="P879" s="26" t="s">
        <v>351</v>
      </c>
      <c r="Q879" s="26">
        <v>0.95</v>
      </c>
      <c r="R879" s="26" t="s">
        <v>2915</v>
      </c>
      <c r="S879" s="26" t="s">
        <v>2458</v>
      </c>
      <c r="T879" s="26"/>
      <c r="U879" s="26">
        <v>38</v>
      </c>
      <c r="V879" s="26"/>
      <c r="W879" s="26">
        <v>38</v>
      </c>
      <c r="X879" s="26"/>
      <c r="Y879" s="26"/>
      <c r="Z879" s="26">
        <v>120</v>
      </c>
      <c r="AA879" s="26">
        <v>15</v>
      </c>
      <c r="AB879" s="26" t="s">
        <v>104</v>
      </c>
      <c r="AC879" s="26" t="s">
        <v>103</v>
      </c>
      <c r="AD879" s="26" t="s">
        <v>104</v>
      </c>
      <c r="AE879" s="26" t="s">
        <v>103</v>
      </c>
      <c r="AF879" s="26"/>
      <c r="AG879" s="26" t="s">
        <v>103</v>
      </c>
      <c r="AH879" s="26"/>
    </row>
    <row r="880" s="9" customFormat="1" ht="45" spans="1:34">
      <c r="A880" s="24">
        <v>820</v>
      </c>
      <c r="B880" s="26"/>
      <c r="C880" s="26" t="s">
        <v>6281</v>
      </c>
      <c r="D880" s="26" t="s">
        <v>6282</v>
      </c>
      <c r="E880" s="26" t="s">
        <v>370</v>
      </c>
      <c r="F880" s="26" t="s">
        <v>2959</v>
      </c>
      <c r="G880" s="26" t="s">
        <v>6283</v>
      </c>
      <c r="H880" s="26" t="s">
        <v>639</v>
      </c>
      <c r="I880" s="26" t="s">
        <v>6282</v>
      </c>
      <c r="J880" s="26" t="s">
        <v>6282</v>
      </c>
      <c r="K880" s="26" t="s">
        <v>113</v>
      </c>
      <c r="L880" s="26" t="s">
        <v>114</v>
      </c>
      <c r="M880" s="26" t="s">
        <v>1032</v>
      </c>
      <c r="N880" s="26"/>
      <c r="O880" s="26" t="s">
        <v>4380</v>
      </c>
      <c r="P880" s="26" t="s">
        <v>351</v>
      </c>
      <c r="Q880" s="26">
        <v>0.95</v>
      </c>
      <c r="R880" s="26" t="s">
        <v>1938</v>
      </c>
      <c r="S880" s="26" t="s">
        <v>2956</v>
      </c>
      <c r="T880" s="26"/>
      <c r="U880" s="26">
        <v>15</v>
      </c>
      <c r="V880" s="26">
        <v>15</v>
      </c>
      <c r="W880" s="26"/>
      <c r="X880" s="26"/>
      <c r="Y880" s="26"/>
      <c r="Z880" s="26">
        <v>768</v>
      </c>
      <c r="AA880" s="26">
        <v>293</v>
      </c>
      <c r="AB880" s="26" t="s">
        <v>103</v>
      </c>
      <c r="AC880" s="26" t="s">
        <v>103</v>
      </c>
      <c r="AD880" s="26" t="s">
        <v>104</v>
      </c>
      <c r="AE880" s="26" t="s">
        <v>103</v>
      </c>
      <c r="AF880" s="26"/>
      <c r="AG880" s="26" t="s">
        <v>104</v>
      </c>
      <c r="AH880" s="26"/>
    </row>
    <row r="881" s="9" customFormat="1" ht="90" spans="1:34">
      <c r="A881" s="24">
        <v>821</v>
      </c>
      <c r="B881" s="26"/>
      <c r="C881" s="26" t="s">
        <v>6284</v>
      </c>
      <c r="D881" s="26" t="s">
        <v>6285</v>
      </c>
      <c r="E881" s="26" t="s">
        <v>89</v>
      </c>
      <c r="F881" s="26" t="s">
        <v>2973</v>
      </c>
      <c r="G881" s="26" t="s">
        <v>6286</v>
      </c>
      <c r="H881" s="26" t="s">
        <v>6287</v>
      </c>
      <c r="I881" s="26" t="s">
        <v>6288</v>
      </c>
      <c r="J881" s="26" t="s">
        <v>6289</v>
      </c>
      <c r="K881" s="26" t="s">
        <v>135</v>
      </c>
      <c r="L881" s="26" t="s">
        <v>114</v>
      </c>
      <c r="M881" s="26" t="s">
        <v>6290</v>
      </c>
      <c r="N881" s="26" t="s">
        <v>6291</v>
      </c>
      <c r="O881" s="26" t="s">
        <v>6292</v>
      </c>
      <c r="P881" s="26" t="s">
        <v>6293</v>
      </c>
      <c r="Q881" s="26" t="s">
        <v>179</v>
      </c>
      <c r="R881" s="26" t="s">
        <v>484</v>
      </c>
      <c r="S881" s="26" t="s">
        <v>290</v>
      </c>
      <c r="T881" s="26" t="s">
        <v>291</v>
      </c>
      <c r="U881" s="26">
        <v>73.5</v>
      </c>
      <c r="V881" s="26">
        <f t="shared" ref="V881:V886" si="3">U881</f>
        <v>73.5</v>
      </c>
      <c r="W881" s="26"/>
      <c r="X881" s="26"/>
      <c r="Y881" s="26"/>
      <c r="Z881" s="26">
        <v>352</v>
      </c>
      <c r="AA881" s="26">
        <v>174</v>
      </c>
      <c r="AB881" s="26" t="s">
        <v>103</v>
      </c>
      <c r="AC881" s="26" t="s">
        <v>103</v>
      </c>
      <c r="AD881" s="26" t="s">
        <v>104</v>
      </c>
      <c r="AE881" s="26" t="s">
        <v>103</v>
      </c>
      <c r="AF881" s="26" t="s">
        <v>103</v>
      </c>
      <c r="AG881" s="26" t="s">
        <v>103</v>
      </c>
      <c r="AH881" s="26"/>
    </row>
    <row r="882" s="9" customFormat="1" ht="78.75" spans="1:34">
      <c r="A882" s="24">
        <v>822</v>
      </c>
      <c r="B882" s="26"/>
      <c r="C882" s="26" t="s">
        <v>6294</v>
      </c>
      <c r="D882" s="26" t="s">
        <v>6295</v>
      </c>
      <c r="E882" s="26" t="s">
        <v>89</v>
      </c>
      <c r="F882" s="26" t="s">
        <v>2081</v>
      </c>
      <c r="G882" s="26" t="s">
        <v>6296</v>
      </c>
      <c r="H882" s="26" t="s">
        <v>6297</v>
      </c>
      <c r="I882" s="26" t="s">
        <v>6298</v>
      </c>
      <c r="J882" s="26" t="s">
        <v>6299</v>
      </c>
      <c r="K882" s="26" t="s">
        <v>135</v>
      </c>
      <c r="L882" s="26" t="s">
        <v>114</v>
      </c>
      <c r="M882" s="26" t="s">
        <v>6300</v>
      </c>
      <c r="N882" s="26" t="s">
        <v>6291</v>
      </c>
      <c r="O882" s="26" t="s">
        <v>6292</v>
      </c>
      <c r="P882" s="26" t="s">
        <v>6293</v>
      </c>
      <c r="Q882" s="26" t="s">
        <v>179</v>
      </c>
      <c r="R882" s="26" t="s">
        <v>3798</v>
      </c>
      <c r="S882" s="26" t="s">
        <v>290</v>
      </c>
      <c r="T882" s="26" t="s">
        <v>291</v>
      </c>
      <c r="U882" s="26">
        <v>55</v>
      </c>
      <c r="V882" s="26">
        <f t="shared" si="3"/>
        <v>55</v>
      </c>
      <c r="W882" s="26"/>
      <c r="X882" s="26"/>
      <c r="Y882" s="26"/>
      <c r="Z882" s="26">
        <v>435</v>
      </c>
      <c r="AA882" s="26">
        <v>69</v>
      </c>
      <c r="AB882" s="26" t="s">
        <v>103</v>
      </c>
      <c r="AC882" s="26" t="s">
        <v>103</v>
      </c>
      <c r="AD882" s="26" t="s">
        <v>103</v>
      </c>
      <c r="AE882" s="26" t="s">
        <v>103</v>
      </c>
      <c r="AF882" s="26"/>
      <c r="AG882" s="26" t="s">
        <v>103</v>
      </c>
      <c r="AH882" s="26"/>
    </row>
    <row r="883" s="9" customFormat="1" ht="202.5" spans="1:34">
      <c r="A883" s="24">
        <v>823</v>
      </c>
      <c r="B883" s="26"/>
      <c r="C883" s="26" t="s">
        <v>6301</v>
      </c>
      <c r="D883" s="26" t="s">
        <v>6302</v>
      </c>
      <c r="E883" s="26" t="s">
        <v>89</v>
      </c>
      <c r="F883" s="26" t="s">
        <v>2081</v>
      </c>
      <c r="G883" s="26" t="s">
        <v>6303</v>
      </c>
      <c r="H883" s="26" t="s">
        <v>6297</v>
      </c>
      <c r="I883" s="26" t="s">
        <v>6304</v>
      </c>
      <c r="J883" s="26" t="s">
        <v>6305</v>
      </c>
      <c r="K883" s="26" t="s">
        <v>135</v>
      </c>
      <c r="L883" s="26" t="s">
        <v>114</v>
      </c>
      <c r="M883" s="26" t="s">
        <v>6306</v>
      </c>
      <c r="N883" s="26" t="s">
        <v>6307</v>
      </c>
      <c r="O883" s="26" t="s">
        <v>6308</v>
      </c>
      <c r="P883" s="26" t="s">
        <v>351</v>
      </c>
      <c r="Q883" s="26" t="s">
        <v>179</v>
      </c>
      <c r="R883" s="26" t="s">
        <v>1938</v>
      </c>
      <c r="S883" s="26" t="s">
        <v>290</v>
      </c>
      <c r="T883" s="26" t="s">
        <v>291</v>
      </c>
      <c r="U883" s="26">
        <v>15</v>
      </c>
      <c r="V883" s="26">
        <f t="shared" si="3"/>
        <v>15</v>
      </c>
      <c r="W883" s="26"/>
      <c r="X883" s="26"/>
      <c r="Y883" s="26"/>
      <c r="Z883" s="26">
        <v>462</v>
      </c>
      <c r="AA883" s="26">
        <v>125</v>
      </c>
      <c r="AB883" s="26" t="s">
        <v>103</v>
      </c>
      <c r="AC883" s="26" t="s">
        <v>103</v>
      </c>
      <c r="AD883" s="26" t="s">
        <v>103</v>
      </c>
      <c r="AE883" s="26" t="s">
        <v>103</v>
      </c>
      <c r="AF883" s="26"/>
      <c r="AG883" s="26" t="s">
        <v>103</v>
      </c>
      <c r="AH883" s="26"/>
    </row>
    <row r="884" s="9" customFormat="1" ht="90" spans="1:34">
      <c r="A884" s="24">
        <v>824</v>
      </c>
      <c r="B884" s="26"/>
      <c r="C884" s="26" t="s">
        <v>6309</v>
      </c>
      <c r="D884" s="26" t="s">
        <v>6310</v>
      </c>
      <c r="E884" s="26" t="s">
        <v>89</v>
      </c>
      <c r="F884" s="26" t="s">
        <v>2093</v>
      </c>
      <c r="G884" s="26" t="s">
        <v>6311</v>
      </c>
      <c r="H884" s="26" t="s">
        <v>6297</v>
      </c>
      <c r="I884" s="26" t="s">
        <v>6312</v>
      </c>
      <c r="J884" s="26" t="s">
        <v>6313</v>
      </c>
      <c r="K884" s="26" t="s">
        <v>135</v>
      </c>
      <c r="L884" s="26" t="s">
        <v>114</v>
      </c>
      <c r="M884" s="26" t="s">
        <v>6314</v>
      </c>
      <c r="N884" s="26" t="s">
        <v>288</v>
      </c>
      <c r="O884" s="26" t="s">
        <v>6315</v>
      </c>
      <c r="P884" s="26" t="s">
        <v>118</v>
      </c>
      <c r="Q884" s="26" t="s">
        <v>179</v>
      </c>
      <c r="R884" s="26" t="s">
        <v>3798</v>
      </c>
      <c r="S884" s="26" t="s">
        <v>290</v>
      </c>
      <c r="T884" s="26" t="s">
        <v>291</v>
      </c>
      <c r="U884" s="26">
        <v>57</v>
      </c>
      <c r="V884" s="26">
        <f t="shared" si="3"/>
        <v>57</v>
      </c>
      <c r="W884" s="26"/>
      <c r="X884" s="26"/>
      <c r="Y884" s="26"/>
      <c r="Z884" s="26">
        <v>425</v>
      </c>
      <c r="AA884" s="26">
        <v>116</v>
      </c>
      <c r="AB884" s="26" t="s">
        <v>103</v>
      </c>
      <c r="AC884" s="26" t="s">
        <v>103</v>
      </c>
      <c r="AD884" s="26" t="s">
        <v>103</v>
      </c>
      <c r="AE884" s="26"/>
      <c r="AF884" s="26"/>
      <c r="AG884" s="26" t="s">
        <v>103</v>
      </c>
      <c r="AH884" s="26"/>
    </row>
    <row r="885" s="9" customFormat="1" ht="101.25" spans="1:34">
      <c r="A885" s="24">
        <v>825</v>
      </c>
      <c r="B885" s="26"/>
      <c r="C885" s="26" t="s">
        <v>6316</v>
      </c>
      <c r="D885" s="26" t="s">
        <v>6317</v>
      </c>
      <c r="E885" s="26" t="s">
        <v>89</v>
      </c>
      <c r="F885" s="26" t="s">
        <v>6318</v>
      </c>
      <c r="G885" s="26" t="s">
        <v>6319</v>
      </c>
      <c r="H885" s="26" t="s">
        <v>6297</v>
      </c>
      <c r="I885" s="26" t="s">
        <v>6320</v>
      </c>
      <c r="J885" s="26" t="s">
        <v>6321</v>
      </c>
      <c r="K885" s="26" t="s">
        <v>135</v>
      </c>
      <c r="L885" s="26" t="s">
        <v>114</v>
      </c>
      <c r="M885" s="26" t="s">
        <v>6322</v>
      </c>
      <c r="N885" s="26" t="s">
        <v>288</v>
      </c>
      <c r="O885" s="26" t="s">
        <v>6323</v>
      </c>
      <c r="P885" s="26" t="s">
        <v>118</v>
      </c>
      <c r="Q885" s="26" t="s">
        <v>179</v>
      </c>
      <c r="R885" s="26" t="s">
        <v>3798</v>
      </c>
      <c r="S885" s="26" t="s">
        <v>290</v>
      </c>
      <c r="T885" s="26" t="s">
        <v>291</v>
      </c>
      <c r="U885" s="26">
        <v>79</v>
      </c>
      <c r="V885" s="26">
        <f t="shared" si="3"/>
        <v>79</v>
      </c>
      <c r="W885" s="26"/>
      <c r="X885" s="26"/>
      <c r="Y885" s="26"/>
      <c r="Z885" s="26">
        <v>420</v>
      </c>
      <c r="AA885" s="26">
        <v>176</v>
      </c>
      <c r="AB885" s="26" t="s">
        <v>103</v>
      </c>
      <c r="AC885" s="26" t="s">
        <v>103</v>
      </c>
      <c r="AD885" s="26" t="s">
        <v>103</v>
      </c>
      <c r="AE885" s="26"/>
      <c r="AF885" s="26"/>
      <c r="AG885" s="26" t="s">
        <v>103</v>
      </c>
      <c r="AH885" s="26"/>
    </row>
    <row r="886" s="9" customFormat="1" ht="90" spans="1:34">
      <c r="A886" s="24">
        <v>826</v>
      </c>
      <c r="B886" s="26"/>
      <c r="C886" s="26" t="s">
        <v>6324</v>
      </c>
      <c r="D886" s="26" t="s">
        <v>6325</v>
      </c>
      <c r="E886" s="26" t="s">
        <v>89</v>
      </c>
      <c r="F886" s="26" t="s">
        <v>6326</v>
      </c>
      <c r="G886" s="26" t="s">
        <v>6327</v>
      </c>
      <c r="H886" s="26" t="s">
        <v>6297</v>
      </c>
      <c r="I886" s="26" t="s">
        <v>6328</v>
      </c>
      <c r="J886" s="26" t="s">
        <v>6329</v>
      </c>
      <c r="K886" s="26" t="s">
        <v>135</v>
      </c>
      <c r="L886" s="26" t="s">
        <v>114</v>
      </c>
      <c r="M886" s="26" t="s">
        <v>3472</v>
      </c>
      <c r="N886" s="26" t="s">
        <v>288</v>
      </c>
      <c r="O886" s="26" t="s">
        <v>6330</v>
      </c>
      <c r="P886" s="26" t="s">
        <v>118</v>
      </c>
      <c r="Q886" s="26" t="s">
        <v>179</v>
      </c>
      <c r="R886" s="26" t="s">
        <v>3798</v>
      </c>
      <c r="S886" s="26" t="s">
        <v>290</v>
      </c>
      <c r="T886" s="26" t="s">
        <v>291</v>
      </c>
      <c r="U886" s="26">
        <v>29</v>
      </c>
      <c r="V886" s="26">
        <f t="shared" si="3"/>
        <v>29</v>
      </c>
      <c r="W886" s="26"/>
      <c r="X886" s="26"/>
      <c r="Y886" s="26"/>
      <c r="Z886" s="26">
        <v>190</v>
      </c>
      <c r="AA886" s="26">
        <v>85</v>
      </c>
      <c r="AB886" s="26" t="s">
        <v>103</v>
      </c>
      <c r="AC886" s="26" t="s">
        <v>103</v>
      </c>
      <c r="AD886" s="26" t="s">
        <v>103</v>
      </c>
      <c r="AE886" s="26"/>
      <c r="AF886" s="26"/>
      <c r="AG886" s="26" t="s">
        <v>103</v>
      </c>
      <c r="AH886" s="26"/>
    </row>
    <row r="887" s="9" customFormat="1" ht="90" spans="1:34">
      <c r="A887" s="24">
        <v>827</v>
      </c>
      <c r="B887" s="26"/>
      <c r="C887" s="26" t="s">
        <v>6331</v>
      </c>
      <c r="D887" s="26" t="s">
        <v>6332</v>
      </c>
      <c r="E887" s="26" t="s">
        <v>89</v>
      </c>
      <c r="F887" s="26" t="s">
        <v>1930</v>
      </c>
      <c r="G887" s="26" t="s">
        <v>6333</v>
      </c>
      <c r="H887" s="26" t="s">
        <v>639</v>
      </c>
      <c r="I887" s="26" t="s">
        <v>6334</v>
      </c>
      <c r="J887" s="26" t="s">
        <v>6335</v>
      </c>
      <c r="K887" s="26" t="s">
        <v>413</v>
      </c>
      <c r="L887" s="26" t="s">
        <v>231</v>
      </c>
      <c r="M887" s="26" t="s">
        <v>6336</v>
      </c>
      <c r="N887" s="26" t="s">
        <v>300</v>
      </c>
      <c r="O887" s="26" t="s">
        <v>6337</v>
      </c>
      <c r="P887" s="26" t="s">
        <v>1937</v>
      </c>
      <c r="Q887" s="26" t="s">
        <v>100</v>
      </c>
      <c r="R887" s="26" t="s">
        <v>101</v>
      </c>
      <c r="S887" s="26" t="s">
        <v>294</v>
      </c>
      <c r="T887" s="26" t="s">
        <v>167</v>
      </c>
      <c r="U887" s="26">
        <v>11</v>
      </c>
      <c r="V887" s="26">
        <v>11</v>
      </c>
      <c r="W887" s="26"/>
      <c r="X887" s="26"/>
      <c r="Y887" s="26"/>
      <c r="Z887" s="26" t="s">
        <v>6338</v>
      </c>
      <c r="AA887" s="26" t="s">
        <v>6339</v>
      </c>
      <c r="AB887" s="26" t="s">
        <v>103</v>
      </c>
      <c r="AC887" s="26" t="s">
        <v>103</v>
      </c>
      <c r="AD887" s="26" t="s">
        <v>103</v>
      </c>
      <c r="AE887" s="26" t="s">
        <v>103</v>
      </c>
      <c r="AF887" s="26"/>
      <c r="AG887" s="26" t="s">
        <v>103</v>
      </c>
      <c r="AH887" s="26"/>
    </row>
    <row r="888" s="9" customFormat="1" ht="78.75" spans="1:34">
      <c r="A888" s="24">
        <v>828</v>
      </c>
      <c r="B888" s="26"/>
      <c r="C888" s="26" t="s">
        <v>6340</v>
      </c>
      <c r="D888" s="26" t="s">
        <v>6341</v>
      </c>
      <c r="E888" s="26" t="s">
        <v>89</v>
      </c>
      <c r="F888" s="26" t="s">
        <v>3058</v>
      </c>
      <c r="G888" s="26" t="s">
        <v>6342</v>
      </c>
      <c r="H888" s="26" t="s">
        <v>639</v>
      </c>
      <c r="I888" s="26" t="s">
        <v>6343</v>
      </c>
      <c r="J888" s="26" t="s">
        <v>6344</v>
      </c>
      <c r="K888" s="26" t="s">
        <v>413</v>
      </c>
      <c r="L888" s="26" t="s">
        <v>231</v>
      </c>
      <c r="M888" s="26" t="s">
        <v>6345</v>
      </c>
      <c r="N888" s="26" t="s">
        <v>300</v>
      </c>
      <c r="O888" s="26" t="s">
        <v>6346</v>
      </c>
      <c r="P888" s="26" t="s">
        <v>1937</v>
      </c>
      <c r="Q888" s="26" t="s">
        <v>100</v>
      </c>
      <c r="R888" s="26" t="s">
        <v>484</v>
      </c>
      <c r="S888" s="26" t="s">
        <v>294</v>
      </c>
      <c r="T888" s="26" t="s">
        <v>167</v>
      </c>
      <c r="U888" s="26">
        <v>27</v>
      </c>
      <c r="V888" s="26">
        <v>27</v>
      </c>
      <c r="W888" s="26"/>
      <c r="X888" s="26"/>
      <c r="Y888" s="26"/>
      <c r="Z888" s="26">
        <v>788</v>
      </c>
      <c r="AA888" s="26">
        <v>312</v>
      </c>
      <c r="AB888" s="26" t="s">
        <v>103</v>
      </c>
      <c r="AC888" s="26" t="s">
        <v>103</v>
      </c>
      <c r="AD888" s="26" t="s">
        <v>103</v>
      </c>
      <c r="AE888" s="26" t="s">
        <v>103</v>
      </c>
      <c r="AF888" s="26"/>
      <c r="AG888" s="26" t="s">
        <v>103</v>
      </c>
      <c r="AH888" s="26"/>
    </row>
    <row r="889" s="9" customFormat="1" ht="78.75" spans="1:34">
      <c r="A889" s="24">
        <v>829</v>
      </c>
      <c r="B889" s="26"/>
      <c r="C889" s="26" t="s">
        <v>6347</v>
      </c>
      <c r="D889" s="26" t="s">
        <v>6348</v>
      </c>
      <c r="E889" s="26" t="s">
        <v>89</v>
      </c>
      <c r="F889" s="26" t="s">
        <v>3058</v>
      </c>
      <c r="G889" s="26" t="s">
        <v>6342</v>
      </c>
      <c r="H889" s="26" t="s">
        <v>639</v>
      </c>
      <c r="I889" s="26" t="s">
        <v>6349</v>
      </c>
      <c r="J889" s="26" t="s">
        <v>6350</v>
      </c>
      <c r="K889" s="26" t="s">
        <v>413</v>
      </c>
      <c r="L889" s="26" t="s">
        <v>231</v>
      </c>
      <c r="M889" s="26" t="s">
        <v>1541</v>
      </c>
      <c r="N889" s="26" t="s">
        <v>300</v>
      </c>
      <c r="O889" s="26" t="s">
        <v>6346</v>
      </c>
      <c r="P889" s="26" t="s">
        <v>1937</v>
      </c>
      <c r="Q889" s="26" t="s">
        <v>100</v>
      </c>
      <c r="R889" s="26" t="s">
        <v>3798</v>
      </c>
      <c r="S889" s="26" t="s">
        <v>294</v>
      </c>
      <c r="T889" s="26" t="s">
        <v>167</v>
      </c>
      <c r="U889" s="26">
        <v>25</v>
      </c>
      <c r="V889" s="26">
        <v>25</v>
      </c>
      <c r="W889" s="26"/>
      <c r="X889" s="26"/>
      <c r="Y889" s="26"/>
      <c r="Z889" s="26">
        <v>788</v>
      </c>
      <c r="AA889" s="26">
        <v>312</v>
      </c>
      <c r="AB889" s="26" t="s">
        <v>103</v>
      </c>
      <c r="AC889" s="26" t="s">
        <v>103</v>
      </c>
      <c r="AD889" s="26" t="s">
        <v>103</v>
      </c>
      <c r="AE889" s="26" t="s">
        <v>103</v>
      </c>
      <c r="AF889" s="26"/>
      <c r="AG889" s="26" t="s">
        <v>103</v>
      </c>
      <c r="AH889" s="26"/>
    </row>
    <row r="890" s="9" customFormat="1" ht="78.75" spans="1:34">
      <c r="A890" s="24">
        <v>830</v>
      </c>
      <c r="B890" s="26"/>
      <c r="C890" s="26" t="s">
        <v>6351</v>
      </c>
      <c r="D890" s="26" t="s">
        <v>6352</v>
      </c>
      <c r="E890" s="26" t="s">
        <v>89</v>
      </c>
      <c r="F890" s="26" t="s">
        <v>3058</v>
      </c>
      <c r="G890" s="26" t="s">
        <v>6342</v>
      </c>
      <c r="H890" s="26" t="s">
        <v>639</v>
      </c>
      <c r="I890" s="26" t="s">
        <v>6353</v>
      </c>
      <c r="J890" s="26" t="s">
        <v>6354</v>
      </c>
      <c r="K890" s="26" t="s">
        <v>413</v>
      </c>
      <c r="L890" s="26" t="s">
        <v>231</v>
      </c>
      <c r="M890" s="26" t="s">
        <v>1934</v>
      </c>
      <c r="N890" s="26" t="s">
        <v>300</v>
      </c>
      <c r="O890" s="26" t="s">
        <v>6346</v>
      </c>
      <c r="P890" s="26" t="s">
        <v>1937</v>
      </c>
      <c r="Q890" s="26" t="s">
        <v>100</v>
      </c>
      <c r="R890" s="26" t="s">
        <v>3798</v>
      </c>
      <c r="S890" s="26" t="s">
        <v>294</v>
      </c>
      <c r="T890" s="26" t="s">
        <v>167</v>
      </c>
      <c r="U890" s="26">
        <v>15</v>
      </c>
      <c r="V890" s="26">
        <v>15</v>
      </c>
      <c r="W890" s="26"/>
      <c r="X890" s="26"/>
      <c r="Y890" s="26"/>
      <c r="Z890" s="26">
        <v>788</v>
      </c>
      <c r="AA890" s="26">
        <v>312</v>
      </c>
      <c r="AB890" s="26" t="s">
        <v>103</v>
      </c>
      <c r="AC890" s="26" t="s">
        <v>103</v>
      </c>
      <c r="AD890" s="26" t="s">
        <v>103</v>
      </c>
      <c r="AE890" s="26" t="s">
        <v>103</v>
      </c>
      <c r="AF890" s="26"/>
      <c r="AG890" s="26" t="s">
        <v>103</v>
      </c>
      <c r="AH890" s="26"/>
    </row>
    <row r="891" s="9" customFormat="1" ht="78.75" spans="1:34">
      <c r="A891" s="24">
        <v>831</v>
      </c>
      <c r="B891" s="26"/>
      <c r="C891" s="26" t="s">
        <v>6355</v>
      </c>
      <c r="D891" s="26" t="s">
        <v>6356</v>
      </c>
      <c r="E891" s="26" t="s">
        <v>89</v>
      </c>
      <c r="F891" s="26" t="s">
        <v>3058</v>
      </c>
      <c r="G891" s="26" t="s">
        <v>6342</v>
      </c>
      <c r="H891" s="26" t="s">
        <v>639</v>
      </c>
      <c r="I891" s="26" t="s">
        <v>6357</v>
      </c>
      <c r="J891" s="26" t="s">
        <v>6358</v>
      </c>
      <c r="K891" s="26" t="s">
        <v>413</v>
      </c>
      <c r="L891" s="26" t="s">
        <v>231</v>
      </c>
      <c r="M891" s="26" t="s">
        <v>2498</v>
      </c>
      <c r="N891" s="26" t="s">
        <v>300</v>
      </c>
      <c r="O891" s="26" t="s">
        <v>6346</v>
      </c>
      <c r="P891" s="26" t="s">
        <v>1937</v>
      </c>
      <c r="Q891" s="26" t="s">
        <v>100</v>
      </c>
      <c r="R891" s="26" t="s">
        <v>3798</v>
      </c>
      <c r="S891" s="26" t="s">
        <v>294</v>
      </c>
      <c r="T891" s="26" t="s">
        <v>167</v>
      </c>
      <c r="U891" s="26">
        <v>50</v>
      </c>
      <c r="V891" s="26">
        <v>50</v>
      </c>
      <c r="W891" s="26"/>
      <c r="X891" s="26"/>
      <c r="Y891" s="26"/>
      <c r="Z891" s="26">
        <v>788</v>
      </c>
      <c r="AA891" s="26">
        <v>312</v>
      </c>
      <c r="AB891" s="26" t="s">
        <v>103</v>
      </c>
      <c r="AC891" s="26" t="s">
        <v>103</v>
      </c>
      <c r="AD891" s="26" t="s">
        <v>103</v>
      </c>
      <c r="AE891" s="26" t="s">
        <v>103</v>
      </c>
      <c r="AF891" s="26"/>
      <c r="AG891" s="26" t="s">
        <v>103</v>
      </c>
      <c r="AH891" s="26"/>
    </row>
    <row r="892" s="9" customFormat="1" ht="78.75" spans="1:34">
      <c r="A892" s="24">
        <v>832</v>
      </c>
      <c r="B892" s="26"/>
      <c r="C892" s="26" t="s">
        <v>6359</v>
      </c>
      <c r="D892" s="26" t="s">
        <v>6360</v>
      </c>
      <c r="E892" s="26" t="s">
        <v>89</v>
      </c>
      <c r="F892" s="26" t="s">
        <v>3058</v>
      </c>
      <c r="G892" s="26" t="s">
        <v>6342</v>
      </c>
      <c r="H892" s="26" t="s">
        <v>639</v>
      </c>
      <c r="I892" s="26" t="s">
        <v>6361</v>
      </c>
      <c r="J892" s="26" t="s">
        <v>6362</v>
      </c>
      <c r="K892" s="26" t="s">
        <v>413</v>
      </c>
      <c r="L892" s="26" t="s">
        <v>231</v>
      </c>
      <c r="M892" s="26" t="s">
        <v>6363</v>
      </c>
      <c r="N892" s="26" t="s">
        <v>300</v>
      </c>
      <c r="O892" s="26" t="s">
        <v>6346</v>
      </c>
      <c r="P892" s="26" t="s">
        <v>1937</v>
      </c>
      <c r="Q892" s="26" t="s">
        <v>100</v>
      </c>
      <c r="R892" s="26" t="s">
        <v>3798</v>
      </c>
      <c r="S892" s="26" t="s">
        <v>294</v>
      </c>
      <c r="T892" s="26" t="s">
        <v>167</v>
      </c>
      <c r="U892" s="26">
        <v>100</v>
      </c>
      <c r="V892" s="26">
        <v>100</v>
      </c>
      <c r="W892" s="26"/>
      <c r="X892" s="26"/>
      <c r="Y892" s="26"/>
      <c r="Z892" s="26">
        <v>788</v>
      </c>
      <c r="AA892" s="26">
        <v>312</v>
      </c>
      <c r="AB892" s="26" t="s">
        <v>103</v>
      </c>
      <c r="AC892" s="26" t="s">
        <v>103</v>
      </c>
      <c r="AD892" s="26" t="s">
        <v>103</v>
      </c>
      <c r="AE892" s="26" t="s">
        <v>103</v>
      </c>
      <c r="AF892" s="26"/>
      <c r="AG892" s="26" t="s">
        <v>103</v>
      </c>
      <c r="AH892" s="26"/>
    </row>
    <row r="893" s="9" customFormat="1" ht="191.25" spans="1:34">
      <c r="A893" s="24">
        <v>833</v>
      </c>
      <c r="B893" s="26"/>
      <c r="C893" s="26" t="s">
        <v>6364</v>
      </c>
      <c r="D893" s="26" t="s">
        <v>6365</v>
      </c>
      <c r="E893" s="26" t="s">
        <v>89</v>
      </c>
      <c r="F893" s="26" t="s">
        <v>3076</v>
      </c>
      <c r="G893" s="26" t="s">
        <v>6366</v>
      </c>
      <c r="H893" s="26" t="s">
        <v>639</v>
      </c>
      <c r="I893" s="26" t="s">
        <v>6367</v>
      </c>
      <c r="J893" s="26" t="s">
        <v>6368</v>
      </c>
      <c r="K893" s="26" t="s">
        <v>413</v>
      </c>
      <c r="L893" s="26" t="s">
        <v>231</v>
      </c>
      <c r="M893" s="26" t="s">
        <v>1934</v>
      </c>
      <c r="N893" s="26" t="s">
        <v>6369</v>
      </c>
      <c r="O893" s="26" t="s">
        <v>3081</v>
      </c>
      <c r="P893" s="26" t="s">
        <v>1937</v>
      </c>
      <c r="Q893" s="26" t="s">
        <v>100</v>
      </c>
      <c r="R893" s="26" t="s">
        <v>1938</v>
      </c>
      <c r="S893" s="26" t="s">
        <v>294</v>
      </c>
      <c r="T893" s="26" t="s">
        <v>167</v>
      </c>
      <c r="U893" s="26">
        <v>15</v>
      </c>
      <c r="V893" s="26">
        <v>15</v>
      </c>
      <c r="W893" s="26"/>
      <c r="X893" s="26"/>
      <c r="Y893" s="26"/>
      <c r="Z893" s="26">
        <v>585</v>
      </c>
      <c r="AA893" s="26">
        <v>105</v>
      </c>
      <c r="AB893" s="26" t="s">
        <v>103</v>
      </c>
      <c r="AC893" s="26" t="s">
        <v>103</v>
      </c>
      <c r="AD893" s="26" t="s">
        <v>103</v>
      </c>
      <c r="AE893" s="26" t="s">
        <v>103</v>
      </c>
      <c r="AF893" s="26"/>
      <c r="AG893" s="26" t="s">
        <v>103</v>
      </c>
      <c r="AH893" s="26"/>
    </row>
    <row r="894" s="9" customFormat="1" ht="78.75" spans="1:34">
      <c r="A894" s="24">
        <v>834</v>
      </c>
      <c r="B894" s="26"/>
      <c r="C894" s="26" t="s">
        <v>6370</v>
      </c>
      <c r="D894" s="26" t="s">
        <v>6371</v>
      </c>
      <c r="E894" s="26" t="s">
        <v>89</v>
      </c>
      <c r="F894" s="26" t="s">
        <v>404</v>
      </c>
      <c r="G894" s="26" t="s">
        <v>6372</v>
      </c>
      <c r="H894" s="26" t="s">
        <v>639</v>
      </c>
      <c r="I894" s="26" t="s">
        <v>6373</v>
      </c>
      <c r="J894" s="26" t="s">
        <v>6374</v>
      </c>
      <c r="K894" s="26" t="s">
        <v>413</v>
      </c>
      <c r="L894" s="26" t="s">
        <v>231</v>
      </c>
      <c r="M894" s="26" t="s">
        <v>3021</v>
      </c>
      <c r="N894" s="26" t="s">
        <v>300</v>
      </c>
      <c r="O894" s="26" t="s">
        <v>6375</v>
      </c>
      <c r="P894" s="26" t="s">
        <v>1937</v>
      </c>
      <c r="Q894" s="26" t="s">
        <v>100</v>
      </c>
      <c r="R894" s="26" t="s">
        <v>3798</v>
      </c>
      <c r="S894" s="26" t="s">
        <v>294</v>
      </c>
      <c r="T894" s="26" t="s">
        <v>167</v>
      </c>
      <c r="U894" s="26">
        <v>18</v>
      </c>
      <c r="V894" s="26">
        <v>18</v>
      </c>
      <c r="W894" s="26"/>
      <c r="X894" s="26"/>
      <c r="Y894" s="26"/>
      <c r="Z894" s="26">
        <v>87</v>
      </c>
      <c r="AA894" s="26">
        <v>54</v>
      </c>
      <c r="AB894" s="26" t="s">
        <v>103</v>
      </c>
      <c r="AC894" s="26" t="s">
        <v>103</v>
      </c>
      <c r="AD894" s="26" t="s">
        <v>104</v>
      </c>
      <c r="AE894" s="26" t="s">
        <v>103</v>
      </c>
      <c r="AF894" s="26"/>
      <c r="AG894" s="26" t="s">
        <v>103</v>
      </c>
      <c r="AH894" s="26"/>
    </row>
    <row r="895" s="9" customFormat="1" ht="202.5" spans="1:34">
      <c r="A895" s="24">
        <v>835</v>
      </c>
      <c r="B895" s="26"/>
      <c r="C895" s="26" t="s">
        <v>6376</v>
      </c>
      <c r="D895" s="26" t="s">
        <v>6377</v>
      </c>
      <c r="E895" s="26" t="s">
        <v>89</v>
      </c>
      <c r="F895" s="26" t="s">
        <v>3084</v>
      </c>
      <c r="G895" s="26" t="s">
        <v>6378</v>
      </c>
      <c r="H895" s="26" t="s">
        <v>639</v>
      </c>
      <c r="I895" s="26" t="s">
        <v>6379</v>
      </c>
      <c r="J895" s="26" t="s">
        <v>6368</v>
      </c>
      <c r="K895" s="26" t="s">
        <v>413</v>
      </c>
      <c r="L895" s="26" t="s">
        <v>231</v>
      </c>
      <c r="M895" s="26" t="s">
        <v>1934</v>
      </c>
      <c r="N895" s="26" t="s">
        <v>6369</v>
      </c>
      <c r="O895" s="26" t="s">
        <v>6380</v>
      </c>
      <c r="P895" s="26" t="s">
        <v>1937</v>
      </c>
      <c r="Q895" s="26" t="s">
        <v>100</v>
      </c>
      <c r="R895" s="26" t="s">
        <v>1938</v>
      </c>
      <c r="S895" s="26" t="s">
        <v>294</v>
      </c>
      <c r="T895" s="26" t="s">
        <v>3091</v>
      </c>
      <c r="U895" s="26">
        <v>15</v>
      </c>
      <c r="V895" s="26">
        <v>15</v>
      </c>
      <c r="W895" s="26"/>
      <c r="X895" s="26"/>
      <c r="Y895" s="26"/>
      <c r="Z895" s="26">
        <v>114</v>
      </c>
      <c r="AA895" s="26">
        <v>39</v>
      </c>
      <c r="AB895" s="26" t="s">
        <v>103</v>
      </c>
      <c r="AC895" s="26" t="s">
        <v>103</v>
      </c>
      <c r="AD895" s="26" t="s">
        <v>103</v>
      </c>
      <c r="AE895" s="26" t="s">
        <v>103</v>
      </c>
      <c r="AF895" s="26"/>
      <c r="AG895" s="26" t="s">
        <v>103</v>
      </c>
      <c r="AH895" s="26"/>
    </row>
    <row r="896" s="9" customFormat="1" ht="202.5" spans="1:34">
      <c r="A896" s="24">
        <v>836</v>
      </c>
      <c r="B896" s="26"/>
      <c r="C896" s="26" t="s">
        <v>6381</v>
      </c>
      <c r="D896" s="26" t="s">
        <v>6382</v>
      </c>
      <c r="E896" s="26" t="s">
        <v>89</v>
      </c>
      <c r="F896" s="26" t="s">
        <v>3084</v>
      </c>
      <c r="G896" s="26" t="s">
        <v>6383</v>
      </c>
      <c r="H896" s="26" t="s">
        <v>639</v>
      </c>
      <c r="I896" s="26" t="s">
        <v>6384</v>
      </c>
      <c r="J896" s="26" t="s">
        <v>6368</v>
      </c>
      <c r="K896" s="26" t="s">
        <v>413</v>
      </c>
      <c r="L896" s="26" t="s">
        <v>231</v>
      </c>
      <c r="M896" s="26" t="s">
        <v>1934</v>
      </c>
      <c r="N896" s="26" t="s">
        <v>6369</v>
      </c>
      <c r="O896" s="26" t="s">
        <v>6385</v>
      </c>
      <c r="P896" s="26" t="s">
        <v>1937</v>
      </c>
      <c r="Q896" s="26" t="s">
        <v>100</v>
      </c>
      <c r="R896" s="26" t="s">
        <v>1938</v>
      </c>
      <c r="S896" s="26" t="s">
        <v>294</v>
      </c>
      <c r="T896" s="26" t="s">
        <v>3091</v>
      </c>
      <c r="U896" s="26">
        <v>15</v>
      </c>
      <c r="V896" s="26">
        <v>15</v>
      </c>
      <c r="W896" s="26"/>
      <c r="X896" s="26"/>
      <c r="Y896" s="26"/>
      <c r="Z896" s="26">
        <v>198</v>
      </c>
      <c r="AA896" s="26">
        <v>52</v>
      </c>
      <c r="AB896" s="26" t="s">
        <v>103</v>
      </c>
      <c r="AC896" s="26" t="s">
        <v>103</v>
      </c>
      <c r="AD896" s="26" t="s">
        <v>103</v>
      </c>
      <c r="AE896" s="26" t="s">
        <v>103</v>
      </c>
      <c r="AF896" s="26"/>
      <c r="AG896" s="26" t="s">
        <v>103</v>
      </c>
      <c r="AH896" s="26"/>
    </row>
    <row r="897" s="9" customFormat="1" ht="112.5" spans="1:34">
      <c r="A897" s="24">
        <v>837</v>
      </c>
      <c r="B897" s="26"/>
      <c r="C897" s="26" t="s">
        <v>6386</v>
      </c>
      <c r="D897" s="26" t="s">
        <v>6387</v>
      </c>
      <c r="E897" s="26" t="s">
        <v>89</v>
      </c>
      <c r="F897" s="26" t="s">
        <v>417</v>
      </c>
      <c r="G897" s="26" t="s">
        <v>6388</v>
      </c>
      <c r="H897" s="26" t="s">
        <v>124</v>
      </c>
      <c r="I897" s="26" t="s">
        <v>6389</v>
      </c>
      <c r="J897" s="26" t="s">
        <v>6390</v>
      </c>
      <c r="K897" s="26" t="s">
        <v>413</v>
      </c>
      <c r="L897" s="26" t="s">
        <v>231</v>
      </c>
      <c r="M897" s="26" t="s">
        <v>6391</v>
      </c>
      <c r="N897" s="26" t="s">
        <v>300</v>
      </c>
      <c r="O897" s="26" t="s">
        <v>6392</v>
      </c>
      <c r="P897" s="26" t="s">
        <v>1937</v>
      </c>
      <c r="Q897" s="26" t="s">
        <v>100</v>
      </c>
      <c r="R897" s="26" t="s">
        <v>3798</v>
      </c>
      <c r="S897" s="26" t="s">
        <v>294</v>
      </c>
      <c r="T897" s="26" t="s">
        <v>167</v>
      </c>
      <c r="U897" s="26">
        <v>72</v>
      </c>
      <c r="V897" s="26">
        <v>72</v>
      </c>
      <c r="W897" s="26"/>
      <c r="X897" s="26"/>
      <c r="Y897" s="26"/>
      <c r="Z897" s="26">
        <v>235</v>
      </c>
      <c r="AA897" s="26">
        <v>165</v>
      </c>
      <c r="AB897" s="26" t="s">
        <v>103</v>
      </c>
      <c r="AC897" s="26" t="s">
        <v>103</v>
      </c>
      <c r="AD897" s="26" t="s">
        <v>104</v>
      </c>
      <c r="AE897" s="26" t="s">
        <v>103</v>
      </c>
      <c r="AF897" s="26"/>
      <c r="AG897" s="26" t="s">
        <v>104</v>
      </c>
      <c r="AH897" s="26"/>
    </row>
    <row r="898" s="9" customFormat="1" ht="202.5" spans="1:34">
      <c r="A898" s="24">
        <v>838</v>
      </c>
      <c r="B898" s="26"/>
      <c r="C898" s="26" t="s">
        <v>6393</v>
      </c>
      <c r="D898" s="26" t="s">
        <v>6394</v>
      </c>
      <c r="E898" s="26" t="s">
        <v>89</v>
      </c>
      <c r="F898" s="26" t="s">
        <v>1521</v>
      </c>
      <c r="G898" s="26" t="s">
        <v>6395</v>
      </c>
      <c r="H898" s="26" t="s">
        <v>639</v>
      </c>
      <c r="I898" s="26" t="s">
        <v>6396</v>
      </c>
      <c r="J898" s="26" t="s">
        <v>6397</v>
      </c>
      <c r="K898" s="26" t="s">
        <v>413</v>
      </c>
      <c r="L898" s="26" t="s">
        <v>231</v>
      </c>
      <c r="M898" s="26" t="s">
        <v>1934</v>
      </c>
      <c r="N898" s="26" t="s">
        <v>6398</v>
      </c>
      <c r="O898" s="26" t="s">
        <v>6399</v>
      </c>
      <c r="P898" s="26" t="s">
        <v>1937</v>
      </c>
      <c r="Q898" s="26" t="s">
        <v>100</v>
      </c>
      <c r="R898" s="26" t="s">
        <v>1938</v>
      </c>
      <c r="S898" s="26" t="s">
        <v>294</v>
      </c>
      <c r="T898" s="26" t="s">
        <v>400</v>
      </c>
      <c r="U898" s="26">
        <v>15</v>
      </c>
      <c r="V898" s="26">
        <v>15</v>
      </c>
      <c r="W898" s="26"/>
      <c r="X898" s="26"/>
      <c r="Y898" s="26"/>
      <c r="Z898" s="26">
        <v>802</v>
      </c>
      <c r="AA898" s="26">
        <v>341</v>
      </c>
      <c r="AB898" s="26" t="s">
        <v>103</v>
      </c>
      <c r="AC898" s="26" t="s">
        <v>103</v>
      </c>
      <c r="AD898" s="26" t="s">
        <v>103</v>
      </c>
      <c r="AE898" s="26" t="s">
        <v>103</v>
      </c>
      <c r="AF898" s="26"/>
      <c r="AG898" s="26" t="s">
        <v>103</v>
      </c>
      <c r="AH898" s="26"/>
    </row>
    <row r="899" s="9" customFormat="1" ht="56.25" spans="1:34">
      <c r="A899" s="24">
        <v>839</v>
      </c>
      <c r="B899" s="26"/>
      <c r="C899" s="26" t="s">
        <v>6400</v>
      </c>
      <c r="D899" s="26" t="s">
        <v>6401</v>
      </c>
      <c r="E899" s="26" t="s">
        <v>89</v>
      </c>
      <c r="F899" s="26" t="s">
        <v>3838</v>
      </c>
      <c r="G899" s="26" t="s">
        <v>6402</v>
      </c>
      <c r="H899" s="26" t="s">
        <v>4072</v>
      </c>
      <c r="I899" s="26" t="s">
        <v>6403</v>
      </c>
      <c r="J899" s="47">
        <v>1</v>
      </c>
      <c r="K899" s="26" t="s">
        <v>198</v>
      </c>
      <c r="L899" s="26" t="s">
        <v>161</v>
      </c>
      <c r="M899" s="26" t="s">
        <v>3841</v>
      </c>
      <c r="N899" s="26" t="s">
        <v>6404</v>
      </c>
      <c r="O899" s="26" t="s">
        <v>4942</v>
      </c>
      <c r="P899" s="26" t="s">
        <v>99</v>
      </c>
      <c r="Q899" s="26" t="s">
        <v>166</v>
      </c>
      <c r="R899" s="26" t="s">
        <v>484</v>
      </c>
      <c r="S899" s="26" t="s">
        <v>3843</v>
      </c>
      <c r="T899" s="26" t="s">
        <v>153</v>
      </c>
      <c r="U899" s="26">
        <v>58</v>
      </c>
      <c r="V899" s="26"/>
      <c r="W899" s="26">
        <v>58</v>
      </c>
      <c r="X899" s="26"/>
      <c r="Y899" s="26"/>
      <c r="Z899" s="26">
        <v>90362</v>
      </c>
      <c r="AA899" s="26">
        <v>33103</v>
      </c>
      <c r="AB899" s="26" t="s">
        <v>104</v>
      </c>
      <c r="AC899" s="26" t="s">
        <v>103</v>
      </c>
      <c r="AD899" s="26" t="s">
        <v>103</v>
      </c>
      <c r="AE899" s="26" t="s">
        <v>103</v>
      </c>
      <c r="AF899" s="26" t="s">
        <v>103</v>
      </c>
      <c r="AG899" s="26" t="s">
        <v>103</v>
      </c>
      <c r="AH899" s="26"/>
    </row>
    <row r="900" s="9" customFormat="1" ht="135" spans="1:34">
      <c r="A900" s="24">
        <v>840</v>
      </c>
      <c r="B900" s="26"/>
      <c r="C900" s="26" t="s">
        <v>6405</v>
      </c>
      <c r="D900" s="26" t="s">
        <v>6406</v>
      </c>
      <c r="E900" s="26" t="s">
        <v>89</v>
      </c>
      <c r="F900" s="26" t="s">
        <v>6407</v>
      </c>
      <c r="G900" s="26" t="s">
        <v>6408</v>
      </c>
      <c r="H900" s="26" t="s">
        <v>639</v>
      </c>
      <c r="I900" s="26" t="s">
        <v>6409</v>
      </c>
      <c r="J900" s="26" t="s">
        <v>6410</v>
      </c>
      <c r="K900" s="26" t="s">
        <v>413</v>
      </c>
      <c r="L900" s="26" t="s">
        <v>231</v>
      </c>
      <c r="M900" s="26" t="s">
        <v>3015</v>
      </c>
      <c r="N900" s="26" t="s">
        <v>6411</v>
      </c>
      <c r="O900" s="26" t="s">
        <v>6412</v>
      </c>
      <c r="P900" s="26" t="s">
        <v>1937</v>
      </c>
      <c r="Q900" s="26" t="s">
        <v>100</v>
      </c>
      <c r="R900" s="26" t="s">
        <v>484</v>
      </c>
      <c r="S900" s="26" t="s">
        <v>294</v>
      </c>
      <c r="T900" s="26" t="s">
        <v>6413</v>
      </c>
      <c r="U900" s="26">
        <v>26</v>
      </c>
      <c r="V900" s="26">
        <v>26</v>
      </c>
      <c r="W900" s="26"/>
      <c r="X900" s="26"/>
      <c r="Y900" s="26"/>
      <c r="Z900" s="26">
        <v>181</v>
      </c>
      <c r="AA900" s="26">
        <v>25</v>
      </c>
      <c r="AB900" s="26" t="s">
        <v>103</v>
      </c>
      <c r="AC900" s="26" t="s">
        <v>103</v>
      </c>
      <c r="AD900" s="26" t="s">
        <v>103</v>
      </c>
      <c r="AE900" s="26" t="s">
        <v>103</v>
      </c>
      <c r="AF900" s="26" t="s">
        <v>103</v>
      </c>
      <c r="AG900" s="26" t="s">
        <v>103</v>
      </c>
      <c r="AH900" s="26"/>
    </row>
    <row r="901" s="9" customFormat="1" ht="202.5" spans="1:34">
      <c r="A901" s="24">
        <v>841</v>
      </c>
      <c r="B901" s="26"/>
      <c r="C901" s="26" t="s">
        <v>6414</v>
      </c>
      <c r="D901" s="26" t="s">
        <v>6415</v>
      </c>
      <c r="E901" s="26" t="s">
        <v>89</v>
      </c>
      <c r="F901" s="26" t="s">
        <v>6407</v>
      </c>
      <c r="G901" s="26" t="s">
        <v>6416</v>
      </c>
      <c r="H901" s="26" t="s">
        <v>639</v>
      </c>
      <c r="I901" s="26" t="s">
        <v>6417</v>
      </c>
      <c r="J901" s="26" t="s">
        <v>6418</v>
      </c>
      <c r="K901" s="26" t="s">
        <v>413</v>
      </c>
      <c r="L901" s="26" t="s">
        <v>231</v>
      </c>
      <c r="M901" s="26" t="s">
        <v>1934</v>
      </c>
      <c r="N901" s="26" t="s">
        <v>472</v>
      </c>
      <c r="O901" s="26" t="s">
        <v>6419</v>
      </c>
      <c r="P901" s="26" t="s">
        <v>1937</v>
      </c>
      <c r="Q901" s="26" t="s">
        <v>100</v>
      </c>
      <c r="R901" s="26" t="s">
        <v>1938</v>
      </c>
      <c r="S901" s="26" t="s">
        <v>294</v>
      </c>
      <c r="T901" s="26" t="s">
        <v>167</v>
      </c>
      <c r="U901" s="26">
        <v>15</v>
      </c>
      <c r="V901" s="26">
        <v>15</v>
      </c>
      <c r="W901" s="26"/>
      <c r="X901" s="26"/>
      <c r="Y901" s="26"/>
      <c r="Z901" s="26" t="s">
        <v>6420</v>
      </c>
      <c r="AA901" s="26" t="s">
        <v>6421</v>
      </c>
      <c r="AB901" s="26" t="s">
        <v>103</v>
      </c>
      <c r="AC901" s="26" t="s">
        <v>103</v>
      </c>
      <c r="AD901" s="26" t="s">
        <v>103</v>
      </c>
      <c r="AE901" s="26" t="s">
        <v>103</v>
      </c>
      <c r="AF901" s="26" t="s">
        <v>103</v>
      </c>
      <c r="AG901" s="26" t="s">
        <v>103</v>
      </c>
      <c r="AH901" s="26"/>
    </row>
    <row r="902" s="9" customFormat="1" ht="90" spans="1:34">
      <c r="A902" s="24">
        <v>842</v>
      </c>
      <c r="B902" s="26"/>
      <c r="C902" s="26" t="s">
        <v>6422</v>
      </c>
      <c r="D902" s="26" t="s">
        <v>6423</v>
      </c>
      <c r="E902" s="26" t="s">
        <v>89</v>
      </c>
      <c r="F902" s="26" t="s">
        <v>2112</v>
      </c>
      <c r="G902" s="26" t="s">
        <v>6424</v>
      </c>
      <c r="H902" s="26" t="s">
        <v>639</v>
      </c>
      <c r="I902" s="26" t="s">
        <v>6425</v>
      </c>
      <c r="J902" s="26" t="s">
        <v>6426</v>
      </c>
      <c r="K902" s="26" t="s">
        <v>413</v>
      </c>
      <c r="L902" s="26" t="s">
        <v>231</v>
      </c>
      <c r="M902" s="26" t="s">
        <v>2201</v>
      </c>
      <c r="N902" s="26" t="s">
        <v>6427</v>
      </c>
      <c r="O902" s="26" t="s">
        <v>6428</v>
      </c>
      <c r="P902" s="26" t="s">
        <v>1937</v>
      </c>
      <c r="Q902" s="26" t="s">
        <v>100</v>
      </c>
      <c r="R902" s="26" t="s">
        <v>101</v>
      </c>
      <c r="S902" s="26" t="s">
        <v>294</v>
      </c>
      <c r="T902" s="26" t="s">
        <v>167</v>
      </c>
      <c r="U902" s="26">
        <v>35</v>
      </c>
      <c r="V902" s="26">
        <v>35</v>
      </c>
      <c r="W902" s="26"/>
      <c r="X902" s="26"/>
      <c r="Y902" s="26"/>
      <c r="Z902" s="26">
        <v>281</v>
      </c>
      <c r="AA902" s="26">
        <v>112</v>
      </c>
      <c r="AB902" s="26" t="s">
        <v>104</v>
      </c>
      <c r="AC902" s="26" t="s">
        <v>103</v>
      </c>
      <c r="AD902" s="26" t="s">
        <v>104</v>
      </c>
      <c r="AE902" s="26" t="s">
        <v>103</v>
      </c>
      <c r="AF902" s="26"/>
      <c r="AG902" s="26"/>
      <c r="AH902" s="26"/>
    </row>
    <row r="903" s="9" customFormat="1" ht="180" spans="1:34">
      <c r="A903" s="24">
        <v>843</v>
      </c>
      <c r="B903" s="26"/>
      <c r="C903" s="26" t="s">
        <v>6429</v>
      </c>
      <c r="D903" s="26" t="s">
        <v>6430</v>
      </c>
      <c r="E903" s="26" t="s">
        <v>89</v>
      </c>
      <c r="F903" s="26" t="s">
        <v>2112</v>
      </c>
      <c r="G903" s="26" t="s">
        <v>6431</v>
      </c>
      <c r="H903" s="26" t="s">
        <v>639</v>
      </c>
      <c r="I903" s="26" t="s">
        <v>6432</v>
      </c>
      <c r="J903" s="26" t="s">
        <v>6368</v>
      </c>
      <c r="K903" s="26" t="s">
        <v>413</v>
      </c>
      <c r="L903" s="26" t="s">
        <v>231</v>
      </c>
      <c r="M903" s="26" t="s">
        <v>1934</v>
      </c>
      <c r="N903" s="26" t="s">
        <v>6433</v>
      </c>
      <c r="O903" s="26" t="s">
        <v>6434</v>
      </c>
      <c r="P903" s="26" t="s">
        <v>1937</v>
      </c>
      <c r="Q903" s="26" t="s">
        <v>100</v>
      </c>
      <c r="R903" s="26" t="s">
        <v>1938</v>
      </c>
      <c r="S903" s="26" t="s">
        <v>294</v>
      </c>
      <c r="T903" s="26" t="s">
        <v>167</v>
      </c>
      <c r="U903" s="26">
        <v>15</v>
      </c>
      <c r="V903" s="26">
        <v>15</v>
      </c>
      <c r="W903" s="26"/>
      <c r="X903" s="26"/>
      <c r="Y903" s="26"/>
      <c r="Z903" s="26">
        <v>45</v>
      </c>
      <c r="AA903" s="26">
        <v>27</v>
      </c>
      <c r="AB903" s="26" t="s">
        <v>104</v>
      </c>
      <c r="AC903" s="26" t="s">
        <v>103</v>
      </c>
      <c r="AD903" s="26" t="s">
        <v>104</v>
      </c>
      <c r="AE903" s="26" t="s">
        <v>103</v>
      </c>
      <c r="AF903" s="26"/>
      <c r="AG903" s="26"/>
      <c r="AH903" s="26"/>
    </row>
    <row r="904" s="9" customFormat="1" ht="123.75" spans="1:34">
      <c r="A904" s="24">
        <v>844</v>
      </c>
      <c r="B904" s="26"/>
      <c r="C904" s="26" t="s">
        <v>6435</v>
      </c>
      <c r="D904" s="26" t="s">
        <v>6436</v>
      </c>
      <c r="E904" s="26" t="s">
        <v>89</v>
      </c>
      <c r="F904" s="26" t="s">
        <v>6437</v>
      </c>
      <c r="G904" s="26" t="s">
        <v>6438</v>
      </c>
      <c r="H904" s="26" t="s">
        <v>639</v>
      </c>
      <c r="I904" s="26" t="s">
        <v>6439</v>
      </c>
      <c r="J904" s="26" t="s">
        <v>6440</v>
      </c>
      <c r="K904" s="26" t="s">
        <v>413</v>
      </c>
      <c r="L904" s="26" t="s">
        <v>231</v>
      </c>
      <c r="M904" s="26" t="s">
        <v>3103</v>
      </c>
      <c r="N904" s="26" t="s">
        <v>6411</v>
      </c>
      <c r="O904" s="26" t="s">
        <v>6441</v>
      </c>
      <c r="P904" s="26" t="s">
        <v>1937</v>
      </c>
      <c r="Q904" s="26" t="s">
        <v>100</v>
      </c>
      <c r="R904" s="26" t="s">
        <v>3798</v>
      </c>
      <c r="S904" s="26" t="s">
        <v>294</v>
      </c>
      <c r="T904" s="26" t="s">
        <v>167</v>
      </c>
      <c r="U904" s="26">
        <v>45</v>
      </c>
      <c r="V904" s="26">
        <v>45</v>
      </c>
      <c r="W904" s="26"/>
      <c r="X904" s="26"/>
      <c r="Y904" s="26"/>
      <c r="Z904" s="26">
        <v>680</v>
      </c>
      <c r="AA904" s="26">
        <v>102</v>
      </c>
      <c r="AB904" s="26" t="s">
        <v>103</v>
      </c>
      <c r="AC904" s="26" t="s">
        <v>104</v>
      </c>
      <c r="AD904" s="26" t="s">
        <v>103</v>
      </c>
      <c r="AE904" s="26"/>
      <c r="AF904" s="26"/>
      <c r="AG904" s="26" t="s">
        <v>103</v>
      </c>
      <c r="AH904" s="26"/>
    </row>
    <row r="905" s="9" customFormat="1" ht="67.5" spans="1:34">
      <c r="A905" s="24">
        <v>845</v>
      </c>
      <c r="B905" s="26"/>
      <c r="C905" s="26" t="s">
        <v>6442</v>
      </c>
      <c r="D905" s="26" t="s">
        <v>6443</v>
      </c>
      <c r="E905" s="26" t="s">
        <v>89</v>
      </c>
      <c r="F905" s="26" t="s">
        <v>2236</v>
      </c>
      <c r="G905" s="26" t="s">
        <v>6444</v>
      </c>
      <c r="H905" s="26" t="s">
        <v>639</v>
      </c>
      <c r="I905" s="26" t="s">
        <v>6445</v>
      </c>
      <c r="J905" s="26" t="s">
        <v>6446</v>
      </c>
      <c r="K905" s="26" t="s">
        <v>413</v>
      </c>
      <c r="L905" s="26" t="s">
        <v>231</v>
      </c>
      <c r="M905" s="26" t="s">
        <v>397</v>
      </c>
      <c r="N905" s="26" t="s">
        <v>1963</v>
      </c>
      <c r="O905" s="26" t="s">
        <v>6447</v>
      </c>
      <c r="P905" s="26" t="s">
        <v>1937</v>
      </c>
      <c r="Q905" s="26" t="s">
        <v>100</v>
      </c>
      <c r="R905" s="26" t="s">
        <v>484</v>
      </c>
      <c r="S905" s="26" t="s">
        <v>294</v>
      </c>
      <c r="T905" s="26" t="s">
        <v>167</v>
      </c>
      <c r="U905" s="26">
        <v>10</v>
      </c>
      <c r="V905" s="26">
        <v>10</v>
      </c>
      <c r="W905" s="26"/>
      <c r="X905" s="26"/>
      <c r="Y905" s="26"/>
      <c r="Z905" s="26">
        <v>1098</v>
      </c>
      <c r="AA905" s="26">
        <v>238</v>
      </c>
      <c r="AB905" s="26" t="s">
        <v>103</v>
      </c>
      <c r="AC905" s="26" t="s">
        <v>103</v>
      </c>
      <c r="AD905" s="26" t="s">
        <v>103</v>
      </c>
      <c r="AE905" s="26" t="s">
        <v>103</v>
      </c>
      <c r="AF905" s="26"/>
      <c r="AG905" s="26" t="s">
        <v>103</v>
      </c>
      <c r="AH905" s="26"/>
    </row>
    <row r="906" s="9" customFormat="1" ht="78.75" spans="1:34">
      <c r="A906" s="24">
        <v>846</v>
      </c>
      <c r="B906" s="26"/>
      <c r="C906" s="26" t="s">
        <v>6448</v>
      </c>
      <c r="D906" s="26" t="s">
        <v>6449</v>
      </c>
      <c r="E906" s="26" t="s">
        <v>89</v>
      </c>
      <c r="F906" s="26" t="s">
        <v>2510</v>
      </c>
      <c r="G906" s="26" t="s">
        <v>6450</v>
      </c>
      <c r="H906" s="26" t="s">
        <v>639</v>
      </c>
      <c r="I906" s="26" t="s">
        <v>6451</v>
      </c>
      <c r="J906" s="26" t="s">
        <v>6452</v>
      </c>
      <c r="K906" s="26" t="s">
        <v>413</v>
      </c>
      <c r="L906" s="26" t="s">
        <v>231</v>
      </c>
      <c r="M906" s="26" t="s">
        <v>1955</v>
      </c>
      <c r="N906" s="26" t="s">
        <v>1963</v>
      </c>
      <c r="O906" s="26" t="s">
        <v>6441</v>
      </c>
      <c r="P906" s="26" t="s">
        <v>1937</v>
      </c>
      <c r="Q906" s="26" t="s">
        <v>100</v>
      </c>
      <c r="R906" s="26" t="s">
        <v>101</v>
      </c>
      <c r="S906" s="26" t="s">
        <v>294</v>
      </c>
      <c r="T906" s="26" t="s">
        <v>167</v>
      </c>
      <c r="U906" s="26">
        <v>40</v>
      </c>
      <c r="V906" s="26">
        <v>40</v>
      </c>
      <c r="W906" s="26"/>
      <c r="X906" s="26"/>
      <c r="Y906" s="26"/>
      <c r="Z906" s="26">
        <v>426</v>
      </c>
      <c r="AA906" s="26">
        <v>102</v>
      </c>
      <c r="AB906" s="26" t="s">
        <v>103</v>
      </c>
      <c r="AC906" s="26" t="s">
        <v>103</v>
      </c>
      <c r="AD906" s="26" t="s">
        <v>103</v>
      </c>
      <c r="AE906" s="26" t="s">
        <v>103</v>
      </c>
      <c r="AF906" s="26"/>
      <c r="AG906" s="26" t="s">
        <v>103</v>
      </c>
      <c r="AH906" s="26" t="s">
        <v>6453</v>
      </c>
    </row>
    <row r="907" s="9" customFormat="1" ht="78.75" spans="1:34">
      <c r="A907" s="24">
        <v>847</v>
      </c>
      <c r="B907" s="26"/>
      <c r="C907" s="26" t="s">
        <v>6454</v>
      </c>
      <c r="D907" s="26" t="s">
        <v>6455</v>
      </c>
      <c r="E907" s="26" t="s">
        <v>89</v>
      </c>
      <c r="F907" s="26" t="s">
        <v>2510</v>
      </c>
      <c r="G907" s="26" t="s">
        <v>6456</v>
      </c>
      <c r="H907" s="26" t="s">
        <v>639</v>
      </c>
      <c r="I907" s="26" t="s">
        <v>6457</v>
      </c>
      <c r="J907" s="26" t="s">
        <v>6358</v>
      </c>
      <c r="K907" s="26" t="s">
        <v>413</v>
      </c>
      <c r="L907" s="26" t="s">
        <v>231</v>
      </c>
      <c r="M907" s="26" t="s">
        <v>3103</v>
      </c>
      <c r="N907" s="26" t="s">
        <v>300</v>
      </c>
      <c r="O907" s="26" t="s">
        <v>6458</v>
      </c>
      <c r="P907" s="26" t="s">
        <v>1937</v>
      </c>
      <c r="Q907" s="26" t="s">
        <v>100</v>
      </c>
      <c r="R907" s="26" t="s">
        <v>101</v>
      </c>
      <c r="S907" s="26" t="s">
        <v>294</v>
      </c>
      <c r="T907" s="26" t="s">
        <v>167</v>
      </c>
      <c r="U907" s="26">
        <v>45</v>
      </c>
      <c r="V907" s="26">
        <v>45</v>
      </c>
      <c r="W907" s="26"/>
      <c r="X907" s="26"/>
      <c r="Y907" s="26"/>
      <c r="Z907" s="26">
        <v>456</v>
      </c>
      <c r="AA907" s="26">
        <v>103</v>
      </c>
      <c r="AB907" s="26" t="s">
        <v>103</v>
      </c>
      <c r="AC907" s="26" t="s">
        <v>103</v>
      </c>
      <c r="AD907" s="26" t="s">
        <v>103</v>
      </c>
      <c r="AE907" s="26" t="s">
        <v>103</v>
      </c>
      <c r="AF907" s="26"/>
      <c r="AG907" s="26" t="s">
        <v>103</v>
      </c>
      <c r="AH907" s="26" t="s">
        <v>6453</v>
      </c>
    </row>
    <row r="908" s="9" customFormat="1" ht="78.75" spans="1:34">
      <c r="A908" s="24">
        <v>848</v>
      </c>
      <c r="B908" s="26"/>
      <c r="C908" s="26" t="s">
        <v>6459</v>
      </c>
      <c r="D908" s="26" t="s">
        <v>6460</v>
      </c>
      <c r="E908" s="26" t="s">
        <v>89</v>
      </c>
      <c r="F908" s="26" t="s">
        <v>2510</v>
      </c>
      <c r="G908" s="26" t="s">
        <v>6461</v>
      </c>
      <c r="H908" s="26" t="s">
        <v>639</v>
      </c>
      <c r="I908" s="26" t="s">
        <v>6462</v>
      </c>
      <c r="J908" s="26" t="s">
        <v>6463</v>
      </c>
      <c r="K908" s="26" t="s">
        <v>413</v>
      </c>
      <c r="L908" s="26" t="s">
        <v>231</v>
      </c>
      <c r="M908" s="26" t="s">
        <v>6464</v>
      </c>
      <c r="N908" s="26" t="s">
        <v>1963</v>
      </c>
      <c r="O908" s="26" t="s">
        <v>3081</v>
      </c>
      <c r="P908" s="26" t="s">
        <v>1937</v>
      </c>
      <c r="Q908" s="26" t="s">
        <v>100</v>
      </c>
      <c r="R908" s="26" t="s">
        <v>101</v>
      </c>
      <c r="S908" s="26" t="s">
        <v>294</v>
      </c>
      <c r="T908" s="26" t="s">
        <v>167</v>
      </c>
      <c r="U908" s="26">
        <v>38</v>
      </c>
      <c r="V908" s="26">
        <v>38</v>
      </c>
      <c r="W908" s="26"/>
      <c r="X908" s="26"/>
      <c r="Y908" s="26"/>
      <c r="Z908" s="26">
        <v>256</v>
      </c>
      <c r="AA908" s="26">
        <v>105</v>
      </c>
      <c r="AB908" s="26" t="s">
        <v>103</v>
      </c>
      <c r="AC908" s="26" t="s">
        <v>103</v>
      </c>
      <c r="AD908" s="26" t="s">
        <v>103</v>
      </c>
      <c r="AE908" s="26" t="s">
        <v>103</v>
      </c>
      <c r="AF908" s="26"/>
      <c r="AG908" s="26" t="s">
        <v>103</v>
      </c>
      <c r="AH908" s="26" t="s">
        <v>6453</v>
      </c>
    </row>
    <row r="909" s="9" customFormat="1" ht="191.25" spans="1:34">
      <c r="A909" s="24">
        <v>849</v>
      </c>
      <c r="B909" s="26"/>
      <c r="C909" s="26" t="s">
        <v>6465</v>
      </c>
      <c r="D909" s="26" t="s">
        <v>6466</v>
      </c>
      <c r="E909" s="26" t="s">
        <v>89</v>
      </c>
      <c r="F909" s="26" t="s">
        <v>460</v>
      </c>
      <c r="G909" s="26" t="s">
        <v>6467</v>
      </c>
      <c r="H909" s="26" t="s">
        <v>639</v>
      </c>
      <c r="I909" s="26" t="s">
        <v>6468</v>
      </c>
      <c r="J909" s="26" t="s">
        <v>6452</v>
      </c>
      <c r="K909" s="26" t="s">
        <v>413</v>
      </c>
      <c r="L909" s="26" t="s">
        <v>231</v>
      </c>
      <c r="M909" s="26" t="s">
        <v>3071</v>
      </c>
      <c r="N909" s="26" t="s">
        <v>6469</v>
      </c>
      <c r="O909" s="26" t="s">
        <v>3105</v>
      </c>
      <c r="P909" s="26" t="s">
        <v>1937</v>
      </c>
      <c r="Q909" s="26" t="s">
        <v>100</v>
      </c>
      <c r="R909" s="26" t="s">
        <v>484</v>
      </c>
      <c r="S909" s="26" t="s">
        <v>294</v>
      </c>
      <c r="T909" s="26" t="s">
        <v>167</v>
      </c>
      <c r="U909" s="26">
        <v>45.5</v>
      </c>
      <c r="V909" s="26">
        <v>45.5</v>
      </c>
      <c r="W909" s="26"/>
      <c r="X909" s="26"/>
      <c r="Y909" s="26"/>
      <c r="Z909" s="26">
        <v>78</v>
      </c>
      <c r="AA909" s="26">
        <v>48</v>
      </c>
      <c r="AB909" s="26" t="s">
        <v>103</v>
      </c>
      <c r="AC909" s="26" t="s">
        <v>103</v>
      </c>
      <c r="AD909" s="26" t="s">
        <v>104</v>
      </c>
      <c r="AE909" s="26" t="s">
        <v>104</v>
      </c>
      <c r="AF909" s="26"/>
      <c r="AG909" s="26" t="s">
        <v>104</v>
      </c>
      <c r="AH909" s="26"/>
    </row>
    <row r="910" s="9" customFormat="1" ht="202.5" spans="1:34">
      <c r="A910" s="24">
        <v>850</v>
      </c>
      <c r="B910" s="26"/>
      <c r="C910" s="26" t="s">
        <v>6470</v>
      </c>
      <c r="D910" s="26" t="s">
        <v>6471</v>
      </c>
      <c r="E910" s="26" t="s">
        <v>89</v>
      </c>
      <c r="F910" s="26" t="s">
        <v>3084</v>
      </c>
      <c r="G910" s="26" t="s">
        <v>6472</v>
      </c>
      <c r="H910" s="26" t="s">
        <v>639</v>
      </c>
      <c r="I910" s="26" t="s">
        <v>6473</v>
      </c>
      <c r="J910" s="26" t="s">
        <v>6474</v>
      </c>
      <c r="K910" s="26" t="s">
        <v>413</v>
      </c>
      <c r="L910" s="26" t="s">
        <v>231</v>
      </c>
      <c r="M910" s="26" t="s">
        <v>1934</v>
      </c>
      <c r="N910" s="26" t="s">
        <v>6433</v>
      </c>
      <c r="O910" s="26" t="s">
        <v>6475</v>
      </c>
      <c r="P910" s="26" t="s">
        <v>1937</v>
      </c>
      <c r="Q910" s="26" t="s">
        <v>100</v>
      </c>
      <c r="R910" s="26" t="s">
        <v>1938</v>
      </c>
      <c r="S910" s="26" t="s">
        <v>294</v>
      </c>
      <c r="T910" s="26" t="s">
        <v>3091</v>
      </c>
      <c r="U910" s="26">
        <v>15</v>
      </c>
      <c r="V910" s="26">
        <v>15</v>
      </c>
      <c r="W910" s="26"/>
      <c r="X910" s="26"/>
      <c r="Y910" s="26"/>
      <c r="Z910" s="26">
        <v>252</v>
      </c>
      <c r="AA910" s="26">
        <v>56</v>
      </c>
      <c r="AB910" s="26" t="s">
        <v>103</v>
      </c>
      <c r="AC910" s="26" t="s">
        <v>103</v>
      </c>
      <c r="AD910" s="26" t="s">
        <v>103</v>
      </c>
      <c r="AE910" s="26" t="s">
        <v>103</v>
      </c>
      <c r="AF910" s="26"/>
      <c r="AG910" s="26" t="s">
        <v>103</v>
      </c>
      <c r="AH910" s="26"/>
    </row>
    <row r="911" s="9" customFormat="1" ht="202.5" spans="1:34">
      <c r="A911" s="24">
        <v>851</v>
      </c>
      <c r="B911" s="26"/>
      <c r="C911" s="26" t="s">
        <v>6476</v>
      </c>
      <c r="D911" s="26" t="s">
        <v>6477</v>
      </c>
      <c r="E911" s="26" t="s">
        <v>370</v>
      </c>
      <c r="F911" s="26" t="s">
        <v>6478</v>
      </c>
      <c r="G911" s="26" t="s">
        <v>6479</v>
      </c>
      <c r="H911" s="26" t="s">
        <v>639</v>
      </c>
      <c r="I911" s="26" t="s">
        <v>6480</v>
      </c>
      <c r="J911" s="26" t="s">
        <v>6481</v>
      </c>
      <c r="K911" s="26" t="s">
        <v>413</v>
      </c>
      <c r="L911" s="26" t="s">
        <v>231</v>
      </c>
      <c r="M911" s="26" t="s">
        <v>6482</v>
      </c>
      <c r="N911" s="26" t="s">
        <v>6483</v>
      </c>
      <c r="O911" s="26" t="s">
        <v>6484</v>
      </c>
      <c r="P911" s="26" t="s">
        <v>1937</v>
      </c>
      <c r="Q911" s="26" t="s">
        <v>100</v>
      </c>
      <c r="R911" s="26" t="s">
        <v>6160</v>
      </c>
      <c r="S911" s="26" t="s">
        <v>294</v>
      </c>
      <c r="T911" s="26" t="s">
        <v>167</v>
      </c>
      <c r="U911" s="26">
        <v>146.39</v>
      </c>
      <c r="V911" s="26">
        <v>146.39</v>
      </c>
      <c r="W911" s="26"/>
      <c r="X911" s="26"/>
      <c r="Y911" s="26"/>
      <c r="Z911" s="26">
        <v>1213</v>
      </c>
      <c r="AA911" s="26">
        <v>643</v>
      </c>
      <c r="AB911" s="26" t="s">
        <v>104</v>
      </c>
      <c r="AC911" s="26" t="s">
        <v>103</v>
      </c>
      <c r="AD911" s="26" t="s">
        <v>103</v>
      </c>
      <c r="AE911" s="26" t="s">
        <v>103</v>
      </c>
      <c r="AF911" s="26"/>
      <c r="AG911" s="26" t="s">
        <v>103</v>
      </c>
      <c r="AH911" s="26"/>
    </row>
    <row r="912" s="9" customFormat="1" ht="90" spans="1:34">
      <c r="A912" s="24">
        <v>852</v>
      </c>
      <c r="B912" s="26"/>
      <c r="C912" s="26" t="s">
        <v>6485</v>
      </c>
      <c r="D912" s="26" t="s">
        <v>6486</v>
      </c>
      <c r="E912" s="26" t="s">
        <v>89</v>
      </c>
      <c r="F912" s="26" t="s">
        <v>3137</v>
      </c>
      <c r="G912" s="26" t="s">
        <v>6487</v>
      </c>
      <c r="H912" s="26" t="s">
        <v>124</v>
      </c>
      <c r="I912" s="26" t="s">
        <v>6488</v>
      </c>
      <c r="J912" s="26" t="s">
        <v>6489</v>
      </c>
      <c r="K912" s="26" t="s">
        <v>135</v>
      </c>
      <c r="L912" s="26" t="s">
        <v>114</v>
      </c>
      <c r="M912" s="26" t="s">
        <v>501</v>
      </c>
      <c r="N912" s="26" t="s">
        <v>4491</v>
      </c>
      <c r="O912" s="26" t="s">
        <v>3142</v>
      </c>
      <c r="P912" s="26" t="s">
        <v>483</v>
      </c>
      <c r="Q912" s="26" t="s">
        <v>279</v>
      </c>
      <c r="R912" s="26" t="s">
        <v>3798</v>
      </c>
      <c r="S912" s="26" t="s">
        <v>270</v>
      </c>
      <c r="T912" s="26" t="s">
        <v>280</v>
      </c>
      <c r="U912" s="26">
        <v>85</v>
      </c>
      <c r="V912" s="26">
        <v>85</v>
      </c>
      <c r="W912" s="26"/>
      <c r="X912" s="26"/>
      <c r="Y912" s="26"/>
      <c r="Z912" s="26">
        <v>902</v>
      </c>
      <c r="AA912" s="26">
        <v>275</v>
      </c>
      <c r="AB912" s="26" t="s">
        <v>104</v>
      </c>
      <c r="AC912" s="26" t="s">
        <v>103</v>
      </c>
      <c r="AD912" s="26" t="s">
        <v>104</v>
      </c>
      <c r="AE912" s="26" t="s">
        <v>103</v>
      </c>
      <c r="AF912" s="26"/>
      <c r="AG912" s="26" t="s">
        <v>103</v>
      </c>
      <c r="AH912" s="26"/>
    </row>
    <row r="913" s="9" customFormat="1" ht="157.5" spans="1:34">
      <c r="A913" s="24">
        <v>853</v>
      </c>
      <c r="B913" s="26"/>
      <c r="C913" s="26" t="s">
        <v>6490</v>
      </c>
      <c r="D913" s="26" t="s">
        <v>6491</v>
      </c>
      <c r="E913" s="26" t="s">
        <v>370</v>
      </c>
      <c r="F913" s="26" t="s">
        <v>4567</v>
      </c>
      <c r="G913" s="26" t="s">
        <v>6492</v>
      </c>
      <c r="H913" s="26" t="s">
        <v>43</v>
      </c>
      <c r="I913" s="26" t="s">
        <v>6493</v>
      </c>
      <c r="J913" s="26" t="s">
        <v>6494</v>
      </c>
      <c r="K913" s="26" t="s">
        <v>198</v>
      </c>
      <c r="L913" s="26" t="s">
        <v>161</v>
      </c>
      <c r="M913" s="26" t="s">
        <v>2212</v>
      </c>
      <c r="N913" s="26" t="s">
        <v>6495</v>
      </c>
      <c r="O913" s="26" t="s">
        <v>4571</v>
      </c>
      <c r="P913" s="26" t="s">
        <v>2980</v>
      </c>
      <c r="Q913" s="26" t="s">
        <v>3270</v>
      </c>
      <c r="R913" s="26" t="s">
        <v>1938</v>
      </c>
      <c r="S913" s="26" t="s">
        <v>270</v>
      </c>
      <c r="T913" s="26" t="s">
        <v>280</v>
      </c>
      <c r="U913" s="26">
        <v>15</v>
      </c>
      <c r="V913" s="26"/>
      <c r="W913" s="26"/>
      <c r="X913" s="26">
        <v>15</v>
      </c>
      <c r="Y913" s="26"/>
      <c r="Z913" s="26">
        <v>1330</v>
      </c>
      <c r="AA913" s="26">
        <v>430</v>
      </c>
      <c r="AB913" s="26" t="s">
        <v>103</v>
      </c>
      <c r="AC913" s="26" t="s">
        <v>103</v>
      </c>
      <c r="AD913" s="26" t="s">
        <v>104</v>
      </c>
      <c r="AE913" s="26" t="s">
        <v>103</v>
      </c>
      <c r="AF913" s="26"/>
      <c r="AG913" s="26" t="s">
        <v>103</v>
      </c>
      <c r="AH913" s="26"/>
    </row>
    <row r="914" s="9" customFormat="1" ht="180" spans="1:34">
      <c r="A914" s="24">
        <v>854</v>
      </c>
      <c r="B914" s="26"/>
      <c r="C914" s="26" t="s">
        <v>6496</v>
      </c>
      <c r="D914" s="26" t="s">
        <v>6497</v>
      </c>
      <c r="E914" s="26" t="s">
        <v>89</v>
      </c>
      <c r="F914" s="26" t="s">
        <v>488</v>
      </c>
      <c r="G914" s="26" t="s">
        <v>6498</v>
      </c>
      <c r="H914" s="26" t="s">
        <v>43</v>
      </c>
      <c r="I914" s="26" t="s">
        <v>6499</v>
      </c>
      <c r="J914" s="26" t="s">
        <v>6500</v>
      </c>
      <c r="K914" s="26" t="s">
        <v>198</v>
      </c>
      <c r="L914" s="26" t="s">
        <v>161</v>
      </c>
      <c r="M914" s="26" t="s">
        <v>2212</v>
      </c>
      <c r="N914" s="26" t="s">
        <v>6495</v>
      </c>
      <c r="O914" s="26" t="s">
        <v>494</v>
      </c>
      <c r="P914" s="26" t="s">
        <v>2980</v>
      </c>
      <c r="Q914" s="26" t="s">
        <v>3270</v>
      </c>
      <c r="R914" s="26" t="s">
        <v>1938</v>
      </c>
      <c r="S914" s="26" t="s">
        <v>270</v>
      </c>
      <c r="T914" s="26" t="s">
        <v>280</v>
      </c>
      <c r="U914" s="26">
        <v>15</v>
      </c>
      <c r="V914" s="26"/>
      <c r="W914" s="26"/>
      <c r="X914" s="26">
        <v>15</v>
      </c>
      <c r="Y914" s="26"/>
      <c r="Z914" s="26">
        <v>426</v>
      </c>
      <c r="AA914" s="26">
        <v>100</v>
      </c>
      <c r="AB914" s="26" t="s">
        <v>103</v>
      </c>
      <c r="AC914" s="26" t="s">
        <v>103</v>
      </c>
      <c r="AD914" s="26" t="s">
        <v>103</v>
      </c>
      <c r="AE914" s="26" t="s">
        <v>103</v>
      </c>
      <c r="AF914" s="26"/>
      <c r="AG914" s="26" t="s">
        <v>103</v>
      </c>
      <c r="AH914" s="26"/>
    </row>
    <row r="915" s="9" customFormat="1" ht="123.75" spans="1:34">
      <c r="A915" s="24">
        <v>855</v>
      </c>
      <c r="B915" s="26"/>
      <c r="C915" s="26" t="s">
        <v>6501</v>
      </c>
      <c r="D915" s="26" t="s">
        <v>6502</v>
      </c>
      <c r="E915" s="26" t="s">
        <v>370</v>
      </c>
      <c r="F915" s="26" t="s">
        <v>477</v>
      </c>
      <c r="G915" s="26" t="s">
        <v>6503</v>
      </c>
      <c r="H915" s="26" t="s">
        <v>43</v>
      </c>
      <c r="I915" s="26" t="s">
        <v>6504</v>
      </c>
      <c r="J915" s="26" t="s">
        <v>6505</v>
      </c>
      <c r="K915" s="26" t="s">
        <v>198</v>
      </c>
      <c r="L915" s="26" t="s">
        <v>161</v>
      </c>
      <c r="M915" s="26" t="s">
        <v>2212</v>
      </c>
      <c r="N915" s="26" t="s">
        <v>6506</v>
      </c>
      <c r="O915" s="26" t="s">
        <v>6507</v>
      </c>
      <c r="P915" s="26" t="s">
        <v>2980</v>
      </c>
      <c r="Q915" s="26" t="s">
        <v>3270</v>
      </c>
      <c r="R915" s="26" t="s">
        <v>1938</v>
      </c>
      <c r="S915" s="26" t="s">
        <v>270</v>
      </c>
      <c r="T915" s="26" t="s">
        <v>280</v>
      </c>
      <c r="U915" s="26">
        <v>15</v>
      </c>
      <c r="V915" s="26"/>
      <c r="W915" s="26"/>
      <c r="X915" s="26">
        <v>15</v>
      </c>
      <c r="Y915" s="26"/>
      <c r="Z915" s="26">
        <v>430</v>
      </c>
      <c r="AA915" s="26">
        <v>39</v>
      </c>
      <c r="AB915" s="26" t="s">
        <v>103</v>
      </c>
      <c r="AC915" s="26" t="s">
        <v>103</v>
      </c>
      <c r="AD915" s="26" t="s">
        <v>103</v>
      </c>
      <c r="AE915" s="26" t="s">
        <v>103</v>
      </c>
      <c r="AF915" s="26"/>
      <c r="AG915" s="26" t="s">
        <v>103</v>
      </c>
      <c r="AH915" s="26"/>
    </row>
    <row r="916" s="9" customFormat="1" ht="180" spans="1:34">
      <c r="A916" s="24">
        <v>856</v>
      </c>
      <c r="B916" s="26"/>
      <c r="C916" s="26" t="s">
        <v>6508</v>
      </c>
      <c r="D916" s="26" t="s">
        <v>6509</v>
      </c>
      <c r="E916" s="26" t="s">
        <v>107</v>
      </c>
      <c r="F916" s="26" t="s">
        <v>3254</v>
      </c>
      <c r="G916" s="26" t="s">
        <v>6510</v>
      </c>
      <c r="H916" s="26" t="s">
        <v>43</v>
      </c>
      <c r="I916" s="26" t="s">
        <v>6511</v>
      </c>
      <c r="J916" s="26" t="s">
        <v>6512</v>
      </c>
      <c r="K916" s="26" t="s">
        <v>198</v>
      </c>
      <c r="L916" s="26" t="s">
        <v>161</v>
      </c>
      <c r="M916" s="26" t="s">
        <v>2212</v>
      </c>
      <c r="N916" s="26" t="s">
        <v>3277</v>
      </c>
      <c r="O916" s="26" t="s">
        <v>3159</v>
      </c>
      <c r="P916" s="26" t="s">
        <v>2980</v>
      </c>
      <c r="Q916" s="26" t="s">
        <v>3270</v>
      </c>
      <c r="R916" s="26" t="s">
        <v>1938</v>
      </c>
      <c r="S916" s="26" t="s">
        <v>270</v>
      </c>
      <c r="T916" s="26" t="s">
        <v>280</v>
      </c>
      <c r="U916" s="26">
        <v>15</v>
      </c>
      <c r="V916" s="26"/>
      <c r="W916" s="26"/>
      <c r="X916" s="26">
        <v>15</v>
      </c>
      <c r="Y916" s="26"/>
      <c r="Z916" s="26">
        <v>720</v>
      </c>
      <c r="AA916" s="26">
        <v>138</v>
      </c>
      <c r="AB916" s="26" t="s">
        <v>103</v>
      </c>
      <c r="AC916" s="26" t="s">
        <v>103</v>
      </c>
      <c r="AD916" s="26" t="s">
        <v>103</v>
      </c>
      <c r="AE916" s="26" t="s">
        <v>103</v>
      </c>
      <c r="AF916" s="26"/>
      <c r="AG916" s="26" t="s">
        <v>103</v>
      </c>
      <c r="AH916" s="26"/>
    </row>
    <row r="917" s="9" customFormat="1" ht="157.5" spans="1:34">
      <c r="A917" s="24">
        <v>857</v>
      </c>
      <c r="B917" s="26"/>
      <c r="C917" s="26" t="s">
        <v>6513</v>
      </c>
      <c r="D917" s="26" t="s">
        <v>6514</v>
      </c>
      <c r="E917" s="26" t="s">
        <v>89</v>
      </c>
      <c r="F917" s="26" t="s">
        <v>4574</v>
      </c>
      <c r="G917" s="26" t="s">
        <v>6515</v>
      </c>
      <c r="H917" s="26" t="s">
        <v>43</v>
      </c>
      <c r="I917" s="26" t="s">
        <v>6516</v>
      </c>
      <c r="J917" s="26" t="s">
        <v>6505</v>
      </c>
      <c r="K917" s="26" t="s">
        <v>198</v>
      </c>
      <c r="L917" s="26" t="s">
        <v>161</v>
      </c>
      <c r="M917" s="26" t="s">
        <v>2212</v>
      </c>
      <c r="N917" s="26" t="s">
        <v>6495</v>
      </c>
      <c r="O917" s="26" t="s">
        <v>3128</v>
      </c>
      <c r="P917" s="26" t="s">
        <v>2980</v>
      </c>
      <c r="Q917" s="26" t="s">
        <v>3270</v>
      </c>
      <c r="R917" s="26" t="s">
        <v>1938</v>
      </c>
      <c r="S917" s="26" t="s">
        <v>270</v>
      </c>
      <c r="T917" s="26" t="s">
        <v>280</v>
      </c>
      <c r="U917" s="26">
        <v>15</v>
      </c>
      <c r="V917" s="26"/>
      <c r="W917" s="26"/>
      <c r="X917" s="26">
        <v>15</v>
      </c>
      <c r="Y917" s="26"/>
      <c r="Z917" s="26">
        <v>560</v>
      </c>
      <c r="AA917" s="26">
        <v>198</v>
      </c>
      <c r="AB917" s="26" t="s">
        <v>103</v>
      </c>
      <c r="AC917" s="26" t="s">
        <v>103</v>
      </c>
      <c r="AD917" s="26" t="s">
        <v>103</v>
      </c>
      <c r="AE917" s="26" t="s">
        <v>103</v>
      </c>
      <c r="AF917" s="26"/>
      <c r="AG917" s="26" t="s">
        <v>103</v>
      </c>
      <c r="AH917" s="26"/>
    </row>
    <row r="918" s="9" customFormat="1" ht="146.25" spans="1:34">
      <c r="A918" s="24">
        <v>858</v>
      </c>
      <c r="B918" s="26"/>
      <c r="C918" s="26" t="s">
        <v>6517</v>
      </c>
      <c r="D918" s="26" t="s">
        <v>6518</v>
      </c>
      <c r="E918" s="26" t="s">
        <v>89</v>
      </c>
      <c r="F918" s="26" t="s">
        <v>497</v>
      </c>
      <c r="G918" s="26" t="s">
        <v>6519</v>
      </c>
      <c r="H918" s="26" t="s">
        <v>43</v>
      </c>
      <c r="I918" s="26" t="s">
        <v>6520</v>
      </c>
      <c r="J918" s="26" t="s">
        <v>6505</v>
      </c>
      <c r="K918" s="26" t="s">
        <v>198</v>
      </c>
      <c r="L918" s="26" t="s">
        <v>161</v>
      </c>
      <c r="M918" s="26" t="s">
        <v>2212</v>
      </c>
      <c r="N918" s="26" t="s">
        <v>6521</v>
      </c>
      <c r="O918" s="26" t="s">
        <v>4545</v>
      </c>
      <c r="P918" s="26" t="s">
        <v>2980</v>
      </c>
      <c r="Q918" s="26" t="s">
        <v>3270</v>
      </c>
      <c r="R918" s="26" t="s">
        <v>1938</v>
      </c>
      <c r="S918" s="26" t="s">
        <v>270</v>
      </c>
      <c r="T918" s="26" t="s">
        <v>280</v>
      </c>
      <c r="U918" s="26">
        <v>15</v>
      </c>
      <c r="V918" s="26"/>
      <c r="W918" s="26"/>
      <c r="X918" s="26">
        <v>15</v>
      </c>
      <c r="Y918" s="26"/>
      <c r="Z918" s="26">
        <v>141</v>
      </c>
      <c r="AA918" s="26">
        <v>33</v>
      </c>
      <c r="AB918" s="26" t="s">
        <v>103</v>
      </c>
      <c r="AC918" s="26" t="s">
        <v>103</v>
      </c>
      <c r="AD918" s="26" t="s">
        <v>103</v>
      </c>
      <c r="AE918" s="26" t="s">
        <v>103</v>
      </c>
      <c r="AF918" s="26"/>
      <c r="AG918" s="26" t="s">
        <v>103</v>
      </c>
      <c r="AH918" s="26"/>
    </row>
    <row r="919" s="9" customFormat="1" ht="112.5" spans="1:34">
      <c r="A919" s="24">
        <v>859</v>
      </c>
      <c r="B919" s="26"/>
      <c r="C919" s="26" t="s">
        <v>6522</v>
      </c>
      <c r="D919" s="26" t="s">
        <v>6523</v>
      </c>
      <c r="E919" s="26" t="s">
        <v>89</v>
      </c>
      <c r="F919" s="26" t="s">
        <v>513</v>
      </c>
      <c r="G919" s="26" t="s">
        <v>6524</v>
      </c>
      <c r="H919" s="26" t="s">
        <v>43</v>
      </c>
      <c r="I919" s="26" t="s">
        <v>6525</v>
      </c>
      <c r="J919" s="26" t="s">
        <v>6526</v>
      </c>
      <c r="K919" s="26" t="s">
        <v>198</v>
      </c>
      <c r="L919" s="26" t="s">
        <v>161</v>
      </c>
      <c r="M919" s="26" t="s">
        <v>2212</v>
      </c>
      <c r="N919" s="26" t="s">
        <v>6506</v>
      </c>
      <c r="O919" s="26" t="s">
        <v>3219</v>
      </c>
      <c r="P919" s="26" t="s">
        <v>2980</v>
      </c>
      <c r="Q919" s="26" t="s">
        <v>3270</v>
      </c>
      <c r="R919" s="26" t="s">
        <v>1938</v>
      </c>
      <c r="S919" s="26" t="s">
        <v>270</v>
      </c>
      <c r="T919" s="26" t="s">
        <v>280</v>
      </c>
      <c r="U919" s="26">
        <v>15</v>
      </c>
      <c r="V919" s="26"/>
      <c r="W919" s="26"/>
      <c r="X919" s="26">
        <v>15</v>
      </c>
      <c r="Y919" s="26"/>
      <c r="Z919" s="26">
        <v>136</v>
      </c>
      <c r="AA919" s="26">
        <v>23</v>
      </c>
      <c r="AB919" s="26" t="s">
        <v>103</v>
      </c>
      <c r="AC919" s="26" t="s">
        <v>103</v>
      </c>
      <c r="AD919" s="26" t="s">
        <v>103</v>
      </c>
      <c r="AE919" s="26" t="s">
        <v>103</v>
      </c>
      <c r="AF919" s="26"/>
      <c r="AG919" s="26" t="s">
        <v>103</v>
      </c>
      <c r="AH919" s="26"/>
    </row>
    <row r="920" s="9" customFormat="1" ht="123.75" spans="1:34">
      <c r="A920" s="24">
        <v>860</v>
      </c>
      <c r="B920" s="26"/>
      <c r="C920" s="26" t="s">
        <v>6527</v>
      </c>
      <c r="D920" s="26" t="s">
        <v>6528</v>
      </c>
      <c r="E920" s="26" t="s">
        <v>89</v>
      </c>
      <c r="F920" s="26" t="s">
        <v>3254</v>
      </c>
      <c r="G920" s="26" t="s">
        <v>6529</v>
      </c>
      <c r="H920" s="26" t="s">
        <v>43</v>
      </c>
      <c r="I920" s="26" t="s">
        <v>6530</v>
      </c>
      <c r="J920" s="26" t="s">
        <v>6505</v>
      </c>
      <c r="K920" s="26" t="s">
        <v>198</v>
      </c>
      <c r="L920" s="26" t="s">
        <v>161</v>
      </c>
      <c r="M920" s="26" t="s">
        <v>2212</v>
      </c>
      <c r="N920" s="26" t="s">
        <v>6506</v>
      </c>
      <c r="O920" s="26" t="s">
        <v>524</v>
      </c>
      <c r="P920" s="26" t="s">
        <v>2980</v>
      </c>
      <c r="Q920" s="26" t="s">
        <v>3270</v>
      </c>
      <c r="R920" s="26" t="s">
        <v>1938</v>
      </c>
      <c r="S920" s="26" t="s">
        <v>270</v>
      </c>
      <c r="T920" s="26" t="s">
        <v>280</v>
      </c>
      <c r="U920" s="26">
        <v>15</v>
      </c>
      <c r="V920" s="26"/>
      <c r="W920" s="26"/>
      <c r="X920" s="26">
        <v>15</v>
      </c>
      <c r="Y920" s="26"/>
      <c r="Z920" s="26">
        <v>263</v>
      </c>
      <c r="AA920" s="26">
        <v>61</v>
      </c>
      <c r="AB920" s="26" t="s">
        <v>103</v>
      </c>
      <c r="AC920" s="26" t="s">
        <v>103</v>
      </c>
      <c r="AD920" s="26" t="s">
        <v>103</v>
      </c>
      <c r="AE920" s="26" t="s">
        <v>103</v>
      </c>
      <c r="AF920" s="26"/>
      <c r="AG920" s="26" t="s">
        <v>103</v>
      </c>
      <c r="AH920" s="26"/>
    </row>
    <row r="921" s="9" customFormat="1" ht="157.5" spans="1:34">
      <c r="A921" s="24">
        <v>861</v>
      </c>
      <c r="B921" s="26"/>
      <c r="C921" s="26" t="s">
        <v>6531</v>
      </c>
      <c r="D921" s="26" t="s">
        <v>6532</v>
      </c>
      <c r="E921" s="26" t="s">
        <v>89</v>
      </c>
      <c r="F921" s="26" t="s">
        <v>3189</v>
      </c>
      <c r="G921" s="26" t="s">
        <v>6533</v>
      </c>
      <c r="H921" s="26" t="s">
        <v>43</v>
      </c>
      <c r="I921" s="26" t="s">
        <v>6534</v>
      </c>
      <c r="J921" s="26" t="s">
        <v>6505</v>
      </c>
      <c r="K921" s="26" t="s">
        <v>198</v>
      </c>
      <c r="L921" s="26" t="s">
        <v>161</v>
      </c>
      <c r="M921" s="26" t="s">
        <v>2212</v>
      </c>
      <c r="N921" s="26" t="s">
        <v>3277</v>
      </c>
      <c r="O921" s="26" t="s">
        <v>6535</v>
      </c>
      <c r="P921" s="26" t="s">
        <v>2980</v>
      </c>
      <c r="Q921" s="26" t="s">
        <v>3270</v>
      </c>
      <c r="R921" s="26" t="s">
        <v>1938</v>
      </c>
      <c r="S921" s="26" t="s">
        <v>270</v>
      </c>
      <c r="T921" s="26" t="s">
        <v>280</v>
      </c>
      <c r="U921" s="26">
        <v>15</v>
      </c>
      <c r="V921" s="26"/>
      <c r="W921" s="26"/>
      <c r="X921" s="26">
        <v>15</v>
      </c>
      <c r="Y921" s="26"/>
      <c r="Z921" s="26">
        <v>1731</v>
      </c>
      <c r="AA921" s="26">
        <v>219</v>
      </c>
      <c r="AB921" s="26" t="s">
        <v>103</v>
      </c>
      <c r="AC921" s="26" t="s">
        <v>103</v>
      </c>
      <c r="AD921" s="26" t="s">
        <v>103</v>
      </c>
      <c r="AE921" s="26" t="s">
        <v>103</v>
      </c>
      <c r="AF921" s="26"/>
      <c r="AG921" s="26" t="s">
        <v>103</v>
      </c>
      <c r="AH921" s="26"/>
    </row>
    <row r="922" s="9" customFormat="1" ht="135" spans="1:34">
      <c r="A922" s="24">
        <v>862</v>
      </c>
      <c r="B922" s="26"/>
      <c r="C922" s="26" t="s">
        <v>6536</v>
      </c>
      <c r="D922" s="26" t="s">
        <v>6537</v>
      </c>
      <c r="E922" s="26" t="s">
        <v>89</v>
      </c>
      <c r="F922" s="26" t="s">
        <v>2243</v>
      </c>
      <c r="G922" s="26" t="s">
        <v>6538</v>
      </c>
      <c r="H922" s="26" t="s">
        <v>43</v>
      </c>
      <c r="I922" s="26" t="s">
        <v>6539</v>
      </c>
      <c r="J922" s="26" t="s">
        <v>6526</v>
      </c>
      <c r="K922" s="26" t="s">
        <v>198</v>
      </c>
      <c r="L922" s="26" t="s">
        <v>161</v>
      </c>
      <c r="M922" s="26" t="s">
        <v>2212</v>
      </c>
      <c r="N922" s="26" t="s">
        <v>3277</v>
      </c>
      <c r="O922" s="26" t="s">
        <v>6507</v>
      </c>
      <c r="P922" s="26" t="s">
        <v>2980</v>
      </c>
      <c r="Q922" s="26" t="s">
        <v>3270</v>
      </c>
      <c r="R922" s="26" t="s">
        <v>1938</v>
      </c>
      <c r="S922" s="26" t="s">
        <v>270</v>
      </c>
      <c r="T922" s="26" t="s">
        <v>280</v>
      </c>
      <c r="U922" s="26">
        <v>15</v>
      </c>
      <c r="V922" s="26"/>
      <c r="W922" s="26"/>
      <c r="X922" s="26">
        <v>15</v>
      </c>
      <c r="Y922" s="26"/>
      <c r="Z922" s="26">
        <v>237</v>
      </c>
      <c r="AA922" s="26">
        <v>105</v>
      </c>
      <c r="AB922" s="26" t="s">
        <v>103</v>
      </c>
      <c r="AC922" s="26" t="s">
        <v>103</v>
      </c>
      <c r="AD922" s="26" t="s">
        <v>103</v>
      </c>
      <c r="AE922" s="26" t="s">
        <v>103</v>
      </c>
      <c r="AF922" s="26"/>
      <c r="AG922" s="26" t="s">
        <v>103</v>
      </c>
      <c r="AH922" s="26"/>
    </row>
    <row r="923" s="9" customFormat="1" ht="78.75" spans="1:34">
      <c r="A923" s="24">
        <v>863</v>
      </c>
      <c r="B923" s="26"/>
      <c r="C923" s="26" t="s">
        <v>6540</v>
      </c>
      <c r="D923" s="26" t="s">
        <v>6541</v>
      </c>
      <c r="E923" s="26" t="s">
        <v>107</v>
      </c>
      <c r="F923" s="26" t="s">
        <v>6542</v>
      </c>
      <c r="G923" s="26" t="s">
        <v>6543</v>
      </c>
      <c r="H923" s="26" t="s">
        <v>124</v>
      </c>
      <c r="I923" s="26" t="s">
        <v>6541</v>
      </c>
      <c r="J923" s="26" t="s">
        <v>6544</v>
      </c>
      <c r="K923" s="26" t="s">
        <v>113</v>
      </c>
      <c r="L923" s="26" t="s">
        <v>114</v>
      </c>
      <c r="M923" s="26" t="s">
        <v>6545</v>
      </c>
      <c r="N923" s="26" t="s">
        <v>599</v>
      </c>
      <c r="O923" s="26" t="s">
        <v>6546</v>
      </c>
      <c r="P923" s="26" t="s">
        <v>312</v>
      </c>
      <c r="Q923" s="26" t="s">
        <v>129</v>
      </c>
      <c r="R923" s="26" t="s">
        <v>3798</v>
      </c>
      <c r="S923" s="26" t="s">
        <v>6547</v>
      </c>
      <c r="T923" s="26">
        <v>2024</v>
      </c>
      <c r="U923" s="26">
        <v>40</v>
      </c>
      <c r="V923" s="26">
        <v>40</v>
      </c>
      <c r="W923" s="26"/>
      <c r="X923" s="26"/>
      <c r="Y923" s="26"/>
      <c r="Z923" s="26">
        <v>191</v>
      </c>
      <c r="AA923" s="26">
        <v>68</v>
      </c>
      <c r="AB923" s="26" t="s">
        <v>104</v>
      </c>
      <c r="AC923" s="26" t="s">
        <v>103</v>
      </c>
      <c r="AD923" s="26" t="s">
        <v>104</v>
      </c>
      <c r="AE923" s="26" t="s">
        <v>104</v>
      </c>
      <c r="AF923" s="26"/>
      <c r="AG923" s="26" t="s">
        <v>103</v>
      </c>
      <c r="AH923" s="26"/>
    </row>
    <row r="924" s="9" customFormat="1" ht="78.75" spans="1:34">
      <c r="A924" s="24">
        <v>864</v>
      </c>
      <c r="B924" s="26"/>
      <c r="C924" s="26" t="s">
        <v>6548</v>
      </c>
      <c r="D924" s="26" t="s">
        <v>6549</v>
      </c>
      <c r="E924" s="26" t="s">
        <v>107</v>
      </c>
      <c r="F924" s="26" t="s">
        <v>6542</v>
      </c>
      <c r="G924" s="26" t="s">
        <v>6550</v>
      </c>
      <c r="H924" s="26" t="s">
        <v>124</v>
      </c>
      <c r="I924" s="26" t="s">
        <v>6549</v>
      </c>
      <c r="J924" s="26" t="s">
        <v>6551</v>
      </c>
      <c r="K924" s="26" t="s">
        <v>113</v>
      </c>
      <c r="L924" s="26" t="s">
        <v>114</v>
      </c>
      <c r="M924" s="26" t="s">
        <v>6552</v>
      </c>
      <c r="N924" s="26" t="s">
        <v>6553</v>
      </c>
      <c r="O924" s="26" t="s">
        <v>6554</v>
      </c>
      <c r="P924" s="26" t="s">
        <v>312</v>
      </c>
      <c r="Q924" s="26" t="s">
        <v>129</v>
      </c>
      <c r="R924" s="26" t="s">
        <v>101</v>
      </c>
      <c r="S924" s="26" t="s">
        <v>6547</v>
      </c>
      <c r="T924" s="26">
        <v>2024</v>
      </c>
      <c r="U924" s="26">
        <v>30</v>
      </c>
      <c r="V924" s="26">
        <v>30</v>
      </c>
      <c r="W924" s="26"/>
      <c r="X924" s="26"/>
      <c r="Y924" s="26"/>
      <c r="Z924" s="26">
        <v>67</v>
      </c>
      <c r="AA924" s="26">
        <v>28</v>
      </c>
      <c r="AB924" s="26" t="s">
        <v>104</v>
      </c>
      <c r="AC924" s="26" t="s">
        <v>103</v>
      </c>
      <c r="AD924" s="26" t="s">
        <v>104</v>
      </c>
      <c r="AE924" s="26" t="s">
        <v>104</v>
      </c>
      <c r="AF924" s="26"/>
      <c r="AG924" s="26" t="s">
        <v>103</v>
      </c>
      <c r="AH924" s="26"/>
    </row>
    <row r="925" s="9" customFormat="1" ht="78.75" spans="1:34">
      <c r="A925" s="24">
        <v>865</v>
      </c>
      <c r="B925" s="26"/>
      <c r="C925" s="26" t="s">
        <v>6555</v>
      </c>
      <c r="D925" s="26" t="s">
        <v>6556</v>
      </c>
      <c r="E925" s="26" t="s">
        <v>107</v>
      </c>
      <c r="F925" s="26" t="s">
        <v>6542</v>
      </c>
      <c r="G925" s="26" t="s">
        <v>6557</v>
      </c>
      <c r="H925" s="26" t="s">
        <v>124</v>
      </c>
      <c r="I925" s="26" t="s">
        <v>6556</v>
      </c>
      <c r="J925" s="26" t="s">
        <v>6558</v>
      </c>
      <c r="K925" s="26" t="s">
        <v>113</v>
      </c>
      <c r="L925" s="26" t="s">
        <v>114</v>
      </c>
      <c r="M925" s="26" t="s">
        <v>6559</v>
      </c>
      <c r="N925" s="26" t="s">
        <v>6553</v>
      </c>
      <c r="O925" s="26" t="s">
        <v>6560</v>
      </c>
      <c r="P925" s="26" t="s">
        <v>312</v>
      </c>
      <c r="Q925" s="26" t="s">
        <v>129</v>
      </c>
      <c r="R925" s="26" t="s">
        <v>3798</v>
      </c>
      <c r="S925" s="26" t="s">
        <v>6547</v>
      </c>
      <c r="T925" s="26">
        <v>2024</v>
      </c>
      <c r="U925" s="26">
        <v>20</v>
      </c>
      <c r="V925" s="26">
        <v>20</v>
      </c>
      <c r="W925" s="26"/>
      <c r="X925" s="26"/>
      <c r="Y925" s="26"/>
      <c r="Z925" s="26">
        <v>131</v>
      </c>
      <c r="AA925" s="26">
        <v>45</v>
      </c>
      <c r="AB925" s="26" t="s">
        <v>104</v>
      </c>
      <c r="AC925" s="26" t="s">
        <v>103</v>
      </c>
      <c r="AD925" s="26" t="s">
        <v>104</v>
      </c>
      <c r="AE925" s="26" t="s">
        <v>104</v>
      </c>
      <c r="AF925" s="26"/>
      <c r="AG925" s="26" t="s">
        <v>103</v>
      </c>
      <c r="AH925" s="26"/>
    </row>
    <row r="926" s="9" customFormat="1" ht="78.75" spans="1:34">
      <c r="A926" s="24">
        <v>866</v>
      </c>
      <c r="B926" s="26"/>
      <c r="C926" s="26" t="s">
        <v>6561</v>
      </c>
      <c r="D926" s="26" t="s">
        <v>6562</v>
      </c>
      <c r="E926" s="26" t="s">
        <v>370</v>
      </c>
      <c r="F926" s="26" t="s">
        <v>2781</v>
      </c>
      <c r="G926" s="26" t="s">
        <v>6563</v>
      </c>
      <c r="H926" s="26" t="s">
        <v>124</v>
      </c>
      <c r="I926" s="26" t="s">
        <v>6562</v>
      </c>
      <c r="J926" s="26" t="s">
        <v>6564</v>
      </c>
      <c r="K926" s="26" t="s">
        <v>113</v>
      </c>
      <c r="L926" s="26" t="s">
        <v>114</v>
      </c>
      <c r="M926" s="26" t="s">
        <v>2977</v>
      </c>
      <c r="N926" s="26" t="s">
        <v>599</v>
      </c>
      <c r="O926" s="26" t="s">
        <v>6560</v>
      </c>
      <c r="P926" s="26" t="s">
        <v>312</v>
      </c>
      <c r="Q926" s="26" t="s">
        <v>129</v>
      </c>
      <c r="R926" s="26" t="s">
        <v>1938</v>
      </c>
      <c r="S926" s="26" t="s">
        <v>6547</v>
      </c>
      <c r="T926" s="26">
        <v>2024</v>
      </c>
      <c r="U926" s="26">
        <v>15</v>
      </c>
      <c r="V926" s="26">
        <v>15</v>
      </c>
      <c r="W926" s="26"/>
      <c r="X926" s="26"/>
      <c r="Y926" s="26"/>
      <c r="Z926" s="26">
        <v>131</v>
      </c>
      <c r="AA926" s="26">
        <v>45</v>
      </c>
      <c r="AB926" s="26" t="s">
        <v>104</v>
      </c>
      <c r="AC926" s="26" t="s">
        <v>103</v>
      </c>
      <c r="AD926" s="26" t="s">
        <v>104</v>
      </c>
      <c r="AE926" s="26" t="s">
        <v>104</v>
      </c>
      <c r="AF926" s="26"/>
      <c r="AG926" s="26" t="s">
        <v>103</v>
      </c>
      <c r="AH926" s="26"/>
    </row>
    <row r="927" s="9" customFormat="1" ht="67.5" spans="1:34">
      <c r="A927" s="24">
        <v>867</v>
      </c>
      <c r="B927" s="26"/>
      <c r="C927" s="26" t="s">
        <v>6565</v>
      </c>
      <c r="D927" s="26" t="s">
        <v>6566</v>
      </c>
      <c r="E927" s="26" t="s">
        <v>107</v>
      </c>
      <c r="F927" s="26" t="s">
        <v>535</v>
      </c>
      <c r="G927" s="26" t="s">
        <v>6567</v>
      </c>
      <c r="H927" s="26" t="s">
        <v>124</v>
      </c>
      <c r="I927" s="26" t="s">
        <v>6566</v>
      </c>
      <c r="J927" s="26" t="s">
        <v>6568</v>
      </c>
      <c r="K927" s="26" t="s">
        <v>230</v>
      </c>
      <c r="L927" s="26" t="s">
        <v>114</v>
      </c>
      <c r="M927" s="26" t="s">
        <v>720</v>
      </c>
      <c r="N927" s="26" t="s">
        <v>564</v>
      </c>
      <c r="O927" s="26" t="s">
        <v>6569</v>
      </c>
      <c r="P927" s="26" t="s">
        <v>312</v>
      </c>
      <c r="Q927" s="26" t="s">
        <v>129</v>
      </c>
      <c r="R927" s="26" t="s">
        <v>3798</v>
      </c>
      <c r="S927" s="26" t="s">
        <v>541</v>
      </c>
      <c r="T927" s="26">
        <v>2024</v>
      </c>
      <c r="U927" s="26">
        <v>25</v>
      </c>
      <c r="V927" s="26">
        <v>25</v>
      </c>
      <c r="W927" s="26"/>
      <c r="X927" s="26"/>
      <c r="Y927" s="26"/>
      <c r="Z927" s="26">
        <v>272</v>
      </c>
      <c r="AA927" s="26">
        <v>61</v>
      </c>
      <c r="AB927" s="26" t="s">
        <v>104</v>
      </c>
      <c r="AC927" s="26" t="s">
        <v>103</v>
      </c>
      <c r="AD927" s="26" t="s">
        <v>104</v>
      </c>
      <c r="AE927" s="26" t="s">
        <v>103</v>
      </c>
      <c r="AF927" s="26"/>
      <c r="AG927" s="26" t="s">
        <v>103</v>
      </c>
      <c r="AH927" s="26"/>
    </row>
    <row r="928" s="9" customFormat="1" ht="67.5" spans="1:34">
      <c r="A928" s="24">
        <v>868</v>
      </c>
      <c r="B928" s="26"/>
      <c r="C928" s="26" t="s">
        <v>6570</v>
      </c>
      <c r="D928" s="26" t="s">
        <v>6571</v>
      </c>
      <c r="E928" s="26" t="s">
        <v>107</v>
      </c>
      <c r="F928" s="26" t="s">
        <v>535</v>
      </c>
      <c r="G928" s="26" t="s">
        <v>6572</v>
      </c>
      <c r="H928" s="26" t="s">
        <v>124</v>
      </c>
      <c r="I928" s="26" t="s">
        <v>6571</v>
      </c>
      <c r="J928" s="26" t="s">
        <v>6573</v>
      </c>
      <c r="K928" s="26" t="s">
        <v>230</v>
      </c>
      <c r="L928" s="26" t="s">
        <v>114</v>
      </c>
      <c r="M928" s="26" t="s">
        <v>1032</v>
      </c>
      <c r="N928" s="26" t="s">
        <v>564</v>
      </c>
      <c r="O928" s="26" t="s">
        <v>6574</v>
      </c>
      <c r="P928" s="26" t="s">
        <v>312</v>
      </c>
      <c r="Q928" s="26" t="s">
        <v>129</v>
      </c>
      <c r="R928" s="26" t="s">
        <v>1938</v>
      </c>
      <c r="S928" s="26" t="s">
        <v>541</v>
      </c>
      <c r="T928" s="26">
        <v>2024</v>
      </c>
      <c r="U928" s="26">
        <v>15</v>
      </c>
      <c r="V928" s="26">
        <v>15</v>
      </c>
      <c r="W928" s="26"/>
      <c r="X928" s="26"/>
      <c r="Y928" s="26"/>
      <c r="Z928" s="26">
        <v>402</v>
      </c>
      <c r="AA928" s="26">
        <v>112</v>
      </c>
      <c r="AB928" s="26" t="s">
        <v>104</v>
      </c>
      <c r="AC928" s="26" t="s">
        <v>103</v>
      </c>
      <c r="AD928" s="26" t="s">
        <v>104</v>
      </c>
      <c r="AE928" s="26" t="s">
        <v>103</v>
      </c>
      <c r="AF928" s="26"/>
      <c r="AG928" s="26" t="s">
        <v>103</v>
      </c>
      <c r="AH928" s="26"/>
    </row>
    <row r="929" s="9" customFormat="1" ht="78.75" spans="1:34">
      <c r="A929" s="24">
        <v>869</v>
      </c>
      <c r="B929" s="26"/>
      <c r="C929" s="26" t="s">
        <v>6575</v>
      </c>
      <c r="D929" s="26" t="s">
        <v>6576</v>
      </c>
      <c r="E929" s="26" t="s">
        <v>89</v>
      </c>
      <c r="F929" s="26" t="s">
        <v>3291</v>
      </c>
      <c r="G929" s="26" t="s">
        <v>6577</v>
      </c>
      <c r="H929" s="26" t="s">
        <v>124</v>
      </c>
      <c r="I929" s="26" t="s">
        <v>6576</v>
      </c>
      <c r="J929" s="26" t="s">
        <v>6578</v>
      </c>
      <c r="K929" s="26" t="s">
        <v>3294</v>
      </c>
      <c r="L929" s="26" t="s">
        <v>114</v>
      </c>
      <c r="M929" s="26" t="s">
        <v>6579</v>
      </c>
      <c r="N929" s="26" t="s">
        <v>6580</v>
      </c>
      <c r="O929" s="26" t="s">
        <v>6581</v>
      </c>
      <c r="P929" s="26" t="s">
        <v>312</v>
      </c>
      <c r="Q929" s="26" t="s">
        <v>129</v>
      </c>
      <c r="R929" s="26" t="s">
        <v>3798</v>
      </c>
      <c r="S929" s="26" t="s">
        <v>6582</v>
      </c>
      <c r="T929" s="26">
        <v>2024</v>
      </c>
      <c r="U929" s="26">
        <v>28</v>
      </c>
      <c r="V929" s="26">
        <v>28</v>
      </c>
      <c r="W929" s="26"/>
      <c r="X929" s="26"/>
      <c r="Y929" s="26"/>
      <c r="Z929" s="26">
        <v>5362</v>
      </c>
      <c r="AA929" s="26">
        <v>1312</v>
      </c>
      <c r="AB929" s="26" t="s">
        <v>104</v>
      </c>
      <c r="AC929" s="26" t="s">
        <v>103</v>
      </c>
      <c r="AD929" s="26" t="s">
        <v>103</v>
      </c>
      <c r="AE929" s="26" t="s">
        <v>103</v>
      </c>
      <c r="AF929" s="26"/>
      <c r="AG929" s="26" t="s">
        <v>103</v>
      </c>
      <c r="AH929" s="26"/>
    </row>
    <row r="930" s="9" customFormat="1" ht="67.5" spans="1:34">
      <c r="A930" s="24">
        <v>870</v>
      </c>
      <c r="B930" s="26"/>
      <c r="C930" s="26" t="s">
        <v>6583</v>
      </c>
      <c r="D930" s="26" t="s">
        <v>6584</v>
      </c>
      <c r="E930" s="26" t="s">
        <v>89</v>
      </c>
      <c r="F930" s="26" t="s">
        <v>3291</v>
      </c>
      <c r="G930" s="26" t="s">
        <v>6585</v>
      </c>
      <c r="H930" s="26" t="s">
        <v>124</v>
      </c>
      <c r="I930" s="26" t="s">
        <v>6584</v>
      </c>
      <c r="J930" s="26" t="s">
        <v>6586</v>
      </c>
      <c r="K930" s="26" t="s">
        <v>3294</v>
      </c>
      <c r="L930" s="26" t="s">
        <v>114</v>
      </c>
      <c r="M930" s="26" t="s">
        <v>6587</v>
      </c>
      <c r="N930" s="26" t="s">
        <v>564</v>
      </c>
      <c r="O930" s="26" t="s">
        <v>3295</v>
      </c>
      <c r="P930" s="26" t="s">
        <v>312</v>
      </c>
      <c r="Q930" s="26" t="s">
        <v>129</v>
      </c>
      <c r="R930" s="26" t="s">
        <v>1938</v>
      </c>
      <c r="S930" s="26" t="s">
        <v>6582</v>
      </c>
      <c r="T930" s="26">
        <v>2024</v>
      </c>
      <c r="U930" s="26">
        <v>7</v>
      </c>
      <c r="V930" s="26">
        <v>7</v>
      </c>
      <c r="W930" s="26"/>
      <c r="X930" s="26"/>
      <c r="Y930" s="26"/>
      <c r="Z930" s="26">
        <v>148</v>
      </c>
      <c r="AA930" s="26">
        <v>34</v>
      </c>
      <c r="AB930" s="26" t="s">
        <v>104</v>
      </c>
      <c r="AC930" s="26" t="s">
        <v>103</v>
      </c>
      <c r="AD930" s="26" t="s">
        <v>103</v>
      </c>
      <c r="AE930" s="26" t="s">
        <v>103</v>
      </c>
      <c r="AF930" s="26"/>
      <c r="AG930" s="26" t="s">
        <v>103</v>
      </c>
      <c r="AH930" s="26"/>
    </row>
    <row r="931" s="9" customFormat="1" ht="67.5" spans="1:34">
      <c r="A931" s="24">
        <v>871</v>
      </c>
      <c r="B931" s="26"/>
      <c r="C931" s="26" t="s">
        <v>6588</v>
      </c>
      <c r="D931" s="26" t="s">
        <v>6589</v>
      </c>
      <c r="E931" s="26" t="s">
        <v>89</v>
      </c>
      <c r="F931" s="26" t="s">
        <v>3291</v>
      </c>
      <c r="G931" s="26" t="s">
        <v>6590</v>
      </c>
      <c r="H931" s="26" t="s">
        <v>124</v>
      </c>
      <c r="I931" s="26" t="s">
        <v>6589</v>
      </c>
      <c r="J931" s="26" t="s">
        <v>6591</v>
      </c>
      <c r="K931" s="26" t="s">
        <v>3294</v>
      </c>
      <c r="L931" s="26" t="s">
        <v>114</v>
      </c>
      <c r="M931" s="26" t="s">
        <v>6592</v>
      </c>
      <c r="N931" s="26" t="s">
        <v>564</v>
      </c>
      <c r="O931" s="26" t="s">
        <v>6593</v>
      </c>
      <c r="P931" s="26" t="s">
        <v>312</v>
      </c>
      <c r="Q931" s="26" t="s">
        <v>129</v>
      </c>
      <c r="R931" s="26" t="s">
        <v>1938</v>
      </c>
      <c r="S931" s="26" t="s">
        <v>6582</v>
      </c>
      <c r="T931" s="26">
        <v>2024</v>
      </c>
      <c r="U931" s="26">
        <v>9</v>
      </c>
      <c r="V931" s="26">
        <v>9</v>
      </c>
      <c r="W931" s="26"/>
      <c r="X931" s="26"/>
      <c r="Y931" s="26"/>
      <c r="Z931" s="26">
        <v>346</v>
      </c>
      <c r="AA931" s="26">
        <v>89</v>
      </c>
      <c r="AB931" s="26" t="s">
        <v>104</v>
      </c>
      <c r="AC931" s="26" t="s">
        <v>103</v>
      </c>
      <c r="AD931" s="26" t="s">
        <v>103</v>
      </c>
      <c r="AE931" s="26" t="s">
        <v>103</v>
      </c>
      <c r="AF931" s="26"/>
      <c r="AG931" s="26" t="s">
        <v>103</v>
      </c>
      <c r="AH931" s="26"/>
    </row>
    <row r="932" s="9" customFormat="1" ht="101.25" spans="1:34">
      <c r="A932" s="24">
        <v>872</v>
      </c>
      <c r="B932" s="26"/>
      <c r="C932" s="26" t="s">
        <v>6594</v>
      </c>
      <c r="D932" s="26" t="s">
        <v>6595</v>
      </c>
      <c r="E932" s="26" t="s">
        <v>89</v>
      </c>
      <c r="F932" s="26" t="s">
        <v>3291</v>
      </c>
      <c r="G932" s="26" t="s">
        <v>6596</v>
      </c>
      <c r="H932" s="26" t="s">
        <v>124</v>
      </c>
      <c r="I932" s="26" t="s">
        <v>6595</v>
      </c>
      <c r="J932" s="26" t="s">
        <v>6597</v>
      </c>
      <c r="K932" s="26" t="s">
        <v>3294</v>
      </c>
      <c r="L932" s="26" t="s">
        <v>114</v>
      </c>
      <c r="M932" s="26" t="s">
        <v>2977</v>
      </c>
      <c r="N932" s="26" t="s">
        <v>564</v>
      </c>
      <c r="O932" s="26" t="s">
        <v>6598</v>
      </c>
      <c r="P932" s="26" t="s">
        <v>312</v>
      </c>
      <c r="Q932" s="26" t="s">
        <v>129</v>
      </c>
      <c r="R932" s="26" t="s">
        <v>1938</v>
      </c>
      <c r="S932" s="26" t="s">
        <v>6582</v>
      </c>
      <c r="T932" s="26">
        <v>2024</v>
      </c>
      <c r="U932" s="26">
        <v>15</v>
      </c>
      <c r="V932" s="26">
        <v>15</v>
      </c>
      <c r="W932" s="26"/>
      <c r="X932" s="26"/>
      <c r="Y932" s="26"/>
      <c r="Z932" s="26">
        <v>619</v>
      </c>
      <c r="AA932" s="26">
        <v>133</v>
      </c>
      <c r="AB932" s="26" t="s">
        <v>104</v>
      </c>
      <c r="AC932" s="26" t="s">
        <v>103</v>
      </c>
      <c r="AD932" s="26" t="s">
        <v>103</v>
      </c>
      <c r="AE932" s="26" t="s">
        <v>103</v>
      </c>
      <c r="AF932" s="26"/>
      <c r="AG932" s="26" t="s">
        <v>103</v>
      </c>
      <c r="AH932" s="26"/>
    </row>
    <row r="933" s="9" customFormat="1" ht="101.25" spans="1:34">
      <c r="A933" s="24">
        <v>873</v>
      </c>
      <c r="B933" s="26"/>
      <c r="C933" s="26" t="s">
        <v>6599</v>
      </c>
      <c r="D933" s="26" t="s">
        <v>6600</v>
      </c>
      <c r="E933" s="26" t="s">
        <v>89</v>
      </c>
      <c r="F933" s="26" t="s">
        <v>549</v>
      </c>
      <c r="G933" s="26" t="s">
        <v>6601</v>
      </c>
      <c r="H933" s="26" t="s">
        <v>124</v>
      </c>
      <c r="I933" s="26" t="s">
        <v>6600</v>
      </c>
      <c r="J933" s="26" t="s">
        <v>6602</v>
      </c>
      <c r="K933" s="26" t="s">
        <v>230</v>
      </c>
      <c r="L933" s="26" t="s">
        <v>552</v>
      </c>
      <c r="M933" s="26" t="s">
        <v>1032</v>
      </c>
      <c r="N933" s="26" t="s">
        <v>564</v>
      </c>
      <c r="O933" s="26" t="s">
        <v>6603</v>
      </c>
      <c r="P933" s="26" t="s">
        <v>312</v>
      </c>
      <c r="Q933" s="26" t="s">
        <v>129</v>
      </c>
      <c r="R933" s="26" t="s">
        <v>1938</v>
      </c>
      <c r="S933" s="26" t="s">
        <v>555</v>
      </c>
      <c r="T933" s="26">
        <v>2024</v>
      </c>
      <c r="U933" s="26">
        <v>15</v>
      </c>
      <c r="V933" s="26">
        <v>15</v>
      </c>
      <c r="W933" s="26"/>
      <c r="X933" s="26"/>
      <c r="Y933" s="26"/>
      <c r="Z933" s="26">
        <v>316</v>
      </c>
      <c r="AA933" s="26">
        <v>103</v>
      </c>
      <c r="AB933" s="26" t="s">
        <v>104</v>
      </c>
      <c r="AC933" s="26" t="s">
        <v>103</v>
      </c>
      <c r="AD933" s="26" t="s">
        <v>104</v>
      </c>
      <c r="AE933" s="26" t="s">
        <v>103</v>
      </c>
      <c r="AF933" s="26"/>
      <c r="AG933" s="26" t="s">
        <v>103</v>
      </c>
      <c r="AH933" s="26"/>
    </row>
    <row r="934" s="9" customFormat="1" ht="101.25" spans="1:34">
      <c r="A934" s="24">
        <v>874</v>
      </c>
      <c r="B934" s="26"/>
      <c r="C934" s="26" t="s">
        <v>6604</v>
      </c>
      <c r="D934" s="26" t="s">
        <v>6605</v>
      </c>
      <c r="E934" s="26" t="s">
        <v>89</v>
      </c>
      <c r="F934" s="26" t="s">
        <v>3316</v>
      </c>
      <c r="G934" s="26" t="s">
        <v>6606</v>
      </c>
      <c r="H934" s="26" t="s">
        <v>124</v>
      </c>
      <c r="I934" s="26" t="s">
        <v>6605</v>
      </c>
      <c r="J934" s="26" t="s">
        <v>6607</v>
      </c>
      <c r="K934" s="26" t="s">
        <v>230</v>
      </c>
      <c r="L934" s="26" t="s">
        <v>231</v>
      </c>
      <c r="M934" s="26" t="s">
        <v>1032</v>
      </c>
      <c r="N934" s="26" t="s">
        <v>564</v>
      </c>
      <c r="O934" s="26" t="s">
        <v>6608</v>
      </c>
      <c r="P934" s="26" t="s">
        <v>312</v>
      </c>
      <c r="Q934" s="26" t="s">
        <v>129</v>
      </c>
      <c r="R934" s="26" t="s">
        <v>1938</v>
      </c>
      <c r="S934" s="26" t="s">
        <v>3321</v>
      </c>
      <c r="T934" s="26">
        <v>2024</v>
      </c>
      <c r="U934" s="26">
        <v>15</v>
      </c>
      <c r="V934" s="26">
        <v>15</v>
      </c>
      <c r="W934" s="26"/>
      <c r="X934" s="26"/>
      <c r="Y934" s="26"/>
      <c r="Z934" s="26">
        <v>160</v>
      </c>
      <c r="AA934" s="26">
        <v>34</v>
      </c>
      <c r="AB934" s="26" t="s">
        <v>104</v>
      </c>
      <c r="AC934" s="26" t="s">
        <v>103</v>
      </c>
      <c r="AD934" s="26" t="s">
        <v>103</v>
      </c>
      <c r="AE934" s="26" t="s">
        <v>103</v>
      </c>
      <c r="AF934" s="26"/>
      <c r="AG934" s="26" t="s">
        <v>103</v>
      </c>
      <c r="AH934" s="26"/>
    </row>
    <row r="935" s="9" customFormat="1" ht="112.5" spans="1:34">
      <c r="A935" s="24">
        <v>875</v>
      </c>
      <c r="B935" s="26"/>
      <c r="C935" s="26" t="s">
        <v>6609</v>
      </c>
      <c r="D935" s="26" t="s">
        <v>6610</v>
      </c>
      <c r="E935" s="26" t="s">
        <v>370</v>
      </c>
      <c r="F935" s="26" t="s">
        <v>3324</v>
      </c>
      <c r="G935" s="26" t="s">
        <v>6611</v>
      </c>
      <c r="H935" s="26" t="s">
        <v>124</v>
      </c>
      <c r="I935" s="26" t="s">
        <v>6610</v>
      </c>
      <c r="J935" s="26" t="s">
        <v>6612</v>
      </c>
      <c r="K935" s="26" t="s">
        <v>230</v>
      </c>
      <c r="L935" s="26" t="s">
        <v>114</v>
      </c>
      <c r="M935" s="26" t="s">
        <v>1032</v>
      </c>
      <c r="N935" s="26" t="s">
        <v>564</v>
      </c>
      <c r="O935" s="26" t="s">
        <v>6613</v>
      </c>
      <c r="P935" s="26" t="s">
        <v>312</v>
      </c>
      <c r="Q935" s="26" t="s">
        <v>129</v>
      </c>
      <c r="R935" s="26" t="s">
        <v>1938</v>
      </c>
      <c r="S935" s="26" t="s">
        <v>3328</v>
      </c>
      <c r="T935" s="26">
        <v>2024</v>
      </c>
      <c r="U935" s="26">
        <v>15</v>
      </c>
      <c r="V935" s="26">
        <v>15</v>
      </c>
      <c r="W935" s="26"/>
      <c r="X935" s="26"/>
      <c r="Y935" s="26"/>
      <c r="Z935" s="26">
        <v>527</v>
      </c>
      <c r="AA935" s="26">
        <v>190</v>
      </c>
      <c r="AB935" s="26" t="s">
        <v>104</v>
      </c>
      <c r="AC935" s="26" t="s">
        <v>103</v>
      </c>
      <c r="AD935" s="26" t="s">
        <v>103</v>
      </c>
      <c r="AE935" s="26" t="s">
        <v>103</v>
      </c>
      <c r="AF935" s="26"/>
      <c r="AG935" s="26" t="s">
        <v>103</v>
      </c>
      <c r="AH935" s="26"/>
    </row>
    <row r="936" s="9" customFormat="1" ht="67.5" spans="1:34">
      <c r="A936" s="24">
        <v>876</v>
      </c>
      <c r="B936" s="26"/>
      <c r="C936" s="26" t="s">
        <v>6614</v>
      </c>
      <c r="D936" s="26" t="s">
        <v>6615</v>
      </c>
      <c r="E936" s="26" t="s">
        <v>89</v>
      </c>
      <c r="F936" s="26" t="s">
        <v>2251</v>
      </c>
      <c r="G936" s="26" t="s">
        <v>6616</v>
      </c>
      <c r="H936" s="26" t="s">
        <v>124</v>
      </c>
      <c r="I936" s="26" t="s">
        <v>6615</v>
      </c>
      <c r="J936" s="26" t="s">
        <v>6617</v>
      </c>
      <c r="K936" s="26" t="s">
        <v>113</v>
      </c>
      <c r="L936" s="26" t="s">
        <v>114</v>
      </c>
      <c r="M936" s="26" t="s">
        <v>6618</v>
      </c>
      <c r="N936" s="26" t="s">
        <v>564</v>
      </c>
      <c r="O936" s="26" t="s">
        <v>6619</v>
      </c>
      <c r="P936" s="26" t="s">
        <v>312</v>
      </c>
      <c r="Q936" s="26" t="s">
        <v>129</v>
      </c>
      <c r="R936" s="26" t="s">
        <v>6620</v>
      </c>
      <c r="S936" s="26" t="s">
        <v>2256</v>
      </c>
      <c r="T936" s="26">
        <v>2024</v>
      </c>
      <c r="U936" s="26">
        <v>28.8</v>
      </c>
      <c r="V936" s="26">
        <v>28.8</v>
      </c>
      <c r="W936" s="26"/>
      <c r="X936" s="26"/>
      <c r="Y936" s="26"/>
      <c r="Z936" s="26">
        <v>326</v>
      </c>
      <c r="AA936" s="26">
        <v>146</v>
      </c>
      <c r="AB936" s="26" t="s">
        <v>104</v>
      </c>
      <c r="AC936" s="26" t="s">
        <v>103</v>
      </c>
      <c r="AD936" s="26" t="s">
        <v>104</v>
      </c>
      <c r="AE936" s="26" t="s">
        <v>103</v>
      </c>
      <c r="AF936" s="26"/>
      <c r="AG936" s="26" t="s">
        <v>103</v>
      </c>
      <c r="AH936" s="26"/>
    </row>
    <row r="937" s="9" customFormat="1" ht="67.5" spans="1:34">
      <c r="A937" s="24">
        <v>877</v>
      </c>
      <c r="B937" s="26"/>
      <c r="C937" s="26" t="s">
        <v>6621</v>
      </c>
      <c r="D937" s="26" t="s">
        <v>6622</v>
      </c>
      <c r="E937" s="26" t="s">
        <v>89</v>
      </c>
      <c r="F937" s="26" t="s">
        <v>2251</v>
      </c>
      <c r="G937" s="26" t="s">
        <v>6623</v>
      </c>
      <c r="H937" s="26" t="s">
        <v>124</v>
      </c>
      <c r="I937" s="26" t="s">
        <v>6622</v>
      </c>
      <c r="J937" s="26" t="s">
        <v>6624</v>
      </c>
      <c r="K937" s="26" t="s">
        <v>113</v>
      </c>
      <c r="L937" s="26" t="s">
        <v>114</v>
      </c>
      <c r="M937" s="26" t="s">
        <v>2320</v>
      </c>
      <c r="N937" s="26" t="s">
        <v>564</v>
      </c>
      <c r="O937" s="26" t="s">
        <v>6625</v>
      </c>
      <c r="P937" s="26" t="s">
        <v>312</v>
      </c>
      <c r="Q937" s="26" t="s">
        <v>129</v>
      </c>
      <c r="R937" s="26" t="s">
        <v>3798</v>
      </c>
      <c r="S937" s="26" t="s">
        <v>2256</v>
      </c>
      <c r="T937" s="26">
        <v>2024</v>
      </c>
      <c r="U937" s="26">
        <v>99</v>
      </c>
      <c r="V937" s="26">
        <v>99</v>
      </c>
      <c r="W937" s="26"/>
      <c r="X937" s="26"/>
      <c r="Y937" s="26"/>
      <c r="Z937" s="26">
        <v>700</v>
      </c>
      <c r="AA937" s="26">
        <v>137</v>
      </c>
      <c r="AB937" s="26" t="s">
        <v>104</v>
      </c>
      <c r="AC937" s="26" t="s">
        <v>103</v>
      </c>
      <c r="AD937" s="26" t="s">
        <v>104</v>
      </c>
      <c r="AE937" s="26" t="s">
        <v>103</v>
      </c>
      <c r="AF937" s="26"/>
      <c r="AG937" s="26" t="s">
        <v>103</v>
      </c>
      <c r="AH937" s="26"/>
    </row>
    <row r="938" s="9" customFormat="1" ht="67.5" spans="1:34">
      <c r="A938" s="24">
        <v>878</v>
      </c>
      <c r="B938" s="26"/>
      <c r="C938" s="26" t="s">
        <v>6626</v>
      </c>
      <c r="D938" s="26" t="s">
        <v>6627</v>
      </c>
      <c r="E938" s="26" t="s">
        <v>89</v>
      </c>
      <c r="F938" s="26" t="s">
        <v>1546</v>
      </c>
      <c r="G938" s="26" t="s">
        <v>6628</v>
      </c>
      <c r="H938" s="26" t="s">
        <v>124</v>
      </c>
      <c r="I938" s="26" t="s">
        <v>6627</v>
      </c>
      <c r="J938" s="26" t="s">
        <v>6629</v>
      </c>
      <c r="K938" s="26" t="s">
        <v>113</v>
      </c>
      <c r="L938" s="26" t="s">
        <v>114</v>
      </c>
      <c r="M938" s="26" t="s">
        <v>6630</v>
      </c>
      <c r="N938" s="26" t="s">
        <v>564</v>
      </c>
      <c r="O938" s="26" t="s">
        <v>6631</v>
      </c>
      <c r="P938" s="26" t="s">
        <v>312</v>
      </c>
      <c r="Q938" s="26" t="s">
        <v>129</v>
      </c>
      <c r="R938" s="26" t="s">
        <v>3798</v>
      </c>
      <c r="S938" s="26" t="s">
        <v>1552</v>
      </c>
      <c r="T938" s="26">
        <v>2024</v>
      </c>
      <c r="U938" s="26">
        <v>34</v>
      </c>
      <c r="V938" s="26">
        <v>34</v>
      </c>
      <c r="W938" s="26"/>
      <c r="X938" s="26"/>
      <c r="Y938" s="26"/>
      <c r="Z938" s="26">
        <v>170</v>
      </c>
      <c r="AA938" s="26">
        <v>52</v>
      </c>
      <c r="AB938" s="26" t="s">
        <v>104</v>
      </c>
      <c r="AC938" s="26" t="s">
        <v>103</v>
      </c>
      <c r="AD938" s="26" t="s">
        <v>104</v>
      </c>
      <c r="AE938" s="26" t="s">
        <v>103</v>
      </c>
      <c r="AF938" s="26"/>
      <c r="AG938" s="26" t="s">
        <v>103</v>
      </c>
      <c r="AH938" s="26"/>
    </row>
    <row r="939" s="9" customFormat="1" ht="112.5" spans="1:34">
      <c r="A939" s="24">
        <v>879</v>
      </c>
      <c r="B939" s="26"/>
      <c r="C939" s="26" t="s">
        <v>6632</v>
      </c>
      <c r="D939" s="26" t="s">
        <v>6633</v>
      </c>
      <c r="E939" s="26" t="s">
        <v>89</v>
      </c>
      <c r="F939" s="26" t="s">
        <v>1546</v>
      </c>
      <c r="G939" s="26" t="s">
        <v>6634</v>
      </c>
      <c r="H939" s="26" t="s">
        <v>124</v>
      </c>
      <c r="I939" s="26" t="s">
        <v>6633</v>
      </c>
      <c r="J939" s="26" t="s">
        <v>6635</v>
      </c>
      <c r="K939" s="26" t="s">
        <v>113</v>
      </c>
      <c r="L939" s="26" t="s">
        <v>114</v>
      </c>
      <c r="M939" s="26" t="s">
        <v>1032</v>
      </c>
      <c r="N939" s="26" t="s">
        <v>564</v>
      </c>
      <c r="O939" s="26" t="s">
        <v>6636</v>
      </c>
      <c r="P939" s="26" t="s">
        <v>312</v>
      </c>
      <c r="Q939" s="26" t="s">
        <v>129</v>
      </c>
      <c r="R939" s="26" t="s">
        <v>1938</v>
      </c>
      <c r="S939" s="26" t="s">
        <v>1552</v>
      </c>
      <c r="T939" s="26">
        <v>2024</v>
      </c>
      <c r="U939" s="26">
        <v>15</v>
      </c>
      <c r="V939" s="26">
        <v>15</v>
      </c>
      <c r="W939" s="26"/>
      <c r="X939" s="26"/>
      <c r="Y939" s="26"/>
      <c r="Z939" s="26">
        <v>121</v>
      </c>
      <c r="AA939" s="26">
        <v>39</v>
      </c>
      <c r="AB939" s="26" t="s">
        <v>104</v>
      </c>
      <c r="AC939" s="26" t="s">
        <v>103</v>
      </c>
      <c r="AD939" s="26" t="s">
        <v>104</v>
      </c>
      <c r="AE939" s="26" t="s">
        <v>103</v>
      </c>
      <c r="AF939" s="26"/>
      <c r="AG939" s="26" t="s">
        <v>103</v>
      </c>
      <c r="AH939" s="26"/>
    </row>
    <row r="940" s="9" customFormat="1" ht="67.5" spans="1:34">
      <c r="A940" s="24">
        <v>880</v>
      </c>
      <c r="B940" s="26"/>
      <c r="C940" s="26" t="s">
        <v>6637</v>
      </c>
      <c r="D940" s="26" t="s">
        <v>6638</v>
      </c>
      <c r="E940" s="26" t="s">
        <v>89</v>
      </c>
      <c r="F940" s="26" t="s">
        <v>1546</v>
      </c>
      <c r="G940" s="26" t="s">
        <v>6639</v>
      </c>
      <c r="H940" s="26" t="s">
        <v>124</v>
      </c>
      <c r="I940" s="26" t="s">
        <v>6638</v>
      </c>
      <c r="J940" s="26" t="s">
        <v>6640</v>
      </c>
      <c r="K940" s="26" t="s">
        <v>113</v>
      </c>
      <c r="L940" s="26" t="s">
        <v>114</v>
      </c>
      <c r="M940" s="26" t="s">
        <v>382</v>
      </c>
      <c r="N940" s="26" t="s">
        <v>564</v>
      </c>
      <c r="O940" s="26" t="s">
        <v>6641</v>
      </c>
      <c r="P940" s="26" t="s">
        <v>312</v>
      </c>
      <c r="Q940" s="26" t="s">
        <v>129</v>
      </c>
      <c r="R940" s="26" t="s">
        <v>3798</v>
      </c>
      <c r="S940" s="26" t="s">
        <v>1552</v>
      </c>
      <c r="T940" s="26">
        <v>2024</v>
      </c>
      <c r="U940" s="26">
        <v>260</v>
      </c>
      <c r="V940" s="26">
        <v>260</v>
      </c>
      <c r="W940" s="26"/>
      <c r="X940" s="26"/>
      <c r="Y940" s="26"/>
      <c r="Z940" s="26">
        <v>1267</v>
      </c>
      <c r="AA940" s="26">
        <v>384</v>
      </c>
      <c r="AB940" s="26" t="s">
        <v>104</v>
      </c>
      <c r="AC940" s="26" t="s">
        <v>103</v>
      </c>
      <c r="AD940" s="26" t="s">
        <v>104</v>
      </c>
      <c r="AE940" s="26" t="s">
        <v>103</v>
      </c>
      <c r="AF940" s="26"/>
      <c r="AG940" s="26" t="s">
        <v>103</v>
      </c>
      <c r="AH940" s="26"/>
    </row>
    <row r="941" s="9" customFormat="1" ht="157.5" spans="1:34">
      <c r="A941" s="24">
        <v>881</v>
      </c>
      <c r="B941" s="36"/>
      <c r="C941" s="53" t="s">
        <v>6642</v>
      </c>
      <c r="D941" s="54" t="s">
        <v>6643</v>
      </c>
      <c r="E941" s="37" t="s">
        <v>89</v>
      </c>
      <c r="F941" s="26" t="s">
        <v>4919</v>
      </c>
      <c r="G941" s="53" t="s">
        <v>6644</v>
      </c>
      <c r="H941" s="36" t="s">
        <v>124</v>
      </c>
      <c r="I941" s="53" t="s">
        <v>6645</v>
      </c>
      <c r="J941" s="49">
        <v>1</v>
      </c>
      <c r="K941" s="26" t="s">
        <v>198</v>
      </c>
      <c r="L941" s="26" t="s">
        <v>161</v>
      </c>
      <c r="M941" s="30" t="s">
        <v>3560</v>
      </c>
      <c r="N941" s="30" t="s">
        <v>6646</v>
      </c>
      <c r="O941" s="57" t="s">
        <v>6647</v>
      </c>
      <c r="P941" s="26" t="s">
        <v>312</v>
      </c>
      <c r="Q941" s="30" t="s">
        <v>783</v>
      </c>
      <c r="R941" s="37" t="s">
        <v>1938</v>
      </c>
      <c r="S941" s="37" t="s">
        <v>4923</v>
      </c>
      <c r="T941" s="37" t="s">
        <v>153</v>
      </c>
      <c r="U941" s="37">
        <v>15</v>
      </c>
      <c r="V941" s="37">
        <v>15</v>
      </c>
      <c r="W941" s="37"/>
      <c r="X941" s="37"/>
      <c r="Y941" s="37"/>
      <c r="Z941" s="30">
        <v>186618</v>
      </c>
      <c r="AA941" s="30">
        <v>74275</v>
      </c>
      <c r="AB941" s="30" t="s">
        <v>104</v>
      </c>
      <c r="AC941" s="30" t="s">
        <v>103</v>
      </c>
      <c r="AD941" s="30" t="s">
        <v>103</v>
      </c>
      <c r="AE941" s="59" t="s">
        <v>103</v>
      </c>
      <c r="AF941" s="59" t="s">
        <v>103</v>
      </c>
      <c r="AG941" s="59" t="s">
        <v>103</v>
      </c>
      <c r="AH941" s="60"/>
    </row>
    <row r="942" s="9" customFormat="1" ht="157.5" spans="1:34">
      <c r="A942" s="24">
        <v>882</v>
      </c>
      <c r="B942" s="55"/>
      <c r="C942" s="53" t="s">
        <v>6648</v>
      </c>
      <c r="D942" s="54" t="s">
        <v>6649</v>
      </c>
      <c r="E942" s="37" t="s">
        <v>89</v>
      </c>
      <c r="F942" s="37" t="s">
        <v>6650</v>
      </c>
      <c r="G942" s="53" t="s">
        <v>6651</v>
      </c>
      <c r="H942" s="36" t="s">
        <v>124</v>
      </c>
      <c r="I942" s="53" t="s">
        <v>6652</v>
      </c>
      <c r="J942" s="58">
        <v>1</v>
      </c>
      <c r="K942" s="26" t="s">
        <v>198</v>
      </c>
      <c r="L942" s="26" t="s">
        <v>161</v>
      </c>
      <c r="M942" s="30" t="s">
        <v>3560</v>
      </c>
      <c r="N942" s="30" t="s">
        <v>6653</v>
      </c>
      <c r="O942" s="57" t="s">
        <v>6654</v>
      </c>
      <c r="P942" s="26" t="s">
        <v>312</v>
      </c>
      <c r="Q942" s="30" t="s">
        <v>6655</v>
      </c>
      <c r="R942" s="37" t="s">
        <v>1938</v>
      </c>
      <c r="S942" s="37" t="s">
        <v>6656</v>
      </c>
      <c r="T942" s="37" t="s">
        <v>153</v>
      </c>
      <c r="U942" s="37">
        <v>15</v>
      </c>
      <c r="V942" s="37">
        <v>15</v>
      </c>
      <c r="W942" s="37"/>
      <c r="X942" s="37"/>
      <c r="Y942" s="37"/>
      <c r="Z942" s="30">
        <v>46157</v>
      </c>
      <c r="AA942" s="30">
        <v>615</v>
      </c>
      <c r="AB942" s="30" t="s">
        <v>104</v>
      </c>
      <c r="AC942" s="30" t="s">
        <v>103</v>
      </c>
      <c r="AD942" s="30" t="s">
        <v>103</v>
      </c>
      <c r="AE942" s="59" t="s">
        <v>103</v>
      </c>
      <c r="AF942" s="59" t="s">
        <v>103</v>
      </c>
      <c r="AG942" s="59" t="s">
        <v>103</v>
      </c>
      <c r="AH942" s="60"/>
    </row>
    <row r="943" s="9" customFormat="1" ht="157.5" spans="1:34">
      <c r="A943" s="24">
        <v>883</v>
      </c>
      <c r="B943" s="55"/>
      <c r="C943" s="53" t="s">
        <v>6657</v>
      </c>
      <c r="D943" s="54" t="s">
        <v>6658</v>
      </c>
      <c r="E943" s="37" t="s">
        <v>89</v>
      </c>
      <c r="F943" s="37" t="s">
        <v>963</v>
      </c>
      <c r="G943" s="53" t="s">
        <v>6659</v>
      </c>
      <c r="H943" s="36" t="s">
        <v>124</v>
      </c>
      <c r="I943" s="53" t="s">
        <v>6660</v>
      </c>
      <c r="J943" s="49">
        <v>1</v>
      </c>
      <c r="K943" s="26" t="s">
        <v>198</v>
      </c>
      <c r="L943" s="26" t="s">
        <v>161</v>
      </c>
      <c r="M943" s="30" t="s">
        <v>3560</v>
      </c>
      <c r="N943" s="30" t="s">
        <v>6653</v>
      </c>
      <c r="O943" s="57" t="s">
        <v>6661</v>
      </c>
      <c r="P943" s="26" t="s">
        <v>312</v>
      </c>
      <c r="Q943" s="30" t="s">
        <v>6662</v>
      </c>
      <c r="R943" s="37" t="s">
        <v>1938</v>
      </c>
      <c r="S943" s="37" t="s">
        <v>970</v>
      </c>
      <c r="T943" s="37" t="s">
        <v>153</v>
      </c>
      <c r="U943" s="37">
        <v>15</v>
      </c>
      <c r="V943" s="37">
        <v>15</v>
      </c>
      <c r="W943" s="37"/>
      <c r="X943" s="37"/>
      <c r="Y943" s="37"/>
      <c r="Z943" s="30">
        <v>37111</v>
      </c>
      <c r="AA943" s="30">
        <v>1237</v>
      </c>
      <c r="AB943" s="30" t="s">
        <v>104</v>
      </c>
      <c r="AC943" s="30" t="s">
        <v>103</v>
      </c>
      <c r="AD943" s="30" t="s">
        <v>103</v>
      </c>
      <c r="AE943" s="59" t="s">
        <v>103</v>
      </c>
      <c r="AF943" s="59" t="s">
        <v>103</v>
      </c>
      <c r="AG943" s="59" t="s">
        <v>103</v>
      </c>
      <c r="AH943" s="60"/>
    </row>
    <row r="944" s="9" customFormat="1" ht="157.5" spans="1:34">
      <c r="A944" s="24">
        <v>884</v>
      </c>
      <c r="B944" s="55"/>
      <c r="C944" s="53" t="s">
        <v>6663</v>
      </c>
      <c r="D944" s="54" t="s">
        <v>6664</v>
      </c>
      <c r="E944" s="37" t="s">
        <v>89</v>
      </c>
      <c r="F944" s="37" t="s">
        <v>4897</v>
      </c>
      <c r="G944" s="53" t="s">
        <v>6665</v>
      </c>
      <c r="H944" s="36" t="s">
        <v>124</v>
      </c>
      <c r="I944" s="53" t="s">
        <v>6666</v>
      </c>
      <c r="J944" s="49">
        <v>1</v>
      </c>
      <c r="K944" s="26" t="s">
        <v>198</v>
      </c>
      <c r="L944" s="26" t="s">
        <v>161</v>
      </c>
      <c r="M944" s="30">
        <v>15</v>
      </c>
      <c r="N944" s="30" t="s">
        <v>6653</v>
      </c>
      <c r="O944" s="57" t="s">
        <v>6654</v>
      </c>
      <c r="P944" s="26" t="s">
        <v>99</v>
      </c>
      <c r="Q944" s="30" t="s">
        <v>6667</v>
      </c>
      <c r="R944" s="37" t="s">
        <v>1938</v>
      </c>
      <c r="S944" s="37" t="s">
        <v>4901</v>
      </c>
      <c r="T944" s="37" t="s">
        <v>153</v>
      </c>
      <c r="U944" s="37">
        <v>15</v>
      </c>
      <c r="V944" s="37">
        <v>15</v>
      </c>
      <c r="W944" s="37"/>
      <c r="X944" s="37"/>
      <c r="Y944" s="37"/>
      <c r="Z944" s="30">
        <v>46157</v>
      </c>
      <c r="AA944" s="30">
        <v>615</v>
      </c>
      <c r="AB944" s="30" t="s">
        <v>104</v>
      </c>
      <c r="AC944" s="30" t="s">
        <v>103</v>
      </c>
      <c r="AD944" s="30" t="s">
        <v>103</v>
      </c>
      <c r="AE944" s="59" t="s">
        <v>103</v>
      </c>
      <c r="AF944" s="59" t="s">
        <v>103</v>
      </c>
      <c r="AG944" s="59" t="s">
        <v>103</v>
      </c>
      <c r="AH944" s="60"/>
    </row>
    <row r="945" s="9" customFormat="1" ht="135" spans="1:34">
      <c r="A945" s="24">
        <v>885</v>
      </c>
      <c r="B945" s="55"/>
      <c r="C945" s="56" t="s">
        <v>6668</v>
      </c>
      <c r="D945" s="33" t="s">
        <v>6669</v>
      </c>
      <c r="E945" s="37" t="s">
        <v>89</v>
      </c>
      <c r="F945" s="36" t="s">
        <v>6670</v>
      </c>
      <c r="G945" s="38" t="s">
        <v>6671</v>
      </c>
      <c r="H945" s="36" t="s">
        <v>124</v>
      </c>
      <c r="I945" s="33" t="s">
        <v>6672</v>
      </c>
      <c r="J945" s="49">
        <v>1</v>
      </c>
      <c r="K945" s="26" t="s">
        <v>198</v>
      </c>
      <c r="L945" s="26" t="s">
        <v>161</v>
      </c>
      <c r="M945" s="30">
        <v>15</v>
      </c>
      <c r="N945" s="30" t="s">
        <v>6653</v>
      </c>
      <c r="O945" s="57" t="s">
        <v>6673</v>
      </c>
      <c r="P945" s="26" t="s">
        <v>99</v>
      </c>
      <c r="Q945" s="30" t="s">
        <v>6667</v>
      </c>
      <c r="R945" s="37" t="s">
        <v>1938</v>
      </c>
      <c r="S945" s="37" t="s">
        <v>6674</v>
      </c>
      <c r="T945" s="37" t="s">
        <v>153</v>
      </c>
      <c r="U945" s="37">
        <v>15</v>
      </c>
      <c r="V945" s="37">
        <v>15</v>
      </c>
      <c r="W945" s="37"/>
      <c r="X945" s="37"/>
      <c r="Y945" s="37"/>
      <c r="Z945" s="30">
        <v>120360</v>
      </c>
      <c r="AA945" s="30">
        <v>60178</v>
      </c>
      <c r="AB945" s="30" t="s">
        <v>104</v>
      </c>
      <c r="AC945" s="30" t="s">
        <v>103</v>
      </c>
      <c r="AD945" s="30" t="s">
        <v>103</v>
      </c>
      <c r="AE945" s="59" t="s">
        <v>103</v>
      </c>
      <c r="AF945" s="59" t="s">
        <v>103</v>
      </c>
      <c r="AG945" s="59" t="s">
        <v>103</v>
      </c>
      <c r="AH945" s="37"/>
    </row>
    <row r="946" s="9" customFormat="1" ht="157.5" spans="1:34">
      <c r="A946" s="24">
        <v>886</v>
      </c>
      <c r="B946" s="55"/>
      <c r="C946" s="53" t="s">
        <v>6675</v>
      </c>
      <c r="D946" s="54" t="s">
        <v>6676</v>
      </c>
      <c r="E946" s="37" t="s">
        <v>89</v>
      </c>
      <c r="F946" s="36" t="s">
        <v>6677</v>
      </c>
      <c r="G946" s="53" t="s">
        <v>6678</v>
      </c>
      <c r="H946" s="36" t="s">
        <v>124</v>
      </c>
      <c r="I946" s="53" t="s">
        <v>6679</v>
      </c>
      <c r="J946" s="58">
        <v>1</v>
      </c>
      <c r="K946" s="26" t="s">
        <v>198</v>
      </c>
      <c r="L946" s="26" t="s">
        <v>161</v>
      </c>
      <c r="M946" s="59" t="s">
        <v>3560</v>
      </c>
      <c r="N946" s="30" t="s">
        <v>6653</v>
      </c>
      <c r="O946" s="57" t="s">
        <v>6680</v>
      </c>
      <c r="P946" s="26" t="s">
        <v>312</v>
      </c>
      <c r="Q946" s="30" t="s">
        <v>6681</v>
      </c>
      <c r="R946" s="37" t="s">
        <v>1938</v>
      </c>
      <c r="S946" s="37" t="s">
        <v>6682</v>
      </c>
      <c r="T946" s="37" t="s">
        <v>153</v>
      </c>
      <c r="U946" s="37">
        <v>15</v>
      </c>
      <c r="V946" s="37">
        <v>15</v>
      </c>
      <c r="W946" s="37"/>
      <c r="X946" s="37"/>
      <c r="Y946" s="37"/>
      <c r="Z946" s="30">
        <v>38142</v>
      </c>
      <c r="AA946" s="30">
        <v>1665</v>
      </c>
      <c r="AB946" s="30" t="s">
        <v>104</v>
      </c>
      <c r="AC946" s="30" t="s">
        <v>103</v>
      </c>
      <c r="AD946" s="30" t="s">
        <v>103</v>
      </c>
      <c r="AE946" s="59" t="s">
        <v>103</v>
      </c>
      <c r="AF946" s="59" t="s">
        <v>103</v>
      </c>
      <c r="AG946" s="59" t="s">
        <v>103</v>
      </c>
      <c r="AH946" s="60"/>
    </row>
    <row r="947" s="9" customFormat="1" ht="157.5" spans="1:34">
      <c r="A947" s="24">
        <v>887</v>
      </c>
      <c r="B947" s="55"/>
      <c r="C947" s="53" t="s">
        <v>6683</v>
      </c>
      <c r="D947" s="54" t="s">
        <v>6684</v>
      </c>
      <c r="E947" s="37" t="s">
        <v>89</v>
      </c>
      <c r="F947" s="36" t="s">
        <v>6685</v>
      </c>
      <c r="G947" s="53" t="s">
        <v>6686</v>
      </c>
      <c r="H947" s="36" t="s">
        <v>124</v>
      </c>
      <c r="I947" s="53" t="s">
        <v>6687</v>
      </c>
      <c r="J947" s="49">
        <v>1</v>
      </c>
      <c r="K947" s="26" t="s">
        <v>198</v>
      </c>
      <c r="L947" s="26" t="s">
        <v>161</v>
      </c>
      <c r="M947" s="30" t="s">
        <v>3560</v>
      </c>
      <c r="N947" s="30" t="s">
        <v>6688</v>
      </c>
      <c r="O947" s="57" t="s">
        <v>6689</v>
      </c>
      <c r="P947" s="26" t="s">
        <v>312</v>
      </c>
      <c r="Q947" s="30" t="s">
        <v>6690</v>
      </c>
      <c r="R947" s="37" t="s">
        <v>1938</v>
      </c>
      <c r="S947" s="37" t="s">
        <v>6691</v>
      </c>
      <c r="T947" s="37" t="s">
        <v>153</v>
      </c>
      <c r="U947" s="37">
        <v>15</v>
      </c>
      <c r="V947" s="37">
        <v>15</v>
      </c>
      <c r="W947" s="37"/>
      <c r="X947" s="37"/>
      <c r="Y947" s="37"/>
      <c r="Z947" s="30">
        <v>162507</v>
      </c>
      <c r="AA947" s="30">
        <v>1024</v>
      </c>
      <c r="AB947" s="30" t="s">
        <v>104</v>
      </c>
      <c r="AC947" s="30" t="s">
        <v>103</v>
      </c>
      <c r="AD947" s="30" t="s">
        <v>103</v>
      </c>
      <c r="AE947" s="59" t="s">
        <v>103</v>
      </c>
      <c r="AF947" s="59" t="s">
        <v>103</v>
      </c>
      <c r="AG947" s="59" t="s">
        <v>103</v>
      </c>
      <c r="AH947" s="60"/>
    </row>
    <row r="948" s="9" customFormat="1" ht="101.25" spans="1:34">
      <c r="A948" s="24">
        <v>888</v>
      </c>
      <c r="B948" s="26"/>
      <c r="C948" s="26" t="s">
        <v>6692</v>
      </c>
      <c r="D948" s="26" t="s">
        <v>6693</v>
      </c>
      <c r="E948" s="26" t="s">
        <v>89</v>
      </c>
      <c r="F948" s="26" t="s">
        <v>1966</v>
      </c>
      <c r="G948" s="26" t="s">
        <v>6694</v>
      </c>
      <c r="H948" s="26" t="s">
        <v>124</v>
      </c>
      <c r="I948" s="26" t="s">
        <v>6693</v>
      </c>
      <c r="J948" s="26" t="s">
        <v>6695</v>
      </c>
      <c r="K948" s="26" t="s">
        <v>230</v>
      </c>
      <c r="L948" s="26" t="s">
        <v>231</v>
      </c>
      <c r="M948" s="26" t="s">
        <v>1032</v>
      </c>
      <c r="N948" s="26" t="s">
        <v>564</v>
      </c>
      <c r="O948" s="26" t="s">
        <v>3350</v>
      </c>
      <c r="P948" s="26" t="s">
        <v>312</v>
      </c>
      <c r="Q948" s="26" t="s">
        <v>129</v>
      </c>
      <c r="R948" s="26" t="s">
        <v>1938</v>
      </c>
      <c r="S948" s="26" t="s">
        <v>1971</v>
      </c>
      <c r="T948" s="26">
        <v>2024</v>
      </c>
      <c r="U948" s="26">
        <v>15</v>
      </c>
      <c r="V948" s="26">
        <v>15</v>
      </c>
      <c r="W948" s="26"/>
      <c r="X948" s="26"/>
      <c r="Y948" s="26"/>
      <c r="Z948" s="26">
        <v>204</v>
      </c>
      <c r="AA948" s="26">
        <v>51</v>
      </c>
      <c r="AB948" s="26" t="s">
        <v>104</v>
      </c>
      <c r="AC948" s="26" t="s">
        <v>103</v>
      </c>
      <c r="AD948" s="26" t="s">
        <v>104</v>
      </c>
      <c r="AE948" s="26" t="s">
        <v>103</v>
      </c>
      <c r="AF948" s="26"/>
      <c r="AG948" s="26" t="s">
        <v>103</v>
      </c>
      <c r="AH948" s="26"/>
    </row>
    <row r="949" s="9" customFormat="1" ht="101.25" spans="1:34">
      <c r="A949" s="24">
        <v>889</v>
      </c>
      <c r="B949" s="26"/>
      <c r="C949" s="26" t="s">
        <v>6696</v>
      </c>
      <c r="D949" s="26" t="s">
        <v>6697</v>
      </c>
      <c r="E949" s="26" t="s">
        <v>89</v>
      </c>
      <c r="F949" s="26" t="s">
        <v>1966</v>
      </c>
      <c r="G949" s="26" t="s">
        <v>6698</v>
      </c>
      <c r="H949" s="26" t="s">
        <v>124</v>
      </c>
      <c r="I949" s="26" t="s">
        <v>6697</v>
      </c>
      <c r="J949" s="26" t="s">
        <v>6699</v>
      </c>
      <c r="K949" s="26" t="s">
        <v>230</v>
      </c>
      <c r="L949" s="26" t="s">
        <v>231</v>
      </c>
      <c r="M949" s="26" t="s">
        <v>1024</v>
      </c>
      <c r="N949" s="26" t="s">
        <v>564</v>
      </c>
      <c r="O949" s="26" t="s">
        <v>3350</v>
      </c>
      <c r="P949" s="26" t="s">
        <v>312</v>
      </c>
      <c r="Q949" s="26" t="s">
        <v>129</v>
      </c>
      <c r="R949" s="26" t="s">
        <v>6700</v>
      </c>
      <c r="S949" s="26" t="s">
        <v>1971</v>
      </c>
      <c r="T949" s="26">
        <v>2024</v>
      </c>
      <c r="U949" s="26">
        <v>6</v>
      </c>
      <c r="V949" s="26">
        <v>6</v>
      </c>
      <c r="W949" s="26"/>
      <c r="X949" s="26"/>
      <c r="Y949" s="26"/>
      <c r="Z949" s="26">
        <v>217</v>
      </c>
      <c r="AA949" s="26">
        <v>48</v>
      </c>
      <c r="AB949" s="26" t="s">
        <v>104</v>
      </c>
      <c r="AC949" s="26" t="s">
        <v>103</v>
      </c>
      <c r="AD949" s="26" t="s">
        <v>104</v>
      </c>
      <c r="AE949" s="26" t="s">
        <v>103</v>
      </c>
      <c r="AF949" s="26"/>
      <c r="AG949" s="26" t="s">
        <v>103</v>
      </c>
      <c r="AH949" s="26"/>
    </row>
    <row r="950" s="9" customFormat="1" ht="56.25" spans="1:34">
      <c r="A950" s="24">
        <v>890</v>
      </c>
      <c r="B950" s="26"/>
      <c r="C950" s="26" t="s">
        <v>6701</v>
      </c>
      <c r="D950" s="26" t="s">
        <v>6702</v>
      </c>
      <c r="E950" s="26" t="s">
        <v>89</v>
      </c>
      <c r="F950" s="26" t="s">
        <v>2530</v>
      </c>
      <c r="G950" s="26" t="s">
        <v>6703</v>
      </c>
      <c r="H950" s="26" t="s">
        <v>124</v>
      </c>
      <c r="I950" s="26" t="s">
        <v>6702</v>
      </c>
      <c r="J950" s="26" t="s">
        <v>6704</v>
      </c>
      <c r="K950" s="26" t="s">
        <v>113</v>
      </c>
      <c r="L950" s="26" t="s">
        <v>114</v>
      </c>
      <c r="M950" s="26" t="s">
        <v>6705</v>
      </c>
      <c r="N950" s="26" t="s">
        <v>564</v>
      </c>
      <c r="O950" s="26" t="s">
        <v>6706</v>
      </c>
      <c r="P950" s="26" t="s">
        <v>312</v>
      </c>
      <c r="Q950" s="26" t="s">
        <v>129</v>
      </c>
      <c r="R950" s="26" t="s">
        <v>101</v>
      </c>
      <c r="S950" s="26" t="s">
        <v>6707</v>
      </c>
      <c r="T950" s="26">
        <v>2024</v>
      </c>
      <c r="U950" s="26">
        <v>65</v>
      </c>
      <c r="V950" s="26">
        <v>65</v>
      </c>
      <c r="W950" s="26"/>
      <c r="X950" s="26"/>
      <c r="Y950" s="26"/>
      <c r="Z950" s="26">
        <v>590</v>
      </c>
      <c r="AA950" s="26">
        <v>146</v>
      </c>
      <c r="AB950" s="26" t="s">
        <v>104</v>
      </c>
      <c r="AC950" s="26" t="s">
        <v>103</v>
      </c>
      <c r="AD950" s="26" t="s">
        <v>103</v>
      </c>
      <c r="AE950" s="26"/>
      <c r="AF950" s="26" t="s">
        <v>103</v>
      </c>
      <c r="AG950" s="26" t="s">
        <v>103</v>
      </c>
      <c r="AH950" s="26"/>
    </row>
    <row r="951" s="9" customFormat="1" ht="123.75" spans="1:34">
      <c r="A951" s="24">
        <v>891</v>
      </c>
      <c r="B951" s="26"/>
      <c r="C951" s="53" t="s">
        <v>6708</v>
      </c>
      <c r="D951" s="54" t="s">
        <v>6709</v>
      </c>
      <c r="E951" s="37" t="s">
        <v>89</v>
      </c>
      <c r="F951" s="36" t="s">
        <v>6710</v>
      </c>
      <c r="G951" s="53" t="s">
        <v>6711</v>
      </c>
      <c r="H951" s="36" t="s">
        <v>124</v>
      </c>
      <c r="I951" s="53" t="s">
        <v>6712</v>
      </c>
      <c r="J951" s="49">
        <v>1</v>
      </c>
      <c r="K951" s="26" t="s">
        <v>198</v>
      </c>
      <c r="L951" s="26" t="s">
        <v>161</v>
      </c>
      <c r="M951" s="30" t="s">
        <v>3560</v>
      </c>
      <c r="N951" s="26" t="s">
        <v>564</v>
      </c>
      <c r="O951" s="57" t="s">
        <v>6713</v>
      </c>
      <c r="P951" s="26" t="s">
        <v>99</v>
      </c>
      <c r="Q951" s="30" t="s">
        <v>6714</v>
      </c>
      <c r="R951" s="37" t="s">
        <v>1938</v>
      </c>
      <c r="S951" s="36" t="s">
        <v>2328</v>
      </c>
      <c r="T951" s="37" t="s">
        <v>153</v>
      </c>
      <c r="U951" s="37">
        <v>15</v>
      </c>
      <c r="V951" s="37">
        <v>15</v>
      </c>
      <c r="W951" s="37"/>
      <c r="X951" s="37"/>
      <c r="Y951" s="37"/>
      <c r="Z951" s="30">
        <v>160650</v>
      </c>
      <c r="AA951" s="30">
        <v>512</v>
      </c>
      <c r="AB951" s="30" t="s">
        <v>104</v>
      </c>
      <c r="AC951" s="30" t="s">
        <v>103</v>
      </c>
      <c r="AD951" s="30" t="s">
        <v>103</v>
      </c>
      <c r="AE951" s="59" t="s">
        <v>103</v>
      </c>
      <c r="AF951" s="59" t="s">
        <v>103</v>
      </c>
      <c r="AG951" s="59" t="s">
        <v>103</v>
      </c>
      <c r="AH951" s="60"/>
    </row>
    <row r="952" s="9" customFormat="1" ht="123.75" spans="1:34">
      <c r="A952" s="24">
        <v>892</v>
      </c>
      <c r="B952" s="26"/>
      <c r="C952" s="53" t="s">
        <v>6715</v>
      </c>
      <c r="D952" s="54" t="s">
        <v>6716</v>
      </c>
      <c r="E952" s="37" t="s">
        <v>89</v>
      </c>
      <c r="F952" s="37" t="s">
        <v>6717</v>
      </c>
      <c r="G952" s="53" t="s">
        <v>6718</v>
      </c>
      <c r="H952" s="36" t="s">
        <v>124</v>
      </c>
      <c r="I952" s="53" t="s">
        <v>6719</v>
      </c>
      <c r="J952" s="49">
        <v>1</v>
      </c>
      <c r="K952" s="26" t="s">
        <v>198</v>
      </c>
      <c r="L952" s="26" t="s">
        <v>161</v>
      </c>
      <c r="M952" s="30" t="s">
        <v>3560</v>
      </c>
      <c r="N952" s="30" t="s">
        <v>6646</v>
      </c>
      <c r="O952" s="57" t="s">
        <v>6720</v>
      </c>
      <c r="P952" s="26" t="s">
        <v>99</v>
      </c>
      <c r="Q952" s="30" t="s">
        <v>6721</v>
      </c>
      <c r="R952" s="37" t="s">
        <v>1938</v>
      </c>
      <c r="S952" s="56" t="s">
        <v>6722</v>
      </c>
      <c r="T952" s="37" t="s">
        <v>153</v>
      </c>
      <c r="U952" s="37">
        <v>15</v>
      </c>
      <c r="V952" s="37">
        <v>15</v>
      </c>
      <c r="W952" s="37"/>
      <c r="X952" s="37"/>
      <c r="Y952" s="37"/>
      <c r="Z952" s="30">
        <v>54218</v>
      </c>
      <c r="AA952" s="30">
        <v>518</v>
      </c>
      <c r="AB952" s="30" t="s">
        <v>104</v>
      </c>
      <c r="AC952" s="30" t="s">
        <v>103</v>
      </c>
      <c r="AD952" s="30" t="s">
        <v>103</v>
      </c>
      <c r="AE952" s="59" t="s">
        <v>103</v>
      </c>
      <c r="AF952" s="59" t="s">
        <v>103</v>
      </c>
      <c r="AG952" s="59" t="s">
        <v>103</v>
      </c>
      <c r="AH952" s="60"/>
    </row>
    <row r="953" s="9" customFormat="1" ht="135" spans="1:34">
      <c r="A953" s="24">
        <v>893</v>
      </c>
      <c r="B953" s="26"/>
      <c r="C953" s="26" t="s">
        <v>6723</v>
      </c>
      <c r="D953" s="26" t="s">
        <v>6724</v>
      </c>
      <c r="E953" s="26" t="s">
        <v>89</v>
      </c>
      <c r="F953" s="26" t="s">
        <v>1834</v>
      </c>
      <c r="G953" s="26" t="s">
        <v>6725</v>
      </c>
      <c r="H953" s="26" t="s">
        <v>124</v>
      </c>
      <c r="I953" s="26" t="s">
        <v>6726</v>
      </c>
      <c r="J953" s="47">
        <v>1</v>
      </c>
      <c r="K953" s="26" t="s">
        <v>198</v>
      </c>
      <c r="L953" s="26" t="s">
        <v>161</v>
      </c>
      <c r="M953" s="26" t="s">
        <v>3560</v>
      </c>
      <c r="N953" s="26" t="s">
        <v>6646</v>
      </c>
      <c r="O953" s="26" t="s">
        <v>6727</v>
      </c>
      <c r="P953" s="26" t="s">
        <v>99</v>
      </c>
      <c r="Q953" s="26" t="s">
        <v>166</v>
      </c>
      <c r="R953" s="26" t="s">
        <v>1938</v>
      </c>
      <c r="S953" s="26" t="s">
        <v>6728</v>
      </c>
      <c r="T953" s="26" t="s">
        <v>153</v>
      </c>
      <c r="U953" s="26">
        <v>15</v>
      </c>
      <c r="V953" s="26">
        <v>15</v>
      </c>
      <c r="W953" s="26"/>
      <c r="X953" s="26"/>
      <c r="Y953" s="26"/>
      <c r="Z953" s="26">
        <v>3999</v>
      </c>
      <c r="AA953" s="26">
        <v>719</v>
      </c>
      <c r="AB953" s="26" t="s">
        <v>104</v>
      </c>
      <c r="AC953" s="26" t="s">
        <v>103</v>
      </c>
      <c r="AD953" s="26" t="s">
        <v>103</v>
      </c>
      <c r="AE953" s="26" t="s">
        <v>103</v>
      </c>
      <c r="AF953" s="26" t="s">
        <v>103</v>
      </c>
      <c r="AG953" s="26" t="s">
        <v>103</v>
      </c>
      <c r="AH953" s="10"/>
    </row>
    <row r="954" s="9" customFormat="1" ht="101.25" spans="1:34">
      <c r="A954" s="24">
        <v>894</v>
      </c>
      <c r="B954" s="26"/>
      <c r="C954" s="26" t="s">
        <v>6729</v>
      </c>
      <c r="D954" s="26" t="s">
        <v>6730</v>
      </c>
      <c r="E954" s="26" t="s">
        <v>89</v>
      </c>
      <c r="F954" s="26" t="s">
        <v>2530</v>
      </c>
      <c r="G954" s="26" t="s">
        <v>6731</v>
      </c>
      <c r="H954" s="26" t="s">
        <v>124</v>
      </c>
      <c r="I954" s="26" t="s">
        <v>6730</v>
      </c>
      <c r="J954" s="26" t="s">
        <v>6732</v>
      </c>
      <c r="K954" s="26" t="s">
        <v>113</v>
      </c>
      <c r="L954" s="26" t="s">
        <v>114</v>
      </c>
      <c r="M954" s="26" t="s">
        <v>950</v>
      </c>
      <c r="N954" s="26" t="s">
        <v>564</v>
      </c>
      <c r="O954" s="26" t="s">
        <v>6733</v>
      </c>
      <c r="P954" s="26" t="s">
        <v>312</v>
      </c>
      <c r="Q954" s="26" t="s">
        <v>129</v>
      </c>
      <c r="R954" s="26" t="s">
        <v>1938</v>
      </c>
      <c r="S954" s="26" t="s">
        <v>6707</v>
      </c>
      <c r="T954" s="26">
        <v>2024</v>
      </c>
      <c r="U954" s="26">
        <v>15</v>
      </c>
      <c r="V954" s="26">
        <v>15</v>
      </c>
      <c r="W954" s="26"/>
      <c r="X954" s="26"/>
      <c r="Y954" s="26"/>
      <c r="Z954" s="26">
        <v>215</v>
      </c>
      <c r="AA954" s="26">
        <v>43</v>
      </c>
      <c r="AB954" s="26" t="s">
        <v>104</v>
      </c>
      <c r="AC954" s="26" t="s">
        <v>103</v>
      </c>
      <c r="AD954" s="26" t="s">
        <v>103</v>
      </c>
      <c r="AE954" s="26"/>
      <c r="AF954" s="26" t="s">
        <v>103</v>
      </c>
      <c r="AG954" s="26" t="s">
        <v>103</v>
      </c>
      <c r="AH954" s="26"/>
    </row>
    <row r="955" s="9" customFormat="1" ht="101.25" spans="1:34">
      <c r="A955" s="24">
        <v>895</v>
      </c>
      <c r="B955" s="26"/>
      <c r="C955" s="26" t="s">
        <v>6729</v>
      </c>
      <c r="D955" s="26" t="s">
        <v>6734</v>
      </c>
      <c r="E955" s="26" t="s">
        <v>89</v>
      </c>
      <c r="F955" s="26" t="s">
        <v>2530</v>
      </c>
      <c r="G955" s="26" t="s">
        <v>6735</v>
      </c>
      <c r="H955" s="26" t="s">
        <v>124</v>
      </c>
      <c r="I955" s="26" t="s">
        <v>6734</v>
      </c>
      <c r="J955" s="26" t="s">
        <v>6736</v>
      </c>
      <c r="K955" s="26" t="s">
        <v>113</v>
      </c>
      <c r="L955" s="26" t="s">
        <v>114</v>
      </c>
      <c r="M955" s="26" t="s">
        <v>950</v>
      </c>
      <c r="N955" s="26" t="s">
        <v>564</v>
      </c>
      <c r="O955" s="26" t="s">
        <v>6737</v>
      </c>
      <c r="P955" s="26" t="s">
        <v>312</v>
      </c>
      <c r="Q955" s="26" t="s">
        <v>129</v>
      </c>
      <c r="R955" s="26" t="s">
        <v>1938</v>
      </c>
      <c r="S955" s="26" t="s">
        <v>6707</v>
      </c>
      <c r="T955" s="26">
        <v>2024</v>
      </c>
      <c r="U955" s="26">
        <v>15</v>
      </c>
      <c r="V955" s="26">
        <v>15</v>
      </c>
      <c r="W955" s="26"/>
      <c r="X955" s="26"/>
      <c r="Y955" s="26"/>
      <c r="Z955" s="26">
        <v>210</v>
      </c>
      <c r="AA955" s="26">
        <v>51</v>
      </c>
      <c r="AB955" s="26" t="s">
        <v>104</v>
      </c>
      <c r="AC955" s="26" t="s">
        <v>103</v>
      </c>
      <c r="AD955" s="26" t="s">
        <v>103</v>
      </c>
      <c r="AE955" s="26"/>
      <c r="AF955" s="26" t="s">
        <v>103</v>
      </c>
      <c r="AG955" s="26" t="s">
        <v>103</v>
      </c>
      <c r="AH955" s="26"/>
    </row>
    <row r="956" s="9" customFormat="1" ht="56.25" spans="1:34">
      <c r="A956" s="24">
        <v>896</v>
      </c>
      <c r="B956" s="26"/>
      <c r="C956" s="26" t="s">
        <v>6738</v>
      </c>
      <c r="D956" s="26" t="s">
        <v>6739</v>
      </c>
      <c r="E956" s="26" t="s">
        <v>89</v>
      </c>
      <c r="F956" s="26" t="s">
        <v>582</v>
      </c>
      <c r="G956" s="26" t="s">
        <v>6740</v>
      </c>
      <c r="H956" s="26" t="s">
        <v>124</v>
      </c>
      <c r="I956" s="26" t="s">
        <v>6739</v>
      </c>
      <c r="J956" s="26" t="s">
        <v>6741</v>
      </c>
      <c r="K956" s="26" t="s">
        <v>113</v>
      </c>
      <c r="L956" s="26" t="s">
        <v>114</v>
      </c>
      <c r="M956" s="26" t="s">
        <v>2310</v>
      </c>
      <c r="N956" s="26" t="s">
        <v>564</v>
      </c>
      <c r="O956" s="26" t="s">
        <v>6742</v>
      </c>
      <c r="P956" s="26" t="s">
        <v>312</v>
      </c>
      <c r="Q956" s="26" t="s">
        <v>129</v>
      </c>
      <c r="R956" s="26" t="s">
        <v>3798</v>
      </c>
      <c r="S956" s="26" t="s">
        <v>588</v>
      </c>
      <c r="T956" s="26">
        <v>2024</v>
      </c>
      <c r="U956" s="26">
        <v>36</v>
      </c>
      <c r="V956" s="26">
        <v>36</v>
      </c>
      <c r="W956" s="26"/>
      <c r="X956" s="26"/>
      <c r="Y956" s="26"/>
      <c r="Z956" s="26">
        <v>278</v>
      </c>
      <c r="AA956" s="26">
        <v>67</v>
      </c>
      <c r="AB956" s="26" t="s">
        <v>104</v>
      </c>
      <c r="AC956" s="26" t="s">
        <v>103</v>
      </c>
      <c r="AD956" s="26" t="s">
        <v>104</v>
      </c>
      <c r="AE956" s="26" t="s">
        <v>103</v>
      </c>
      <c r="AF956" s="26"/>
      <c r="AG956" s="26" t="s">
        <v>103</v>
      </c>
      <c r="AH956" s="26"/>
    </row>
    <row r="957" s="9" customFormat="1" ht="101.25" spans="1:34">
      <c r="A957" s="24">
        <v>897</v>
      </c>
      <c r="B957" s="26"/>
      <c r="C957" s="26" t="s">
        <v>6743</v>
      </c>
      <c r="D957" s="26" t="s">
        <v>6744</v>
      </c>
      <c r="E957" s="26" t="s">
        <v>89</v>
      </c>
      <c r="F957" s="26" t="s">
        <v>582</v>
      </c>
      <c r="G957" s="26" t="s">
        <v>6745</v>
      </c>
      <c r="H957" s="26" t="s">
        <v>124</v>
      </c>
      <c r="I957" s="26" t="s">
        <v>6744</v>
      </c>
      <c r="J957" s="26" t="s">
        <v>6746</v>
      </c>
      <c r="K957" s="26" t="s">
        <v>113</v>
      </c>
      <c r="L957" s="26" t="s">
        <v>114</v>
      </c>
      <c r="M957" s="26" t="s">
        <v>1024</v>
      </c>
      <c r="N957" s="26" t="s">
        <v>564</v>
      </c>
      <c r="O957" s="26" t="s">
        <v>6747</v>
      </c>
      <c r="P957" s="26" t="s">
        <v>312</v>
      </c>
      <c r="Q957" s="26" t="s">
        <v>129</v>
      </c>
      <c r="R957" s="26" t="s">
        <v>1938</v>
      </c>
      <c r="S957" s="26" t="s">
        <v>588</v>
      </c>
      <c r="T957" s="26">
        <v>2024</v>
      </c>
      <c r="U957" s="26">
        <v>6</v>
      </c>
      <c r="V957" s="26">
        <v>6</v>
      </c>
      <c r="W957" s="26"/>
      <c r="X957" s="26"/>
      <c r="Y957" s="26"/>
      <c r="Z957" s="26">
        <v>38</v>
      </c>
      <c r="AA957" s="26">
        <v>17</v>
      </c>
      <c r="AB957" s="26" t="s">
        <v>104</v>
      </c>
      <c r="AC957" s="26" t="s">
        <v>103</v>
      </c>
      <c r="AD957" s="26" t="s">
        <v>104</v>
      </c>
      <c r="AE957" s="26" t="s">
        <v>103</v>
      </c>
      <c r="AF957" s="26"/>
      <c r="AG957" s="26" t="s">
        <v>103</v>
      </c>
      <c r="AH957" s="26"/>
    </row>
    <row r="958" s="9" customFormat="1" ht="135" spans="1:34">
      <c r="A958" s="24">
        <v>898</v>
      </c>
      <c r="B958" s="26"/>
      <c r="C958" s="53" t="s">
        <v>6748</v>
      </c>
      <c r="D958" s="54" t="s">
        <v>6749</v>
      </c>
      <c r="E958" s="37" t="s">
        <v>89</v>
      </c>
      <c r="F958" s="37" t="s">
        <v>6750</v>
      </c>
      <c r="G958" s="53" t="s">
        <v>6751</v>
      </c>
      <c r="H958" s="36" t="s">
        <v>124</v>
      </c>
      <c r="I958" s="53" t="s">
        <v>6752</v>
      </c>
      <c r="J958" s="58">
        <v>1</v>
      </c>
      <c r="K958" s="26" t="s">
        <v>198</v>
      </c>
      <c r="L958" s="26" t="s">
        <v>161</v>
      </c>
      <c r="M958" s="59">
        <v>15</v>
      </c>
      <c r="N958" s="26" t="s">
        <v>6646</v>
      </c>
      <c r="O958" s="57" t="s">
        <v>6753</v>
      </c>
      <c r="P958" s="26" t="s">
        <v>99</v>
      </c>
      <c r="Q958" s="30" t="s">
        <v>6754</v>
      </c>
      <c r="R958" s="37" t="s">
        <v>1938</v>
      </c>
      <c r="S958" s="37" t="s">
        <v>6755</v>
      </c>
      <c r="T958" s="37" t="s">
        <v>153</v>
      </c>
      <c r="U958" s="37">
        <v>15</v>
      </c>
      <c r="V958" s="37">
        <v>15</v>
      </c>
      <c r="W958" s="37"/>
      <c r="X958" s="37"/>
      <c r="Y958" s="37"/>
      <c r="Z958" s="30">
        <v>96337</v>
      </c>
      <c r="AA958" s="30">
        <v>1237</v>
      </c>
      <c r="AB958" s="30" t="s">
        <v>104</v>
      </c>
      <c r="AC958" s="30" t="s">
        <v>103</v>
      </c>
      <c r="AD958" s="30" t="s">
        <v>103</v>
      </c>
      <c r="AE958" s="59" t="s">
        <v>103</v>
      </c>
      <c r="AF958" s="59" t="s">
        <v>103</v>
      </c>
      <c r="AG958" s="59" t="s">
        <v>103</v>
      </c>
      <c r="AH958" s="26"/>
    </row>
    <row r="959" s="9" customFormat="1" ht="135" spans="1:34">
      <c r="A959" s="24">
        <v>899</v>
      </c>
      <c r="B959" s="26"/>
      <c r="C959" s="53" t="s">
        <v>6756</v>
      </c>
      <c r="D959" s="54" t="s">
        <v>6757</v>
      </c>
      <c r="E959" s="37" t="s">
        <v>89</v>
      </c>
      <c r="F959" s="36" t="s">
        <v>6758</v>
      </c>
      <c r="G959" s="53" t="s">
        <v>6759</v>
      </c>
      <c r="H959" s="36" t="s">
        <v>124</v>
      </c>
      <c r="I959" s="53" t="s">
        <v>6760</v>
      </c>
      <c r="J959" s="49">
        <v>1</v>
      </c>
      <c r="K959" s="26" t="s">
        <v>198</v>
      </c>
      <c r="L959" s="26" t="s">
        <v>161</v>
      </c>
      <c r="M959" s="30" t="s">
        <v>3560</v>
      </c>
      <c r="N959" s="30" t="s">
        <v>6646</v>
      </c>
      <c r="O959" s="57" t="s">
        <v>6761</v>
      </c>
      <c r="P959" s="26" t="s">
        <v>99</v>
      </c>
      <c r="Q959" s="30" t="s">
        <v>6762</v>
      </c>
      <c r="R959" s="37" t="s">
        <v>1938</v>
      </c>
      <c r="S959" s="37" t="s">
        <v>6763</v>
      </c>
      <c r="T959" s="37" t="s">
        <v>153</v>
      </c>
      <c r="U959" s="37">
        <v>15</v>
      </c>
      <c r="V959" s="37">
        <v>15</v>
      </c>
      <c r="W959" s="37"/>
      <c r="X959" s="37"/>
      <c r="Y959" s="37"/>
      <c r="Z959" s="30">
        <v>130620</v>
      </c>
      <c r="AA959" s="30">
        <v>61210</v>
      </c>
      <c r="AB959" s="30" t="s">
        <v>104</v>
      </c>
      <c r="AC959" s="30" t="s">
        <v>103</v>
      </c>
      <c r="AD959" s="30" t="s">
        <v>103</v>
      </c>
      <c r="AE959" s="59" t="s">
        <v>103</v>
      </c>
      <c r="AF959" s="59" t="s">
        <v>103</v>
      </c>
      <c r="AG959" s="59" t="s">
        <v>103</v>
      </c>
      <c r="AH959" s="60"/>
    </row>
    <row r="960" s="9" customFormat="1" ht="67.5" spans="1:34">
      <c r="A960" s="24">
        <v>900</v>
      </c>
      <c r="B960" s="26"/>
      <c r="C960" s="26" t="s">
        <v>6764</v>
      </c>
      <c r="D960" s="26" t="s">
        <v>6765</v>
      </c>
      <c r="E960" s="26" t="s">
        <v>89</v>
      </c>
      <c r="F960" s="26" t="s">
        <v>596</v>
      </c>
      <c r="G960" s="26" t="s">
        <v>6766</v>
      </c>
      <c r="H960" s="26" t="s">
        <v>124</v>
      </c>
      <c r="I960" s="26" t="s">
        <v>6765</v>
      </c>
      <c r="J960" s="26" t="s">
        <v>6767</v>
      </c>
      <c r="K960" s="26" t="s">
        <v>113</v>
      </c>
      <c r="L960" s="26" t="s">
        <v>114</v>
      </c>
      <c r="M960" s="26" t="s">
        <v>6768</v>
      </c>
      <c r="N960" s="26" t="s">
        <v>564</v>
      </c>
      <c r="O960" s="26" t="s">
        <v>6769</v>
      </c>
      <c r="P960" s="26" t="s">
        <v>312</v>
      </c>
      <c r="Q960" s="26" t="s">
        <v>129</v>
      </c>
      <c r="R960" s="26" t="s">
        <v>3798</v>
      </c>
      <c r="S960" s="26" t="s">
        <v>601</v>
      </c>
      <c r="T960" s="26">
        <v>2024</v>
      </c>
      <c r="U960" s="26">
        <v>83</v>
      </c>
      <c r="V960" s="26">
        <v>83</v>
      </c>
      <c r="W960" s="26"/>
      <c r="X960" s="26"/>
      <c r="Y960" s="26"/>
      <c r="Z960" s="26">
        <v>316</v>
      </c>
      <c r="AA960" s="26">
        <v>103</v>
      </c>
      <c r="AB960" s="26" t="s">
        <v>104</v>
      </c>
      <c r="AC960" s="26" t="s">
        <v>103</v>
      </c>
      <c r="AD960" s="26" t="s">
        <v>104</v>
      </c>
      <c r="AE960" s="26" t="s">
        <v>103</v>
      </c>
      <c r="AF960" s="26"/>
      <c r="AG960" s="26" t="s">
        <v>103</v>
      </c>
      <c r="AH960" s="26"/>
    </row>
    <row r="961" s="9" customFormat="1" ht="90" spans="1:34">
      <c r="A961" s="24">
        <v>901</v>
      </c>
      <c r="B961" s="26"/>
      <c r="C961" s="26" t="s">
        <v>6770</v>
      </c>
      <c r="D961" s="26" t="s">
        <v>6771</v>
      </c>
      <c r="E961" s="26" t="s">
        <v>89</v>
      </c>
      <c r="F961" s="26" t="s">
        <v>596</v>
      </c>
      <c r="G961" s="26" t="s">
        <v>6772</v>
      </c>
      <c r="H961" s="26" t="s">
        <v>124</v>
      </c>
      <c r="I961" s="26" t="s">
        <v>6771</v>
      </c>
      <c r="J961" s="26" t="s">
        <v>6773</v>
      </c>
      <c r="K961" s="26" t="s">
        <v>113</v>
      </c>
      <c r="L961" s="26" t="s">
        <v>114</v>
      </c>
      <c r="M961" s="26" t="s">
        <v>546</v>
      </c>
      <c r="N961" s="26" t="s">
        <v>564</v>
      </c>
      <c r="O961" s="26" t="s">
        <v>6774</v>
      </c>
      <c r="P961" s="26" t="s">
        <v>312</v>
      </c>
      <c r="Q961" s="26" t="s">
        <v>129</v>
      </c>
      <c r="R961" s="26" t="s">
        <v>3798</v>
      </c>
      <c r="S961" s="26" t="s">
        <v>601</v>
      </c>
      <c r="T961" s="26">
        <v>2024</v>
      </c>
      <c r="U961" s="26">
        <v>30</v>
      </c>
      <c r="V961" s="26">
        <v>30</v>
      </c>
      <c r="W961" s="26"/>
      <c r="X961" s="26"/>
      <c r="Y961" s="26"/>
      <c r="Z961" s="26">
        <v>505</v>
      </c>
      <c r="AA961" s="26">
        <v>156</v>
      </c>
      <c r="AB961" s="26" t="s">
        <v>104</v>
      </c>
      <c r="AC961" s="26" t="s">
        <v>103</v>
      </c>
      <c r="AD961" s="26" t="s">
        <v>104</v>
      </c>
      <c r="AE961" s="26" t="s">
        <v>103</v>
      </c>
      <c r="AF961" s="26"/>
      <c r="AG961" s="26" t="s">
        <v>103</v>
      </c>
      <c r="AH961" s="26"/>
    </row>
    <row r="962" s="9" customFormat="1" ht="67.5" spans="1:34">
      <c r="A962" s="24">
        <v>902</v>
      </c>
      <c r="B962" s="26"/>
      <c r="C962" s="26" t="s">
        <v>6775</v>
      </c>
      <c r="D962" s="26" t="s">
        <v>6776</v>
      </c>
      <c r="E962" s="26" t="s">
        <v>107</v>
      </c>
      <c r="F962" s="26" t="s">
        <v>3403</v>
      </c>
      <c r="G962" s="30" t="s">
        <v>6777</v>
      </c>
      <c r="H962" s="26" t="s">
        <v>124</v>
      </c>
      <c r="I962" s="26" t="s">
        <v>6776</v>
      </c>
      <c r="J962" s="26" t="s">
        <v>6778</v>
      </c>
      <c r="K962" s="26" t="s">
        <v>113</v>
      </c>
      <c r="L962" s="26" t="s">
        <v>114</v>
      </c>
      <c r="M962" s="26" t="s">
        <v>115</v>
      </c>
      <c r="N962" s="26" t="s">
        <v>564</v>
      </c>
      <c r="O962" s="30" t="s">
        <v>6779</v>
      </c>
      <c r="P962" s="26" t="s">
        <v>312</v>
      </c>
      <c r="Q962" s="26" t="s">
        <v>129</v>
      </c>
      <c r="R962" s="26" t="s">
        <v>3798</v>
      </c>
      <c r="S962" s="26" t="s">
        <v>3407</v>
      </c>
      <c r="T962" s="26">
        <v>2024</v>
      </c>
      <c r="U962" s="26">
        <v>70</v>
      </c>
      <c r="V962" s="26">
        <v>70</v>
      </c>
      <c r="W962" s="26"/>
      <c r="X962" s="26"/>
      <c r="Y962" s="26"/>
      <c r="Z962" s="30">
        <v>114</v>
      </c>
      <c r="AA962" s="30">
        <v>52</v>
      </c>
      <c r="AB962" s="26" t="s">
        <v>104</v>
      </c>
      <c r="AC962" s="26" t="s">
        <v>103</v>
      </c>
      <c r="AD962" s="26" t="s">
        <v>104</v>
      </c>
      <c r="AE962" s="26" t="s">
        <v>103</v>
      </c>
      <c r="AF962" s="26"/>
      <c r="AG962" s="26" t="s">
        <v>103</v>
      </c>
      <c r="AH962" s="26"/>
    </row>
    <row r="963" s="9" customFormat="1" ht="56.25" spans="1:34">
      <c r="A963" s="24">
        <v>903</v>
      </c>
      <c r="B963" s="26"/>
      <c r="C963" s="26" t="s">
        <v>6780</v>
      </c>
      <c r="D963" s="26" t="s">
        <v>6781</v>
      </c>
      <c r="E963" s="26" t="s">
        <v>107</v>
      </c>
      <c r="F963" s="26" t="s">
        <v>3403</v>
      </c>
      <c r="G963" s="26" t="s">
        <v>6782</v>
      </c>
      <c r="H963" s="26" t="s">
        <v>124</v>
      </c>
      <c r="I963" s="26" t="s">
        <v>6781</v>
      </c>
      <c r="J963" s="26" t="s">
        <v>6783</v>
      </c>
      <c r="K963" s="26" t="s">
        <v>113</v>
      </c>
      <c r="L963" s="26" t="s">
        <v>114</v>
      </c>
      <c r="M963" s="26" t="s">
        <v>546</v>
      </c>
      <c r="N963" s="26" t="s">
        <v>564</v>
      </c>
      <c r="O963" s="26" t="s">
        <v>6784</v>
      </c>
      <c r="P963" s="26" t="s">
        <v>312</v>
      </c>
      <c r="Q963" s="26" t="s">
        <v>129</v>
      </c>
      <c r="R963" s="26" t="s">
        <v>3798</v>
      </c>
      <c r="S963" s="26" t="s">
        <v>3407</v>
      </c>
      <c r="T963" s="26">
        <v>2024</v>
      </c>
      <c r="U963" s="26">
        <v>30</v>
      </c>
      <c r="V963" s="26">
        <v>30</v>
      </c>
      <c r="W963" s="26"/>
      <c r="X963" s="26"/>
      <c r="Y963" s="26"/>
      <c r="Z963" s="26">
        <v>1346</v>
      </c>
      <c r="AA963" s="26">
        <v>130</v>
      </c>
      <c r="AB963" s="26" t="s">
        <v>104</v>
      </c>
      <c r="AC963" s="26" t="s">
        <v>103</v>
      </c>
      <c r="AD963" s="26" t="s">
        <v>104</v>
      </c>
      <c r="AE963" s="26" t="s">
        <v>103</v>
      </c>
      <c r="AF963" s="26"/>
      <c r="AG963" s="26" t="s">
        <v>103</v>
      </c>
      <c r="AH963" s="26"/>
    </row>
    <row r="964" s="9" customFormat="1" ht="101.25" spans="1:34">
      <c r="A964" s="24">
        <v>904</v>
      </c>
      <c r="B964" s="26"/>
      <c r="C964" s="26" t="s">
        <v>6785</v>
      </c>
      <c r="D964" s="26" t="s">
        <v>6786</v>
      </c>
      <c r="E964" s="26" t="s">
        <v>89</v>
      </c>
      <c r="F964" s="26" t="s">
        <v>3316</v>
      </c>
      <c r="G964" s="26" t="s">
        <v>6787</v>
      </c>
      <c r="H964" s="26"/>
      <c r="I964" s="26" t="s">
        <v>6786</v>
      </c>
      <c r="J964" s="26" t="s">
        <v>6788</v>
      </c>
      <c r="K964" s="26" t="s">
        <v>113</v>
      </c>
      <c r="L964" s="26" t="s">
        <v>114</v>
      </c>
      <c r="M964" s="26" t="s">
        <v>1032</v>
      </c>
      <c r="N964" s="26" t="s">
        <v>564</v>
      </c>
      <c r="O964" s="26" t="s">
        <v>6789</v>
      </c>
      <c r="P964" s="26" t="s">
        <v>312</v>
      </c>
      <c r="Q964" s="26" t="s">
        <v>129</v>
      </c>
      <c r="R964" s="26" t="s">
        <v>1938</v>
      </c>
      <c r="S964" s="26" t="s">
        <v>3321</v>
      </c>
      <c r="T964" s="26">
        <v>2024</v>
      </c>
      <c r="U964" s="26">
        <v>15</v>
      </c>
      <c r="V964" s="26">
        <v>15</v>
      </c>
      <c r="W964" s="26"/>
      <c r="X964" s="26"/>
      <c r="Y964" s="26"/>
      <c r="Z964" s="26">
        <v>260</v>
      </c>
      <c r="AA964" s="26">
        <v>60</v>
      </c>
      <c r="AB964" s="26" t="s">
        <v>104</v>
      </c>
      <c r="AC964" s="26" t="s">
        <v>103</v>
      </c>
      <c r="AD964" s="26" t="s">
        <v>103</v>
      </c>
      <c r="AE964" s="26" t="s">
        <v>103</v>
      </c>
      <c r="AF964" s="26"/>
      <c r="AG964" s="26" t="s">
        <v>103</v>
      </c>
      <c r="AH964" s="26"/>
    </row>
    <row r="965" s="9" customFormat="1" ht="157.5" spans="1:34">
      <c r="A965" s="24">
        <v>905</v>
      </c>
      <c r="B965" s="26"/>
      <c r="C965" s="26" t="s">
        <v>6790</v>
      </c>
      <c r="D965" s="26" t="s">
        <v>6791</v>
      </c>
      <c r="E965" s="26" t="s">
        <v>89</v>
      </c>
      <c r="F965" s="26" t="s">
        <v>6792</v>
      </c>
      <c r="G965" s="26" t="s">
        <v>6793</v>
      </c>
      <c r="H965" s="26"/>
      <c r="I965" s="26" t="s">
        <v>6794</v>
      </c>
      <c r="J965" s="26" t="s">
        <v>6795</v>
      </c>
      <c r="K965" s="26" t="s">
        <v>135</v>
      </c>
      <c r="L965" s="26" t="s">
        <v>114</v>
      </c>
      <c r="M965" s="26"/>
      <c r="N965" s="26" t="s">
        <v>3430</v>
      </c>
      <c r="O965" s="26" t="s">
        <v>6796</v>
      </c>
      <c r="P965" s="26" t="s">
        <v>3416</v>
      </c>
      <c r="Q965" s="26" t="s">
        <v>100</v>
      </c>
      <c r="R965" s="26" t="s">
        <v>3798</v>
      </c>
      <c r="S965" s="26" t="s">
        <v>139</v>
      </c>
      <c r="T965" s="26" t="s">
        <v>140</v>
      </c>
      <c r="U965" s="26">
        <v>107</v>
      </c>
      <c r="V965" s="26">
        <v>107</v>
      </c>
      <c r="W965" s="26">
        <v>0</v>
      </c>
      <c r="X965" s="26">
        <v>0</v>
      </c>
      <c r="Y965" s="26">
        <v>0</v>
      </c>
      <c r="Z965" s="26">
        <v>203</v>
      </c>
      <c r="AA965" s="26">
        <v>66</v>
      </c>
      <c r="AB965" s="26" t="s">
        <v>104</v>
      </c>
      <c r="AC965" s="26" t="s">
        <v>103</v>
      </c>
      <c r="AD965" s="26"/>
      <c r="AE965" s="26" t="s">
        <v>103</v>
      </c>
      <c r="AF965" s="26"/>
      <c r="AG965" s="26" t="s">
        <v>103</v>
      </c>
      <c r="AH965" s="26"/>
    </row>
    <row r="966" s="9" customFormat="1" ht="135" spans="1:34">
      <c r="A966" s="24">
        <v>906</v>
      </c>
      <c r="B966" s="26"/>
      <c r="C966" s="26" t="s">
        <v>6797</v>
      </c>
      <c r="D966" s="26" t="s">
        <v>6798</v>
      </c>
      <c r="E966" s="26" t="s">
        <v>89</v>
      </c>
      <c r="F966" s="26" t="s">
        <v>604</v>
      </c>
      <c r="G966" s="26" t="s">
        <v>6799</v>
      </c>
      <c r="H966" s="26" t="s">
        <v>918</v>
      </c>
      <c r="I966" s="26" t="s">
        <v>6800</v>
      </c>
      <c r="J966" s="26" t="s">
        <v>6801</v>
      </c>
      <c r="K966" s="26" t="s">
        <v>135</v>
      </c>
      <c r="L966" s="26" t="s">
        <v>114</v>
      </c>
      <c r="M966" s="26" t="s">
        <v>6802</v>
      </c>
      <c r="N966" s="26" t="s">
        <v>4714</v>
      </c>
      <c r="O966" s="26" t="s">
        <v>6803</v>
      </c>
      <c r="P966" s="26" t="s">
        <v>3416</v>
      </c>
      <c r="Q966" s="26" t="s">
        <v>100</v>
      </c>
      <c r="R966" s="26" t="s">
        <v>3798</v>
      </c>
      <c r="S966" s="26" t="s">
        <v>139</v>
      </c>
      <c r="T966" s="26" t="s">
        <v>140</v>
      </c>
      <c r="U966" s="26">
        <v>8</v>
      </c>
      <c r="V966" s="26">
        <v>8</v>
      </c>
      <c r="W966" s="26">
        <v>0</v>
      </c>
      <c r="X966" s="26">
        <v>0</v>
      </c>
      <c r="Y966" s="26">
        <v>0</v>
      </c>
      <c r="Z966" s="26">
        <v>173</v>
      </c>
      <c r="AA966" s="26">
        <v>54</v>
      </c>
      <c r="AB966" s="26" t="s">
        <v>104</v>
      </c>
      <c r="AC966" s="26" t="s">
        <v>103</v>
      </c>
      <c r="AD966" s="26" t="s">
        <v>104</v>
      </c>
      <c r="AE966" s="26" t="s">
        <v>103</v>
      </c>
      <c r="AF966" s="26"/>
      <c r="AG966" s="26" t="s">
        <v>103</v>
      </c>
      <c r="AH966" s="26"/>
    </row>
    <row r="967" s="9" customFormat="1" ht="135" spans="1:34">
      <c r="A967" s="24">
        <v>907</v>
      </c>
      <c r="B967" s="26"/>
      <c r="C967" s="26" t="s">
        <v>6804</v>
      </c>
      <c r="D967" s="26" t="s">
        <v>6805</v>
      </c>
      <c r="E967" s="26" t="s">
        <v>89</v>
      </c>
      <c r="F967" s="26" t="s">
        <v>604</v>
      </c>
      <c r="G967" s="26" t="s">
        <v>6806</v>
      </c>
      <c r="H967" s="26" t="s">
        <v>918</v>
      </c>
      <c r="I967" s="26" t="s">
        <v>6807</v>
      </c>
      <c r="J967" s="26" t="s">
        <v>6808</v>
      </c>
      <c r="K967" s="26" t="s">
        <v>135</v>
      </c>
      <c r="L967" s="26" t="s">
        <v>114</v>
      </c>
      <c r="M967" s="26" t="s">
        <v>6809</v>
      </c>
      <c r="N967" s="26" t="s">
        <v>4714</v>
      </c>
      <c r="O967" s="26" t="s">
        <v>6810</v>
      </c>
      <c r="P967" s="26" t="s">
        <v>351</v>
      </c>
      <c r="Q967" s="26" t="s">
        <v>4668</v>
      </c>
      <c r="R967" s="26" t="s">
        <v>1938</v>
      </c>
      <c r="S967" s="26" t="s">
        <v>139</v>
      </c>
      <c r="T967" s="26" t="s">
        <v>140</v>
      </c>
      <c r="U967" s="26">
        <v>15</v>
      </c>
      <c r="V967" s="26">
        <v>15</v>
      </c>
      <c r="W967" s="26">
        <v>0</v>
      </c>
      <c r="X967" s="26">
        <v>0</v>
      </c>
      <c r="Y967" s="26">
        <v>0</v>
      </c>
      <c r="Z967" s="26">
        <v>202</v>
      </c>
      <c r="AA967" s="26">
        <v>83</v>
      </c>
      <c r="AB967" s="26" t="s">
        <v>104</v>
      </c>
      <c r="AC967" s="26" t="s">
        <v>103</v>
      </c>
      <c r="AD967" s="26" t="s">
        <v>104</v>
      </c>
      <c r="AE967" s="26" t="s">
        <v>103</v>
      </c>
      <c r="AF967" s="26"/>
      <c r="AG967" s="26" t="s">
        <v>103</v>
      </c>
      <c r="AH967" s="26"/>
    </row>
    <row r="968" s="9" customFormat="1" ht="112.5" spans="1:34">
      <c r="A968" s="24">
        <v>908</v>
      </c>
      <c r="B968" s="26"/>
      <c r="C968" s="26" t="s">
        <v>6811</v>
      </c>
      <c r="D968" s="26" t="s">
        <v>6812</v>
      </c>
      <c r="E968" s="26" t="s">
        <v>89</v>
      </c>
      <c r="F968" s="26" t="s">
        <v>4649</v>
      </c>
      <c r="G968" s="26" t="s">
        <v>6813</v>
      </c>
      <c r="H968" s="26" t="s">
        <v>918</v>
      </c>
      <c r="I968" s="26" t="s">
        <v>6814</v>
      </c>
      <c r="J968" s="26" t="s">
        <v>6815</v>
      </c>
      <c r="K968" s="26" t="s">
        <v>135</v>
      </c>
      <c r="L968" s="26" t="s">
        <v>114</v>
      </c>
      <c r="M968" s="26" t="s">
        <v>6816</v>
      </c>
      <c r="N968" s="26" t="s">
        <v>4727</v>
      </c>
      <c r="O968" s="26" t="s">
        <v>6817</v>
      </c>
      <c r="P968" s="26" t="s">
        <v>3416</v>
      </c>
      <c r="Q968" s="26" t="s">
        <v>100</v>
      </c>
      <c r="R968" s="26" t="s">
        <v>2915</v>
      </c>
      <c r="S968" s="26" t="s">
        <v>139</v>
      </c>
      <c r="T968" s="26" t="s">
        <v>140</v>
      </c>
      <c r="U968" s="26">
        <v>10</v>
      </c>
      <c r="V968" s="26">
        <v>10</v>
      </c>
      <c r="W968" s="26">
        <v>0</v>
      </c>
      <c r="X968" s="26">
        <v>0</v>
      </c>
      <c r="Y968" s="26">
        <v>0</v>
      </c>
      <c r="Z968" s="26">
        <v>112</v>
      </c>
      <c r="AA968" s="26">
        <v>45</v>
      </c>
      <c r="AB968" s="26" t="s">
        <v>104</v>
      </c>
      <c r="AC968" s="26" t="s">
        <v>103</v>
      </c>
      <c r="AD968" s="26" t="s">
        <v>104</v>
      </c>
      <c r="AE968" s="26" t="s">
        <v>103</v>
      </c>
      <c r="AF968" s="26"/>
      <c r="AG968" s="26" t="s">
        <v>103</v>
      </c>
      <c r="AH968" s="26"/>
    </row>
    <row r="969" s="9" customFormat="1" ht="135" spans="1:34">
      <c r="A969" s="24">
        <v>909</v>
      </c>
      <c r="B969" s="26"/>
      <c r="C969" s="26" t="s">
        <v>6818</v>
      </c>
      <c r="D969" s="26" t="s">
        <v>6819</v>
      </c>
      <c r="E969" s="26" t="s">
        <v>89</v>
      </c>
      <c r="F969" s="26" t="s">
        <v>616</v>
      </c>
      <c r="G969" s="26" t="s">
        <v>6820</v>
      </c>
      <c r="H969" s="26" t="s">
        <v>918</v>
      </c>
      <c r="I969" s="26" t="s">
        <v>6821</v>
      </c>
      <c r="J969" s="26" t="s">
        <v>6822</v>
      </c>
      <c r="K969" s="26" t="s">
        <v>135</v>
      </c>
      <c r="L969" s="26" t="s">
        <v>114</v>
      </c>
      <c r="M969" s="26" t="s">
        <v>6823</v>
      </c>
      <c r="N969" s="26" t="s">
        <v>4714</v>
      </c>
      <c r="O969" s="26" t="s">
        <v>6824</v>
      </c>
      <c r="P969" s="26" t="s">
        <v>3416</v>
      </c>
      <c r="Q969" s="26" t="s">
        <v>100</v>
      </c>
      <c r="R969" s="26" t="s">
        <v>3798</v>
      </c>
      <c r="S969" s="26" t="s">
        <v>139</v>
      </c>
      <c r="T969" s="26" t="s">
        <v>140</v>
      </c>
      <c r="U969" s="26">
        <v>13</v>
      </c>
      <c r="V969" s="26">
        <v>13</v>
      </c>
      <c r="W969" s="26">
        <v>0</v>
      </c>
      <c r="X969" s="26">
        <v>0</v>
      </c>
      <c r="Y969" s="26">
        <v>0</v>
      </c>
      <c r="Z969" s="26">
        <v>63</v>
      </c>
      <c r="AA969" s="26">
        <v>17</v>
      </c>
      <c r="AB969" s="26" t="s">
        <v>119</v>
      </c>
      <c r="AC969" s="26" t="s">
        <v>103</v>
      </c>
      <c r="AD969" s="26" t="s">
        <v>103</v>
      </c>
      <c r="AE969" s="26" t="s">
        <v>103</v>
      </c>
      <c r="AF969" s="26"/>
      <c r="AG969" s="26" t="s">
        <v>103</v>
      </c>
      <c r="AH969" s="26"/>
    </row>
    <row r="970" s="9" customFormat="1" ht="112.5" spans="1:34">
      <c r="A970" s="24">
        <v>910</v>
      </c>
      <c r="B970" s="26"/>
      <c r="C970" s="26" t="s">
        <v>6825</v>
      </c>
      <c r="D970" s="26" t="s">
        <v>6826</v>
      </c>
      <c r="E970" s="26" t="s">
        <v>89</v>
      </c>
      <c r="F970" s="26" t="s">
        <v>604</v>
      </c>
      <c r="G970" s="26" t="s">
        <v>6827</v>
      </c>
      <c r="H970" s="26" t="s">
        <v>918</v>
      </c>
      <c r="I970" s="26" t="s">
        <v>6826</v>
      </c>
      <c r="J970" s="26" t="s">
        <v>6828</v>
      </c>
      <c r="K970" s="26"/>
      <c r="L970" s="26" t="s">
        <v>114</v>
      </c>
      <c r="M970" s="26" t="s">
        <v>135</v>
      </c>
      <c r="N970" s="26" t="s">
        <v>4645</v>
      </c>
      <c r="O970" s="26" t="s">
        <v>6829</v>
      </c>
      <c r="P970" s="26"/>
      <c r="Q970" s="26" t="s">
        <v>6830</v>
      </c>
      <c r="R970" s="26" t="s">
        <v>484</v>
      </c>
      <c r="S970" s="26" t="s">
        <v>139</v>
      </c>
      <c r="T970" s="26" t="s">
        <v>140</v>
      </c>
      <c r="U970" s="26">
        <v>75</v>
      </c>
      <c r="V970" s="26">
        <v>75</v>
      </c>
      <c r="W970" s="26">
        <v>0</v>
      </c>
      <c r="X970" s="26">
        <v>0</v>
      </c>
      <c r="Y970" s="26">
        <v>0</v>
      </c>
      <c r="Z970" s="26">
        <v>148</v>
      </c>
      <c r="AA970" s="26">
        <v>48</v>
      </c>
      <c r="AB970" s="26" t="s">
        <v>104</v>
      </c>
      <c r="AC970" s="26" t="s">
        <v>103</v>
      </c>
      <c r="AD970" s="26" t="s">
        <v>103</v>
      </c>
      <c r="AE970" s="26" t="s">
        <v>103</v>
      </c>
      <c r="AF970" s="26"/>
      <c r="AG970" s="26" t="s">
        <v>103</v>
      </c>
      <c r="AH970" s="26"/>
    </row>
    <row r="971" s="9" customFormat="1" ht="135" spans="1:34">
      <c r="A971" s="24">
        <v>911</v>
      </c>
      <c r="B971" s="26"/>
      <c r="C971" s="26" t="s">
        <v>6831</v>
      </c>
      <c r="D971" s="26" t="s">
        <v>6832</v>
      </c>
      <c r="E971" s="26" t="s">
        <v>89</v>
      </c>
      <c r="F971" s="26" t="s">
        <v>666</v>
      </c>
      <c r="G971" s="26" t="s">
        <v>6833</v>
      </c>
      <c r="H971" s="26" t="s">
        <v>918</v>
      </c>
      <c r="I971" s="26" t="s">
        <v>6834</v>
      </c>
      <c r="J971" s="26" t="s">
        <v>6835</v>
      </c>
      <c r="K971" s="26" t="s">
        <v>135</v>
      </c>
      <c r="L971" s="26" t="s">
        <v>114</v>
      </c>
      <c r="M971" s="26" t="s">
        <v>135</v>
      </c>
      <c r="N971" s="26" t="s">
        <v>4714</v>
      </c>
      <c r="O971" s="26" t="s">
        <v>6836</v>
      </c>
      <c r="P971" s="26"/>
      <c r="Q971" s="26" t="s">
        <v>100</v>
      </c>
      <c r="R971" s="26" t="s">
        <v>3798</v>
      </c>
      <c r="S971" s="26" t="s">
        <v>139</v>
      </c>
      <c r="T971" s="26" t="s">
        <v>140</v>
      </c>
      <c r="U971" s="26">
        <v>10.5</v>
      </c>
      <c r="V971" s="26">
        <v>10.5</v>
      </c>
      <c r="W971" s="26">
        <v>0</v>
      </c>
      <c r="X971" s="26">
        <v>0</v>
      </c>
      <c r="Y971" s="26">
        <v>0</v>
      </c>
      <c r="Z971" s="26">
        <v>104</v>
      </c>
      <c r="AA971" s="26">
        <v>65</v>
      </c>
      <c r="AB971" s="26" t="s">
        <v>104</v>
      </c>
      <c r="AC971" s="26" t="s">
        <v>103</v>
      </c>
      <c r="AD971" s="26" t="s">
        <v>103</v>
      </c>
      <c r="AE971" s="26" t="s">
        <v>103</v>
      </c>
      <c r="AF971" s="26"/>
      <c r="AG971" s="26" t="s">
        <v>103</v>
      </c>
      <c r="AH971" s="26"/>
    </row>
    <row r="972" s="9" customFormat="1" ht="135" spans="1:34">
      <c r="A972" s="24">
        <v>912</v>
      </c>
      <c r="B972" s="26"/>
      <c r="C972" s="26" t="s">
        <v>6837</v>
      </c>
      <c r="D972" s="26" t="s">
        <v>6838</v>
      </c>
      <c r="E972" s="26" t="s">
        <v>89</v>
      </c>
      <c r="F972" s="26" t="s">
        <v>666</v>
      </c>
      <c r="G972" s="26" t="s">
        <v>6839</v>
      </c>
      <c r="H972" s="26" t="s">
        <v>918</v>
      </c>
      <c r="I972" s="26" t="s">
        <v>6840</v>
      </c>
      <c r="J972" s="26" t="s">
        <v>6841</v>
      </c>
      <c r="K972" s="26" t="s">
        <v>135</v>
      </c>
      <c r="L972" s="26" t="s">
        <v>114</v>
      </c>
      <c r="M972" s="26"/>
      <c r="N972" s="26" t="s">
        <v>4714</v>
      </c>
      <c r="O972" s="26" t="s">
        <v>6842</v>
      </c>
      <c r="P972" s="26" t="s">
        <v>3416</v>
      </c>
      <c r="Q972" s="26" t="s">
        <v>100</v>
      </c>
      <c r="R972" s="26" t="s">
        <v>2915</v>
      </c>
      <c r="S972" s="26" t="s">
        <v>139</v>
      </c>
      <c r="T972" s="26" t="s">
        <v>140</v>
      </c>
      <c r="U972" s="26">
        <v>24</v>
      </c>
      <c r="V972" s="26">
        <v>24</v>
      </c>
      <c r="W972" s="26">
        <v>0</v>
      </c>
      <c r="X972" s="26">
        <v>0</v>
      </c>
      <c r="Y972" s="26">
        <v>0</v>
      </c>
      <c r="Z972" s="26">
        <v>112</v>
      </c>
      <c r="AA972" s="26">
        <v>47</v>
      </c>
      <c r="AB972" s="26" t="s">
        <v>104</v>
      </c>
      <c r="AC972" s="26" t="s">
        <v>103</v>
      </c>
      <c r="AD972" s="26" t="s">
        <v>103</v>
      </c>
      <c r="AE972" s="26" t="s">
        <v>103</v>
      </c>
      <c r="AF972" s="26"/>
      <c r="AG972" s="26" t="s">
        <v>103</v>
      </c>
      <c r="AH972" s="26"/>
    </row>
    <row r="973" s="9" customFormat="1" ht="123.75" spans="1:34">
      <c r="A973" s="24">
        <v>913</v>
      </c>
      <c r="B973" s="26"/>
      <c r="C973" s="26" t="s">
        <v>6843</v>
      </c>
      <c r="D973" s="26" t="s">
        <v>6844</v>
      </c>
      <c r="E973" s="26" t="s">
        <v>89</v>
      </c>
      <c r="F973" s="26" t="s">
        <v>666</v>
      </c>
      <c r="G973" s="26" t="s">
        <v>6845</v>
      </c>
      <c r="H973" s="26" t="s">
        <v>918</v>
      </c>
      <c r="I973" s="26" t="s">
        <v>6846</v>
      </c>
      <c r="J973" s="26" t="s">
        <v>6847</v>
      </c>
      <c r="K973" s="26" t="s">
        <v>135</v>
      </c>
      <c r="L973" s="26" t="s">
        <v>114</v>
      </c>
      <c r="M973" s="26" t="s">
        <v>6848</v>
      </c>
      <c r="N973" s="26" t="s">
        <v>4645</v>
      </c>
      <c r="O973" s="26" t="s">
        <v>6849</v>
      </c>
      <c r="P973" s="26" t="s">
        <v>3416</v>
      </c>
      <c r="Q973" s="26" t="s">
        <v>100</v>
      </c>
      <c r="R973" s="26" t="s">
        <v>3798</v>
      </c>
      <c r="S973" s="26" t="s">
        <v>139</v>
      </c>
      <c r="T973" s="26" t="s">
        <v>140</v>
      </c>
      <c r="U973" s="26">
        <v>56.8</v>
      </c>
      <c r="V973" s="26">
        <v>56.8</v>
      </c>
      <c r="W973" s="26">
        <v>0</v>
      </c>
      <c r="X973" s="26">
        <v>0</v>
      </c>
      <c r="Y973" s="26">
        <v>0</v>
      </c>
      <c r="Z973" s="26">
        <v>104</v>
      </c>
      <c r="AA973" s="26">
        <v>25</v>
      </c>
      <c r="AB973" s="26" t="s">
        <v>104</v>
      </c>
      <c r="AC973" s="26" t="s">
        <v>103</v>
      </c>
      <c r="AD973" s="26" t="s">
        <v>103</v>
      </c>
      <c r="AE973" s="26" t="s">
        <v>103</v>
      </c>
      <c r="AF973" s="26"/>
      <c r="AG973" s="26" t="s">
        <v>103</v>
      </c>
      <c r="AH973" s="26"/>
    </row>
    <row r="974" s="9" customFormat="1" ht="123.75" spans="1:34">
      <c r="A974" s="24">
        <v>914</v>
      </c>
      <c r="B974" s="26"/>
      <c r="C974" s="26" t="s">
        <v>6850</v>
      </c>
      <c r="D974" s="26" t="s">
        <v>6851</v>
      </c>
      <c r="E974" s="26" t="s">
        <v>89</v>
      </c>
      <c r="F974" s="26" t="s">
        <v>676</v>
      </c>
      <c r="G974" s="26" t="s">
        <v>6852</v>
      </c>
      <c r="H974" s="26" t="s">
        <v>918</v>
      </c>
      <c r="I974" s="26" t="s">
        <v>6853</v>
      </c>
      <c r="J974" s="26" t="s">
        <v>6854</v>
      </c>
      <c r="K974" s="26" t="s">
        <v>135</v>
      </c>
      <c r="L974" s="26" t="s">
        <v>114</v>
      </c>
      <c r="M974" s="26" t="s">
        <v>6855</v>
      </c>
      <c r="N974" s="26" t="s">
        <v>4645</v>
      </c>
      <c r="O974" s="26" t="s">
        <v>6856</v>
      </c>
      <c r="P974" s="26" t="s">
        <v>3416</v>
      </c>
      <c r="Q974" s="26" t="s">
        <v>100</v>
      </c>
      <c r="R974" s="26" t="s">
        <v>2915</v>
      </c>
      <c r="S974" s="26" t="s">
        <v>139</v>
      </c>
      <c r="T974" s="26" t="s">
        <v>140</v>
      </c>
      <c r="U974" s="26">
        <v>56</v>
      </c>
      <c r="V974" s="26">
        <v>56</v>
      </c>
      <c r="W974" s="26">
        <v>0</v>
      </c>
      <c r="X974" s="26">
        <v>0</v>
      </c>
      <c r="Y974" s="26">
        <v>0</v>
      </c>
      <c r="Z974" s="26">
        <v>575</v>
      </c>
      <c r="AA974" s="26">
        <v>125</v>
      </c>
      <c r="AB974" s="26" t="s">
        <v>104</v>
      </c>
      <c r="AC974" s="26" t="s">
        <v>103</v>
      </c>
      <c r="AD974" s="26" t="s">
        <v>103</v>
      </c>
      <c r="AE974" s="26" t="s">
        <v>103</v>
      </c>
      <c r="AF974" s="26"/>
      <c r="AG974" s="26" t="s">
        <v>103</v>
      </c>
      <c r="AH974" s="26"/>
    </row>
    <row r="975" s="9" customFormat="1" ht="157.5" spans="1:34">
      <c r="A975" s="24">
        <v>915</v>
      </c>
      <c r="B975" s="26"/>
      <c r="C975" s="26" t="s">
        <v>6857</v>
      </c>
      <c r="D975" s="26" t="s">
        <v>6858</v>
      </c>
      <c r="E975" s="26" t="s">
        <v>89</v>
      </c>
      <c r="F975" s="26" t="s">
        <v>676</v>
      </c>
      <c r="G975" s="26" t="s">
        <v>6859</v>
      </c>
      <c r="H975" s="26" t="s">
        <v>918</v>
      </c>
      <c r="I975" s="26" t="s">
        <v>6860</v>
      </c>
      <c r="J975" s="26" t="s">
        <v>6861</v>
      </c>
      <c r="K975" s="26" t="s">
        <v>135</v>
      </c>
      <c r="L975" s="26" t="s">
        <v>114</v>
      </c>
      <c r="M975" s="26" t="s">
        <v>4623</v>
      </c>
      <c r="N975" s="26" t="s">
        <v>4714</v>
      </c>
      <c r="O975" s="26" t="s">
        <v>6862</v>
      </c>
      <c r="P975" s="26" t="s">
        <v>351</v>
      </c>
      <c r="Q975" s="26" t="s">
        <v>4668</v>
      </c>
      <c r="R975" s="26" t="s">
        <v>1938</v>
      </c>
      <c r="S975" s="26" t="s">
        <v>139</v>
      </c>
      <c r="T975" s="26" t="s">
        <v>140</v>
      </c>
      <c r="U975" s="26">
        <v>15</v>
      </c>
      <c r="V975" s="26">
        <v>15</v>
      </c>
      <c r="W975" s="26">
        <v>0</v>
      </c>
      <c r="X975" s="26">
        <v>0</v>
      </c>
      <c r="Y975" s="26">
        <v>0</v>
      </c>
      <c r="Z975" s="26">
        <v>108</v>
      </c>
      <c r="AA975" s="26">
        <v>35</v>
      </c>
      <c r="AB975" s="26" t="s">
        <v>104</v>
      </c>
      <c r="AC975" s="26" t="s">
        <v>103</v>
      </c>
      <c r="AD975" s="26" t="s">
        <v>103</v>
      </c>
      <c r="AE975" s="26" t="s">
        <v>103</v>
      </c>
      <c r="AF975" s="26"/>
      <c r="AG975" s="26" t="s">
        <v>103</v>
      </c>
      <c r="AH975" s="26"/>
    </row>
    <row r="976" s="9" customFormat="1" ht="123.75" spans="1:34">
      <c r="A976" s="24">
        <v>916</v>
      </c>
      <c r="B976" s="26"/>
      <c r="C976" s="26" t="s">
        <v>6863</v>
      </c>
      <c r="D976" s="26" t="s">
        <v>6864</v>
      </c>
      <c r="E976" s="26" t="s">
        <v>89</v>
      </c>
      <c r="F976" s="26" t="s">
        <v>656</v>
      </c>
      <c r="G976" s="26" t="s">
        <v>6865</v>
      </c>
      <c r="H976" s="26" t="s">
        <v>918</v>
      </c>
      <c r="I976" s="26" t="s">
        <v>6866</v>
      </c>
      <c r="J976" s="26" t="s">
        <v>6867</v>
      </c>
      <c r="K976" s="26" t="s">
        <v>135</v>
      </c>
      <c r="L976" s="26" t="s">
        <v>114</v>
      </c>
      <c r="M976" s="26" t="s">
        <v>6868</v>
      </c>
      <c r="N976" s="26" t="s">
        <v>6869</v>
      </c>
      <c r="O976" s="26" t="s">
        <v>6870</v>
      </c>
      <c r="P976" s="26" t="s">
        <v>3416</v>
      </c>
      <c r="Q976" s="26" t="s">
        <v>100</v>
      </c>
      <c r="R976" s="26" t="s">
        <v>484</v>
      </c>
      <c r="S976" s="26" t="s">
        <v>139</v>
      </c>
      <c r="T976" s="26" t="s">
        <v>140</v>
      </c>
      <c r="U976" s="26">
        <v>71.5</v>
      </c>
      <c r="V976" s="26">
        <v>71.5</v>
      </c>
      <c r="W976" s="26">
        <v>0</v>
      </c>
      <c r="X976" s="26">
        <v>0</v>
      </c>
      <c r="Y976" s="26">
        <v>0</v>
      </c>
      <c r="Z976" s="26">
        <v>1726</v>
      </c>
      <c r="AA976" s="26">
        <v>614</v>
      </c>
      <c r="AB976" s="26" t="s">
        <v>104</v>
      </c>
      <c r="AC976" s="26" t="s">
        <v>103</v>
      </c>
      <c r="AD976" s="26" t="s">
        <v>104</v>
      </c>
      <c r="AE976" s="26" t="s">
        <v>103</v>
      </c>
      <c r="AF976" s="26"/>
      <c r="AG976" s="26" t="s">
        <v>103</v>
      </c>
      <c r="AH976" s="26"/>
    </row>
    <row r="977" s="9" customFormat="1" ht="157.5" spans="1:34">
      <c r="A977" s="24">
        <v>917</v>
      </c>
      <c r="B977" s="26"/>
      <c r="C977" s="26" t="s">
        <v>6871</v>
      </c>
      <c r="D977" s="26" t="s">
        <v>6872</v>
      </c>
      <c r="E977" s="26" t="s">
        <v>89</v>
      </c>
      <c r="F977" s="26" t="s">
        <v>656</v>
      </c>
      <c r="G977" s="26" t="s">
        <v>6873</v>
      </c>
      <c r="H977" s="26" t="s">
        <v>918</v>
      </c>
      <c r="I977" s="26" t="s">
        <v>6874</v>
      </c>
      <c r="J977" s="26" t="s">
        <v>6875</v>
      </c>
      <c r="K977" s="26" t="s">
        <v>135</v>
      </c>
      <c r="L977" s="26" t="s">
        <v>114</v>
      </c>
      <c r="M977" s="26" t="s">
        <v>4616</v>
      </c>
      <c r="N977" s="26" t="s">
        <v>3414</v>
      </c>
      <c r="O977" s="26" t="s">
        <v>4734</v>
      </c>
      <c r="P977" s="26" t="s">
        <v>351</v>
      </c>
      <c r="Q977" s="26" t="s">
        <v>4668</v>
      </c>
      <c r="R977" s="26" t="s">
        <v>1938</v>
      </c>
      <c r="S977" s="26" t="s">
        <v>139</v>
      </c>
      <c r="T977" s="26" t="s">
        <v>140</v>
      </c>
      <c r="U977" s="26">
        <v>15</v>
      </c>
      <c r="V977" s="26">
        <v>15</v>
      </c>
      <c r="W977" s="26">
        <v>0</v>
      </c>
      <c r="X977" s="26">
        <v>0</v>
      </c>
      <c r="Y977" s="26">
        <v>0</v>
      </c>
      <c r="Z977" s="26">
        <v>122</v>
      </c>
      <c r="AA977" s="26">
        <v>42</v>
      </c>
      <c r="AB977" s="26" t="s">
        <v>104</v>
      </c>
      <c r="AC977" s="26" t="s">
        <v>103</v>
      </c>
      <c r="AD977" s="26" t="s">
        <v>104</v>
      </c>
      <c r="AE977" s="26" t="s">
        <v>103</v>
      </c>
      <c r="AF977" s="26"/>
      <c r="AG977" s="26" t="s">
        <v>103</v>
      </c>
      <c r="AH977" s="26"/>
    </row>
    <row r="978" s="9" customFormat="1" ht="123.75" spans="1:34">
      <c r="A978" s="24">
        <v>918</v>
      </c>
      <c r="B978" s="26"/>
      <c r="C978" s="26" t="s">
        <v>6876</v>
      </c>
      <c r="D978" s="26" t="s">
        <v>6877</v>
      </c>
      <c r="E978" s="26" t="s">
        <v>89</v>
      </c>
      <c r="F978" s="26" t="s">
        <v>4649</v>
      </c>
      <c r="G978" s="26" t="s">
        <v>6878</v>
      </c>
      <c r="H978" s="26" t="s">
        <v>918</v>
      </c>
      <c r="I978" s="26" t="s">
        <v>6879</v>
      </c>
      <c r="J978" s="26" t="s">
        <v>6880</v>
      </c>
      <c r="K978" s="26" t="s">
        <v>135</v>
      </c>
      <c r="L978" s="26" t="s">
        <v>114</v>
      </c>
      <c r="M978" s="26" t="s">
        <v>4797</v>
      </c>
      <c r="N978" s="26" t="s">
        <v>4727</v>
      </c>
      <c r="O978" s="26" t="s">
        <v>6817</v>
      </c>
      <c r="P978" s="26" t="s">
        <v>3416</v>
      </c>
      <c r="Q978" s="26" t="s">
        <v>100</v>
      </c>
      <c r="R978" s="26" t="s">
        <v>3798</v>
      </c>
      <c r="S978" s="26" t="s">
        <v>139</v>
      </c>
      <c r="T978" s="26" t="s">
        <v>140</v>
      </c>
      <c r="U978" s="26">
        <v>41</v>
      </c>
      <c r="V978" s="26">
        <v>41</v>
      </c>
      <c r="W978" s="26">
        <v>0</v>
      </c>
      <c r="X978" s="26">
        <v>0</v>
      </c>
      <c r="Y978" s="26">
        <v>0</v>
      </c>
      <c r="Z978" s="26">
        <v>112</v>
      </c>
      <c r="AA978" s="26">
        <v>45</v>
      </c>
      <c r="AB978" s="26" t="s">
        <v>104</v>
      </c>
      <c r="AC978" s="26" t="s">
        <v>103</v>
      </c>
      <c r="AD978" s="26" t="s">
        <v>104</v>
      </c>
      <c r="AE978" s="26" t="s">
        <v>103</v>
      </c>
      <c r="AF978" s="26"/>
      <c r="AG978" s="26" t="s">
        <v>103</v>
      </c>
      <c r="AH978" s="26"/>
    </row>
    <row r="979" s="9" customFormat="1" ht="123.75" spans="1:34">
      <c r="A979" s="24">
        <v>919</v>
      </c>
      <c r="B979" s="26"/>
      <c r="C979" s="26" t="s">
        <v>6881</v>
      </c>
      <c r="D979" s="26" t="s">
        <v>6882</v>
      </c>
      <c r="E979" s="26" t="s">
        <v>89</v>
      </c>
      <c r="F979" s="26" t="s">
        <v>676</v>
      </c>
      <c r="G979" s="26" t="s">
        <v>6883</v>
      </c>
      <c r="H979" s="26" t="s">
        <v>918</v>
      </c>
      <c r="I979" s="26" t="s">
        <v>6884</v>
      </c>
      <c r="J979" s="26" t="s">
        <v>6885</v>
      </c>
      <c r="K979" s="26" t="s">
        <v>135</v>
      </c>
      <c r="L979" s="26" t="s">
        <v>114</v>
      </c>
      <c r="M979" s="26" t="s">
        <v>4797</v>
      </c>
      <c r="N979" s="26" t="s">
        <v>4727</v>
      </c>
      <c r="O979" s="26" t="s">
        <v>6886</v>
      </c>
      <c r="P979" s="26" t="s">
        <v>3416</v>
      </c>
      <c r="Q979" s="26" t="s">
        <v>100</v>
      </c>
      <c r="R979" s="26" t="s">
        <v>3798</v>
      </c>
      <c r="S979" s="26" t="s">
        <v>139</v>
      </c>
      <c r="T979" s="26" t="s">
        <v>140</v>
      </c>
      <c r="U979" s="26">
        <v>17.5</v>
      </c>
      <c r="V979" s="26">
        <v>17.5</v>
      </c>
      <c r="W979" s="26">
        <v>0</v>
      </c>
      <c r="X979" s="26">
        <v>0</v>
      </c>
      <c r="Y979" s="26">
        <v>0</v>
      </c>
      <c r="Z979" s="26">
        <v>192</v>
      </c>
      <c r="AA979" s="26">
        <v>78</v>
      </c>
      <c r="AB979" s="26" t="s">
        <v>104</v>
      </c>
      <c r="AC979" s="26" t="s">
        <v>103</v>
      </c>
      <c r="AD979" s="26" t="s">
        <v>103</v>
      </c>
      <c r="AE979" s="26" t="s">
        <v>103</v>
      </c>
      <c r="AF979" s="26"/>
      <c r="AG979" s="26" t="s">
        <v>103</v>
      </c>
      <c r="AH979" s="26"/>
    </row>
    <row r="980" s="9" customFormat="1" ht="157.5" spans="1:34">
      <c r="A980" s="24">
        <v>920</v>
      </c>
      <c r="B980" s="26"/>
      <c r="C980" s="26" t="s">
        <v>6887</v>
      </c>
      <c r="D980" s="26" t="s">
        <v>6888</v>
      </c>
      <c r="E980" s="26" t="s">
        <v>89</v>
      </c>
      <c r="F980" s="26" t="s">
        <v>6889</v>
      </c>
      <c r="G980" s="26" t="s">
        <v>6890</v>
      </c>
      <c r="H980" s="26"/>
      <c r="I980" s="26" t="s">
        <v>6890</v>
      </c>
      <c r="J980" s="26" t="s">
        <v>6891</v>
      </c>
      <c r="K980" s="26" t="s">
        <v>135</v>
      </c>
      <c r="L980" s="26" t="s">
        <v>114</v>
      </c>
      <c r="M980" s="26" t="s">
        <v>6892</v>
      </c>
      <c r="N980" s="26" t="s">
        <v>6893</v>
      </c>
      <c r="O980" s="26" t="s">
        <v>4646</v>
      </c>
      <c r="P980" s="26" t="s">
        <v>3416</v>
      </c>
      <c r="Q980" s="26" t="s">
        <v>100</v>
      </c>
      <c r="R980" s="26" t="s">
        <v>6160</v>
      </c>
      <c r="S980" s="26" t="s">
        <v>139</v>
      </c>
      <c r="T980" s="26" t="s">
        <v>140</v>
      </c>
      <c r="U980" s="26">
        <v>156.63</v>
      </c>
      <c r="V980" s="26">
        <v>146</v>
      </c>
      <c r="W980" s="26">
        <v>0</v>
      </c>
      <c r="X980" s="26">
        <v>0</v>
      </c>
      <c r="Y980" s="26">
        <v>10.63</v>
      </c>
      <c r="Z980" s="26">
        <v>55</v>
      </c>
      <c r="AA980" s="26">
        <v>13</v>
      </c>
      <c r="AB980" s="26" t="s">
        <v>104</v>
      </c>
      <c r="AC980" s="26" t="s">
        <v>103</v>
      </c>
      <c r="AD980" s="26"/>
      <c r="AE980" s="26" t="s">
        <v>103</v>
      </c>
      <c r="AF980" s="26"/>
      <c r="AG980" s="26" t="s">
        <v>103</v>
      </c>
      <c r="AH980" s="26"/>
    </row>
    <row r="981" s="9" customFormat="1" ht="191.25" spans="1:34">
      <c r="A981" s="24">
        <v>921</v>
      </c>
      <c r="B981" s="26"/>
      <c r="C981" s="26" t="s">
        <v>6894</v>
      </c>
      <c r="D981" s="26" t="s">
        <v>6895</v>
      </c>
      <c r="E981" s="26" t="s">
        <v>89</v>
      </c>
      <c r="F981" s="26" t="s">
        <v>637</v>
      </c>
      <c r="G981" s="26" t="s">
        <v>6896</v>
      </c>
      <c r="H981" s="26" t="s">
        <v>124</v>
      </c>
      <c r="I981" s="26" t="s">
        <v>6897</v>
      </c>
      <c r="J981" s="26" t="s">
        <v>6898</v>
      </c>
      <c r="K981" s="26" t="s">
        <v>147</v>
      </c>
      <c r="L981" s="26" t="s">
        <v>148</v>
      </c>
      <c r="M981" s="26" t="s">
        <v>2212</v>
      </c>
      <c r="N981" s="26" t="s">
        <v>4491</v>
      </c>
      <c r="O981" s="26" t="s">
        <v>3447</v>
      </c>
      <c r="P981" s="26" t="s">
        <v>2980</v>
      </c>
      <c r="Q981" s="26" t="s">
        <v>743</v>
      </c>
      <c r="R981" s="26" t="s">
        <v>1938</v>
      </c>
      <c r="S981" s="26" t="s">
        <v>143</v>
      </c>
      <c r="T981" s="26" t="s">
        <v>643</v>
      </c>
      <c r="U981" s="26">
        <v>15</v>
      </c>
      <c r="V981" s="26">
        <f>U981</f>
        <v>15</v>
      </c>
      <c r="W981" s="26"/>
      <c r="X981" s="26"/>
      <c r="Y981" s="26"/>
      <c r="Z981" s="26">
        <v>52</v>
      </c>
      <c r="AA981" s="26">
        <v>28</v>
      </c>
      <c r="AB981" s="26" t="s">
        <v>104</v>
      </c>
      <c r="AC981" s="26" t="s">
        <v>103</v>
      </c>
      <c r="AD981" s="26" t="s">
        <v>104</v>
      </c>
      <c r="AE981" s="26" t="s">
        <v>103</v>
      </c>
      <c r="AF981" s="26"/>
      <c r="AG981" s="26" t="s">
        <v>103</v>
      </c>
      <c r="AH981" s="26"/>
    </row>
    <row r="982" s="9" customFormat="1" ht="202.5" spans="1:34">
      <c r="A982" s="24">
        <v>922</v>
      </c>
      <c r="B982" s="26"/>
      <c r="C982" s="26" t="s">
        <v>6899</v>
      </c>
      <c r="D982" s="26" t="s">
        <v>6900</v>
      </c>
      <c r="E982" s="26" t="s">
        <v>89</v>
      </c>
      <c r="F982" s="26" t="s">
        <v>6901</v>
      </c>
      <c r="G982" s="26" t="s">
        <v>6902</v>
      </c>
      <c r="H982" s="26" t="s">
        <v>124</v>
      </c>
      <c r="I982" s="26" t="s">
        <v>6903</v>
      </c>
      <c r="J982" s="26" t="s">
        <v>6898</v>
      </c>
      <c r="K982" s="26" t="s">
        <v>147</v>
      </c>
      <c r="L982" s="26" t="s">
        <v>148</v>
      </c>
      <c r="M982" s="26" t="s">
        <v>2212</v>
      </c>
      <c r="N982" s="26" t="s">
        <v>4491</v>
      </c>
      <c r="O982" s="26" t="s">
        <v>3447</v>
      </c>
      <c r="P982" s="26" t="s">
        <v>2980</v>
      </c>
      <c r="Q982" s="26" t="s">
        <v>743</v>
      </c>
      <c r="R982" s="26" t="s">
        <v>1938</v>
      </c>
      <c r="S982" s="26" t="s">
        <v>143</v>
      </c>
      <c r="T982" s="26" t="s">
        <v>6904</v>
      </c>
      <c r="U982" s="26">
        <v>15</v>
      </c>
      <c r="V982" s="26">
        <f>U982</f>
        <v>15</v>
      </c>
      <c r="W982" s="26"/>
      <c r="X982" s="26"/>
      <c r="Y982" s="26"/>
      <c r="Z982" s="26">
        <v>72</v>
      </c>
      <c r="AA982" s="26">
        <v>28</v>
      </c>
      <c r="AB982" s="26" t="s">
        <v>104</v>
      </c>
      <c r="AC982" s="26" t="s">
        <v>103</v>
      </c>
      <c r="AD982" s="26" t="s">
        <v>104</v>
      </c>
      <c r="AE982" s="26" t="s">
        <v>104</v>
      </c>
      <c r="AF982" s="26" t="s">
        <v>104</v>
      </c>
      <c r="AG982" s="26" t="s">
        <v>103</v>
      </c>
      <c r="AH982" s="26"/>
    </row>
    <row r="983" s="9" customFormat="1" ht="191.25" spans="1:34">
      <c r="A983" s="24">
        <v>923</v>
      </c>
      <c r="B983" s="26"/>
      <c r="C983" s="26" t="s">
        <v>6905</v>
      </c>
      <c r="D983" s="26" t="s">
        <v>6906</v>
      </c>
      <c r="E983" s="26" t="s">
        <v>89</v>
      </c>
      <c r="F983" s="26" t="s">
        <v>3473</v>
      </c>
      <c r="G983" s="26" t="s">
        <v>6907</v>
      </c>
      <c r="H983" s="26" t="s">
        <v>124</v>
      </c>
      <c r="I983" s="26" t="s">
        <v>6908</v>
      </c>
      <c r="J983" s="26" t="s">
        <v>6898</v>
      </c>
      <c r="K983" s="26" t="s">
        <v>147</v>
      </c>
      <c r="L983" s="26" t="s">
        <v>148</v>
      </c>
      <c r="M983" s="26" t="s">
        <v>2212</v>
      </c>
      <c r="N983" s="26" t="s">
        <v>4491</v>
      </c>
      <c r="O983" s="26" t="s">
        <v>3447</v>
      </c>
      <c r="P983" s="26" t="s">
        <v>2980</v>
      </c>
      <c r="Q983" s="26" t="s">
        <v>743</v>
      </c>
      <c r="R983" s="26" t="s">
        <v>1938</v>
      </c>
      <c r="S983" s="26" t="s">
        <v>143</v>
      </c>
      <c r="T983" s="26" t="s">
        <v>153</v>
      </c>
      <c r="U983" s="26">
        <v>15</v>
      </c>
      <c r="V983" s="26">
        <f>U983</f>
        <v>15</v>
      </c>
      <c r="W983" s="26"/>
      <c r="X983" s="26"/>
      <c r="Y983" s="26"/>
      <c r="Z983" s="26">
        <v>85</v>
      </c>
      <c r="AA983" s="26">
        <v>32</v>
      </c>
      <c r="AB983" s="26" t="s">
        <v>104</v>
      </c>
      <c r="AC983" s="26" t="s">
        <v>990</v>
      </c>
      <c r="AD983" s="26" t="s">
        <v>119</v>
      </c>
      <c r="AE983" s="26" t="s">
        <v>103</v>
      </c>
      <c r="AF983" s="26"/>
      <c r="AG983" s="26"/>
      <c r="AH983" s="26"/>
    </row>
    <row r="984" s="9" customFormat="1" ht="157.5" spans="1:34">
      <c r="A984" s="24">
        <v>924</v>
      </c>
      <c r="B984" s="26"/>
      <c r="C984" s="26" t="s">
        <v>6909</v>
      </c>
      <c r="D984" s="26" t="s">
        <v>6910</v>
      </c>
      <c r="E984" s="26" t="s">
        <v>89</v>
      </c>
      <c r="F984" s="26" t="s">
        <v>732</v>
      </c>
      <c r="G984" s="26" t="s">
        <v>6911</v>
      </c>
      <c r="H984" s="26" t="s">
        <v>124</v>
      </c>
      <c r="I984" s="26" t="s">
        <v>6912</v>
      </c>
      <c r="J984" s="26" t="s">
        <v>6898</v>
      </c>
      <c r="K984" s="26" t="s">
        <v>147</v>
      </c>
      <c r="L984" s="26" t="s">
        <v>148</v>
      </c>
      <c r="M984" s="26" t="s">
        <v>2212</v>
      </c>
      <c r="N984" s="26" t="s">
        <v>4491</v>
      </c>
      <c r="O984" s="26" t="s">
        <v>3447</v>
      </c>
      <c r="P984" s="26" t="s">
        <v>2980</v>
      </c>
      <c r="Q984" s="26" t="s">
        <v>743</v>
      </c>
      <c r="R984" s="26" t="s">
        <v>1938</v>
      </c>
      <c r="S984" s="26" t="s">
        <v>143</v>
      </c>
      <c r="T984" s="26" t="s">
        <v>733</v>
      </c>
      <c r="U984" s="26">
        <v>15</v>
      </c>
      <c r="V984" s="26">
        <f>U984</f>
        <v>15</v>
      </c>
      <c r="W984" s="26"/>
      <c r="X984" s="26"/>
      <c r="Y984" s="26"/>
      <c r="Z984" s="26">
        <v>56</v>
      </c>
      <c r="AA984" s="26">
        <v>32</v>
      </c>
      <c r="AB984" s="26" t="s">
        <v>104</v>
      </c>
      <c r="AC984" s="26" t="s">
        <v>103</v>
      </c>
      <c r="AD984" s="26" t="s">
        <v>104</v>
      </c>
      <c r="AE984" s="26" t="s">
        <v>103</v>
      </c>
      <c r="AF984" s="26"/>
      <c r="AG984" s="26"/>
      <c r="AH984" s="26"/>
    </row>
    <row r="985" s="9" customFormat="1" ht="157.5" spans="1:34">
      <c r="A985" s="24">
        <v>925</v>
      </c>
      <c r="B985" s="26"/>
      <c r="C985" s="26" t="s">
        <v>6913</v>
      </c>
      <c r="D985" s="26" t="s">
        <v>6914</v>
      </c>
      <c r="E985" s="26" t="s">
        <v>89</v>
      </c>
      <c r="F985" s="26" t="s">
        <v>760</v>
      </c>
      <c r="G985" s="26" t="s">
        <v>6915</v>
      </c>
      <c r="H985" s="26" t="s">
        <v>124</v>
      </c>
      <c r="I985" s="26" t="s">
        <v>6916</v>
      </c>
      <c r="J985" s="26" t="s">
        <v>6898</v>
      </c>
      <c r="K985" s="26" t="s">
        <v>147</v>
      </c>
      <c r="L985" s="26" t="s">
        <v>148</v>
      </c>
      <c r="M985" s="26" t="s">
        <v>2212</v>
      </c>
      <c r="N985" s="26" t="s">
        <v>4491</v>
      </c>
      <c r="O985" s="26" t="s">
        <v>3447</v>
      </c>
      <c r="P985" s="26" t="s">
        <v>2980</v>
      </c>
      <c r="Q985" s="26" t="s">
        <v>743</v>
      </c>
      <c r="R985" s="26" t="s">
        <v>1938</v>
      </c>
      <c r="S985" s="26" t="s">
        <v>143</v>
      </c>
      <c r="T985" s="26" t="s">
        <v>6917</v>
      </c>
      <c r="U985" s="26">
        <v>15</v>
      </c>
      <c r="V985" s="26">
        <v>15</v>
      </c>
      <c r="W985" s="26"/>
      <c r="X985" s="26"/>
      <c r="Y985" s="26"/>
      <c r="Z985" s="26">
        <v>68</v>
      </c>
      <c r="AA985" s="26">
        <v>32</v>
      </c>
      <c r="AB985" s="26" t="s">
        <v>104</v>
      </c>
      <c r="AC985" s="26" t="s">
        <v>103</v>
      </c>
      <c r="AD985" s="26" t="s">
        <v>104</v>
      </c>
      <c r="AE985" s="26" t="s">
        <v>103</v>
      </c>
      <c r="AF985" s="26"/>
      <c r="AG985" s="26"/>
      <c r="AH985" s="26"/>
    </row>
    <row r="986" s="9" customFormat="1" ht="101.25" spans="1:34">
      <c r="A986" s="24">
        <v>926</v>
      </c>
      <c r="B986" s="26"/>
      <c r="C986" s="26" t="s">
        <v>6918</v>
      </c>
      <c r="D986" s="26" t="s">
        <v>6919</v>
      </c>
      <c r="E986" s="26" t="s">
        <v>89</v>
      </c>
      <c r="F986" s="26" t="s">
        <v>705</v>
      </c>
      <c r="G986" s="26" t="s">
        <v>6920</v>
      </c>
      <c r="H986" s="26" t="s">
        <v>124</v>
      </c>
      <c r="I986" s="26" t="s">
        <v>6919</v>
      </c>
      <c r="J986" s="26" t="s">
        <v>6919</v>
      </c>
      <c r="K986" s="26" t="s">
        <v>147</v>
      </c>
      <c r="L986" s="26" t="s">
        <v>148</v>
      </c>
      <c r="M986" s="26" t="s">
        <v>492</v>
      </c>
      <c r="N986" s="26" t="s">
        <v>4491</v>
      </c>
      <c r="O986" s="26" t="s">
        <v>3447</v>
      </c>
      <c r="P986" s="26" t="s">
        <v>2980</v>
      </c>
      <c r="Q986" s="26" t="s">
        <v>743</v>
      </c>
      <c r="R986" s="26" t="s">
        <v>6160</v>
      </c>
      <c r="S986" s="26" t="s">
        <v>708</v>
      </c>
      <c r="T986" s="26">
        <v>2024</v>
      </c>
      <c r="U986" s="26">
        <v>150</v>
      </c>
      <c r="V986" s="26">
        <f t="shared" ref="V986:V991" si="4">U986</f>
        <v>150</v>
      </c>
      <c r="W986" s="26"/>
      <c r="X986" s="26"/>
      <c r="Y986" s="26"/>
      <c r="Z986" s="26">
        <v>280</v>
      </c>
      <c r="AA986" s="26">
        <v>92</v>
      </c>
      <c r="AB986" s="26" t="s">
        <v>119</v>
      </c>
      <c r="AC986" s="26" t="s">
        <v>103</v>
      </c>
      <c r="AD986" s="26" t="s">
        <v>104</v>
      </c>
      <c r="AE986" s="26" t="s">
        <v>103</v>
      </c>
      <c r="AF986" s="26"/>
      <c r="AG986" s="26" t="s">
        <v>103</v>
      </c>
      <c r="AH986" s="26"/>
    </row>
    <row r="987" s="9" customFormat="1" ht="101.25" spans="1:34">
      <c r="A987" s="24">
        <v>927</v>
      </c>
      <c r="B987" s="26"/>
      <c r="C987" s="26" t="s">
        <v>6921</v>
      </c>
      <c r="D987" s="26" t="s">
        <v>6922</v>
      </c>
      <c r="E987" s="26" t="s">
        <v>370</v>
      </c>
      <c r="F987" s="26" t="s">
        <v>763</v>
      </c>
      <c r="G987" s="26" t="s">
        <v>6923</v>
      </c>
      <c r="H987" s="26" t="s">
        <v>124</v>
      </c>
      <c r="I987" s="26" t="s">
        <v>6922</v>
      </c>
      <c r="J987" s="26" t="s">
        <v>6922</v>
      </c>
      <c r="K987" s="26" t="s">
        <v>147</v>
      </c>
      <c r="L987" s="26" t="s">
        <v>148</v>
      </c>
      <c r="M987" s="26" t="s">
        <v>6924</v>
      </c>
      <c r="N987" s="26" t="s">
        <v>4491</v>
      </c>
      <c r="O987" s="26" t="s">
        <v>6925</v>
      </c>
      <c r="P987" s="26" t="s">
        <v>2980</v>
      </c>
      <c r="Q987" s="26" t="s">
        <v>743</v>
      </c>
      <c r="R987" s="26" t="s">
        <v>3798</v>
      </c>
      <c r="S987" s="26" t="s">
        <v>763</v>
      </c>
      <c r="T987" s="26" t="s">
        <v>6926</v>
      </c>
      <c r="U987" s="26">
        <v>59</v>
      </c>
      <c r="V987" s="26">
        <f t="shared" si="4"/>
        <v>59</v>
      </c>
      <c r="W987" s="26"/>
      <c r="X987" s="26"/>
      <c r="Y987" s="26"/>
      <c r="Z987" s="26">
        <v>761</v>
      </c>
      <c r="AA987" s="26">
        <v>446</v>
      </c>
      <c r="AB987" s="26" t="s">
        <v>103</v>
      </c>
      <c r="AC987" s="26" t="s">
        <v>103</v>
      </c>
      <c r="AD987" s="26" t="s">
        <v>104</v>
      </c>
      <c r="AE987" s="26" t="s">
        <v>103</v>
      </c>
      <c r="AF987" s="26"/>
      <c r="AG987" s="26" t="s">
        <v>103</v>
      </c>
      <c r="AH987" s="26"/>
    </row>
    <row r="988" s="9" customFormat="1" ht="78.75" spans="1:34">
      <c r="A988" s="24">
        <v>928</v>
      </c>
      <c r="B988" s="26"/>
      <c r="C988" s="26" t="s">
        <v>6927</v>
      </c>
      <c r="D988" s="26" t="s">
        <v>6928</v>
      </c>
      <c r="E988" s="26" t="s">
        <v>89</v>
      </c>
      <c r="F988" s="26" t="s">
        <v>3488</v>
      </c>
      <c r="G988" s="26" t="s">
        <v>6929</v>
      </c>
      <c r="H988" s="26" t="s">
        <v>124</v>
      </c>
      <c r="I988" s="26" t="s">
        <v>6928</v>
      </c>
      <c r="J988" s="26" t="s">
        <v>6930</v>
      </c>
      <c r="K988" s="26" t="s">
        <v>147</v>
      </c>
      <c r="L988" s="26" t="s">
        <v>148</v>
      </c>
      <c r="M988" s="26" t="s">
        <v>6931</v>
      </c>
      <c r="N988" s="26" t="s">
        <v>4491</v>
      </c>
      <c r="O988" s="26" t="s">
        <v>3447</v>
      </c>
      <c r="P988" s="26" t="s">
        <v>2980</v>
      </c>
      <c r="Q988" s="26" t="s">
        <v>743</v>
      </c>
      <c r="R988" s="26" t="s">
        <v>484</v>
      </c>
      <c r="S988" s="26" t="s">
        <v>3488</v>
      </c>
      <c r="T988" s="26" t="s">
        <v>153</v>
      </c>
      <c r="U988" s="26">
        <v>16.2</v>
      </c>
      <c r="V988" s="26">
        <f t="shared" si="4"/>
        <v>16.2</v>
      </c>
      <c r="W988" s="26"/>
      <c r="X988" s="26"/>
      <c r="Y988" s="26"/>
      <c r="Z988" s="26">
        <v>75</v>
      </c>
      <c r="AA988" s="26">
        <v>32</v>
      </c>
      <c r="AB988" s="26" t="s">
        <v>104</v>
      </c>
      <c r="AC988" s="26" t="s">
        <v>103</v>
      </c>
      <c r="AD988" s="26" t="s">
        <v>103</v>
      </c>
      <c r="AE988" s="26" t="s">
        <v>103</v>
      </c>
      <c r="AF988" s="26"/>
      <c r="AG988" s="26"/>
      <c r="AH988" s="26"/>
    </row>
    <row r="989" s="9" customFormat="1" ht="78.75" spans="1:34">
      <c r="A989" s="24">
        <v>929</v>
      </c>
      <c r="B989" s="26"/>
      <c r="C989" s="26" t="s">
        <v>6932</v>
      </c>
      <c r="D989" s="26" t="s">
        <v>6933</v>
      </c>
      <c r="E989" s="26" t="s">
        <v>89</v>
      </c>
      <c r="F989" s="26" t="s">
        <v>744</v>
      </c>
      <c r="G989" s="26" t="s">
        <v>6934</v>
      </c>
      <c r="H989" s="26" t="s">
        <v>124</v>
      </c>
      <c r="I989" s="26" t="s">
        <v>6935</v>
      </c>
      <c r="J989" s="26" t="s">
        <v>6935</v>
      </c>
      <c r="K989" s="26" t="s">
        <v>740</v>
      </c>
      <c r="L989" s="26" t="s">
        <v>148</v>
      </c>
      <c r="M989" s="26" t="s">
        <v>4420</v>
      </c>
      <c r="N989" s="26" t="s">
        <v>6936</v>
      </c>
      <c r="O989" s="26" t="s">
        <v>3447</v>
      </c>
      <c r="P989" s="26" t="s">
        <v>2980</v>
      </c>
      <c r="Q989" s="26" t="s">
        <v>743</v>
      </c>
      <c r="R989" s="26" t="s">
        <v>101</v>
      </c>
      <c r="S989" s="26" t="s">
        <v>744</v>
      </c>
      <c r="T989" s="26" t="s">
        <v>745</v>
      </c>
      <c r="U989" s="26">
        <v>28</v>
      </c>
      <c r="V989" s="26">
        <f t="shared" si="4"/>
        <v>28</v>
      </c>
      <c r="W989" s="26"/>
      <c r="X989" s="26"/>
      <c r="Y989" s="26"/>
      <c r="Z989" s="26">
        <v>52</v>
      </c>
      <c r="AA989" s="26">
        <v>18</v>
      </c>
      <c r="AB989" s="26" t="s">
        <v>103</v>
      </c>
      <c r="AC989" s="26" t="s">
        <v>103</v>
      </c>
      <c r="AD989" s="26" t="s">
        <v>104</v>
      </c>
      <c r="AE989" s="26" t="s">
        <v>103</v>
      </c>
      <c r="AF989" s="26"/>
      <c r="AG989" s="26" t="s">
        <v>103</v>
      </c>
      <c r="AH989" s="26"/>
    </row>
    <row r="990" s="9" customFormat="1" ht="101.25" spans="1:34">
      <c r="A990" s="24">
        <v>930</v>
      </c>
      <c r="B990" s="26"/>
      <c r="C990" s="26" t="s">
        <v>6937</v>
      </c>
      <c r="D990" s="26" t="s">
        <v>6938</v>
      </c>
      <c r="E990" s="26" t="s">
        <v>370</v>
      </c>
      <c r="F990" s="26" t="s">
        <v>763</v>
      </c>
      <c r="G990" s="26" t="s">
        <v>6939</v>
      </c>
      <c r="H990" s="26" t="s">
        <v>124</v>
      </c>
      <c r="I990" s="26" t="s">
        <v>6940</v>
      </c>
      <c r="J990" s="26" t="s">
        <v>6940</v>
      </c>
      <c r="K990" s="26" t="s">
        <v>740</v>
      </c>
      <c r="L990" s="26" t="s">
        <v>6941</v>
      </c>
      <c r="M990" s="26" t="s">
        <v>3141</v>
      </c>
      <c r="N990" s="26" t="s">
        <v>6942</v>
      </c>
      <c r="O990" s="26" t="s">
        <v>3447</v>
      </c>
      <c r="P990" s="26" t="s">
        <v>2980</v>
      </c>
      <c r="Q990" s="26" t="s">
        <v>743</v>
      </c>
      <c r="R990" s="26" t="s">
        <v>3798</v>
      </c>
      <c r="S990" s="26" t="s">
        <v>763</v>
      </c>
      <c r="T990" s="26" t="s">
        <v>6943</v>
      </c>
      <c r="U990" s="26">
        <v>40</v>
      </c>
      <c r="V990" s="26">
        <f t="shared" si="4"/>
        <v>40</v>
      </c>
      <c r="W990" s="26"/>
      <c r="X990" s="26"/>
      <c r="Y990" s="26"/>
      <c r="Z990" s="26">
        <v>761</v>
      </c>
      <c r="AA990" s="26">
        <v>446</v>
      </c>
      <c r="AB990" s="26" t="s">
        <v>103</v>
      </c>
      <c r="AC990" s="26" t="s">
        <v>103</v>
      </c>
      <c r="AD990" s="26" t="s">
        <v>104</v>
      </c>
      <c r="AE990" s="26" t="s">
        <v>103</v>
      </c>
      <c r="AF990" s="26"/>
      <c r="AG990" s="26" t="s">
        <v>103</v>
      </c>
      <c r="AH990" s="26"/>
    </row>
    <row r="991" s="9" customFormat="1" ht="101.25" spans="1:34">
      <c r="A991" s="24">
        <v>931</v>
      </c>
      <c r="B991" s="26"/>
      <c r="C991" s="26" t="s">
        <v>6944</v>
      </c>
      <c r="D991" s="26" t="s">
        <v>6945</v>
      </c>
      <c r="E991" s="26" t="s">
        <v>3242</v>
      </c>
      <c r="F991" s="26" t="s">
        <v>627</v>
      </c>
      <c r="G991" s="26" t="s">
        <v>6946</v>
      </c>
      <c r="H991" s="26" t="s">
        <v>124</v>
      </c>
      <c r="I991" s="26" t="s">
        <v>6945</v>
      </c>
      <c r="J991" s="26" t="s">
        <v>6945</v>
      </c>
      <c r="K991" s="26" t="s">
        <v>740</v>
      </c>
      <c r="L991" s="26" t="s">
        <v>6941</v>
      </c>
      <c r="M991" s="26" t="s">
        <v>6947</v>
      </c>
      <c r="N991" s="26" t="s">
        <v>4491</v>
      </c>
      <c r="O991" s="26" t="s">
        <v>3447</v>
      </c>
      <c r="P991" s="26" t="s">
        <v>2980</v>
      </c>
      <c r="Q991" s="26" t="s">
        <v>743</v>
      </c>
      <c r="R991" s="26" t="s">
        <v>3798</v>
      </c>
      <c r="S991" s="26" t="s">
        <v>627</v>
      </c>
      <c r="T991" s="26" t="s">
        <v>633</v>
      </c>
      <c r="U991" s="26">
        <v>5</v>
      </c>
      <c r="V991" s="26">
        <f t="shared" si="4"/>
        <v>5</v>
      </c>
      <c r="W991" s="26"/>
      <c r="X991" s="26"/>
      <c r="Y991" s="26"/>
      <c r="Z991" s="26">
        <v>70</v>
      </c>
      <c r="AA991" s="26">
        <v>25</v>
      </c>
      <c r="AB991" s="26" t="s">
        <v>103</v>
      </c>
      <c r="AC991" s="26" t="s">
        <v>103</v>
      </c>
      <c r="AD991" s="26" t="s">
        <v>104</v>
      </c>
      <c r="AE991" s="26" t="s">
        <v>103</v>
      </c>
      <c r="AF991" s="26"/>
      <c r="AG991" s="26" t="s">
        <v>103</v>
      </c>
      <c r="AH991" s="26"/>
    </row>
    <row r="992" s="9" customFormat="1" ht="90" spans="1:34">
      <c r="A992" s="24">
        <v>932</v>
      </c>
      <c r="B992" s="26"/>
      <c r="C992" s="26" t="s">
        <v>6948</v>
      </c>
      <c r="D992" s="26" t="s">
        <v>6949</v>
      </c>
      <c r="E992" s="26" t="s">
        <v>89</v>
      </c>
      <c r="F992" s="26" t="s">
        <v>6950</v>
      </c>
      <c r="G992" s="26" t="s">
        <v>6951</v>
      </c>
      <c r="H992" s="26" t="s">
        <v>124</v>
      </c>
      <c r="I992" s="26" t="s">
        <v>6949</v>
      </c>
      <c r="J992" s="26" t="s">
        <v>6949</v>
      </c>
      <c r="K992" s="26" t="s">
        <v>113</v>
      </c>
      <c r="L992" s="26" t="s">
        <v>148</v>
      </c>
      <c r="M992" s="26" t="s">
        <v>6952</v>
      </c>
      <c r="N992" s="26" t="s">
        <v>4491</v>
      </c>
      <c r="O992" s="26" t="s">
        <v>3447</v>
      </c>
      <c r="P992" s="26" t="s">
        <v>2980</v>
      </c>
      <c r="Q992" s="26" t="s">
        <v>743</v>
      </c>
      <c r="R992" s="26" t="s">
        <v>3798</v>
      </c>
      <c r="S992" s="26" t="s">
        <v>642</v>
      </c>
      <c r="T992" s="26" t="s">
        <v>6953</v>
      </c>
      <c r="U992" s="26">
        <v>125</v>
      </c>
      <c r="V992" s="26">
        <v>125</v>
      </c>
      <c r="W992" s="26"/>
      <c r="X992" s="26"/>
      <c r="Y992" s="26"/>
      <c r="Z992" s="26">
        <v>215</v>
      </c>
      <c r="AA992" s="26">
        <v>128</v>
      </c>
      <c r="AB992" s="26" t="s">
        <v>103</v>
      </c>
      <c r="AC992" s="26" t="s">
        <v>103</v>
      </c>
      <c r="AD992" s="26" t="s">
        <v>104</v>
      </c>
      <c r="AE992" s="26" t="s">
        <v>103</v>
      </c>
      <c r="AF992" s="26"/>
      <c r="AG992" s="26" t="s">
        <v>103</v>
      </c>
      <c r="AH992" s="26"/>
    </row>
    <row r="993" s="9" customFormat="1" ht="56.25" spans="1:34">
      <c r="A993" s="24">
        <v>933</v>
      </c>
      <c r="B993" s="26"/>
      <c r="C993" s="26" t="s">
        <v>6954</v>
      </c>
      <c r="D993" s="26" t="s">
        <v>6955</v>
      </c>
      <c r="E993" s="26" t="s">
        <v>89</v>
      </c>
      <c r="F993" s="26" t="s">
        <v>6956</v>
      </c>
      <c r="G993" s="26" t="s">
        <v>6957</v>
      </c>
      <c r="H993" s="26" t="s">
        <v>124</v>
      </c>
      <c r="I993" s="26" t="s">
        <v>6955</v>
      </c>
      <c r="J993" s="26" t="s">
        <v>6955</v>
      </c>
      <c r="K993" s="26" t="s">
        <v>113</v>
      </c>
      <c r="L993" s="26" t="s">
        <v>148</v>
      </c>
      <c r="M993" s="26" t="s">
        <v>275</v>
      </c>
      <c r="N993" s="26" t="s">
        <v>6958</v>
      </c>
      <c r="O993" s="26" t="s">
        <v>3447</v>
      </c>
      <c r="P993" s="26" t="s">
        <v>2980</v>
      </c>
      <c r="Q993" s="26" t="s">
        <v>743</v>
      </c>
      <c r="R993" s="26" t="s">
        <v>3798</v>
      </c>
      <c r="S993" s="26" t="s">
        <v>3465</v>
      </c>
      <c r="T993" s="26" t="s">
        <v>6959</v>
      </c>
      <c r="U993" s="26">
        <v>30</v>
      </c>
      <c r="V993" s="26">
        <f>U993</f>
        <v>30</v>
      </c>
      <c r="W993" s="26"/>
      <c r="X993" s="26"/>
      <c r="Y993" s="26"/>
      <c r="Z993" s="26">
        <v>227</v>
      </c>
      <c r="AA993" s="26">
        <v>125</v>
      </c>
      <c r="AB993" s="26" t="s">
        <v>104</v>
      </c>
      <c r="AC993" s="26" t="s">
        <v>103</v>
      </c>
      <c r="AD993" s="26" t="s">
        <v>104</v>
      </c>
      <c r="AE993" s="26" t="s">
        <v>104</v>
      </c>
      <c r="AF993" s="26" t="s">
        <v>104</v>
      </c>
      <c r="AG993" s="26" t="s">
        <v>103</v>
      </c>
      <c r="AH993" s="26"/>
    </row>
    <row r="994" s="9" customFormat="1" ht="101.25" spans="1:34">
      <c r="A994" s="24">
        <v>934</v>
      </c>
      <c r="B994" s="26"/>
      <c r="C994" s="26" t="s">
        <v>6960</v>
      </c>
      <c r="D994" s="26" t="s">
        <v>6961</v>
      </c>
      <c r="E994" s="26" t="s">
        <v>89</v>
      </c>
      <c r="F994" s="26" t="s">
        <v>3469</v>
      </c>
      <c r="G994" s="26" t="s">
        <v>6962</v>
      </c>
      <c r="H994" s="26" t="s">
        <v>124</v>
      </c>
      <c r="I994" s="26" t="s">
        <v>6963</v>
      </c>
      <c r="J994" s="26" t="s">
        <v>6963</v>
      </c>
      <c r="K994" s="26" t="s">
        <v>740</v>
      </c>
      <c r="L994" s="26" t="s">
        <v>148</v>
      </c>
      <c r="M994" s="26" t="s">
        <v>6964</v>
      </c>
      <c r="N994" s="26" t="s">
        <v>6965</v>
      </c>
      <c r="O994" s="26" t="s">
        <v>3447</v>
      </c>
      <c r="P994" s="26" t="s">
        <v>2980</v>
      </c>
      <c r="Q994" s="26" t="s">
        <v>743</v>
      </c>
      <c r="R994" s="26" t="s">
        <v>3798</v>
      </c>
      <c r="S994" s="26" t="s">
        <v>3473</v>
      </c>
      <c r="T994" s="26" t="s">
        <v>153</v>
      </c>
      <c r="U994" s="26">
        <v>69</v>
      </c>
      <c r="V994" s="26">
        <f>U994</f>
        <v>69</v>
      </c>
      <c r="W994" s="26"/>
      <c r="X994" s="26"/>
      <c r="Y994" s="26"/>
      <c r="Z994" s="26">
        <v>125</v>
      </c>
      <c r="AA994" s="26">
        <v>82</v>
      </c>
      <c r="AB994" s="26" t="s">
        <v>103</v>
      </c>
      <c r="AC994" s="26" t="s">
        <v>990</v>
      </c>
      <c r="AD994" s="26" t="s">
        <v>119</v>
      </c>
      <c r="AE994" s="26" t="s">
        <v>104</v>
      </c>
      <c r="AF994" s="26"/>
      <c r="AG994" s="26"/>
      <c r="AH994" s="26"/>
    </row>
    <row r="995" s="9" customFormat="1" ht="135" spans="1:34">
      <c r="A995" s="24">
        <v>935</v>
      </c>
      <c r="B995" s="26"/>
      <c r="C995" s="26" t="s">
        <v>6966</v>
      </c>
      <c r="D995" s="26" t="s">
        <v>6967</v>
      </c>
      <c r="E995" s="26" t="s">
        <v>370</v>
      </c>
      <c r="F995" s="26" t="s">
        <v>775</v>
      </c>
      <c r="G995" s="26" t="s">
        <v>6968</v>
      </c>
      <c r="H995" s="26"/>
      <c r="I995" s="26" t="s">
        <v>6969</v>
      </c>
      <c r="J995" s="26" t="s">
        <v>6970</v>
      </c>
      <c r="K995" s="26" t="s">
        <v>198</v>
      </c>
      <c r="L995" s="26" t="s">
        <v>161</v>
      </c>
      <c r="M995" s="26" t="s">
        <v>6971</v>
      </c>
      <c r="N995" s="26" t="s">
        <v>6972</v>
      </c>
      <c r="O995" s="26" t="s">
        <v>6973</v>
      </c>
      <c r="P995" s="26" t="s">
        <v>6974</v>
      </c>
      <c r="Q995" s="26" t="s">
        <v>783</v>
      </c>
      <c r="R995" s="26" t="s">
        <v>1938</v>
      </c>
      <c r="S995" s="26" t="s">
        <v>3521</v>
      </c>
      <c r="T995" s="26" t="s">
        <v>167</v>
      </c>
      <c r="U995" s="26">
        <v>15</v>
      </c>
      <c r="V995" s="26">
        <v>15</v>
      </c>
      <c r="W995" s="26"/>
      <c r="X995" s="26"/>
      <c r="Y995" s="26"/>
      <c r="Z995" s="26">
        <v>707</v>
      </c>
      <c r="AA995" s="26">
        <v>147</v>
      </c>
      <c r="AB995" s="26" t="s">
        <v>104</v>
      </c>
      <c r="AC995" s="26" t="s">
        <v>103</v>
      </c>
      <c r="AD995" s="26" t="s">
        <v>103</v>
      </c>
      <c r="AE995" s="26" t="s">
        <v>103</v>
      </c>
      <c r="AF995" s="26"/>
      <c r="AG995" s="26" t="s">
        <v>104</v>
      </c>
      <c r="AH995" s="26"/>
    </row>
    <row r="996" s="9" customFormat="1" ht="146.25" spans="1:34">
      <c r="A996" s="24">
        <v>936</v>
      </c>
      <c r="B996" s="26"/>
      <c r="C996" s="26" t="s">
        <v>6975</v>
      </c>
      <c r="D996" s="26" t="s">
        <v>6976</v>
      </c>
      <c r="E996" s="26" t="s">
        <v>89</v>
      </c>
      <c r="F996" s="26" t="s">
        <v>3524</v>
      </c>
      <c r="G996" s="26" t="s">
        <v>6977</v>
      </c>
      <c r="H996" s="26"/>
      <c r="I996" s="26" t="s">
        <v>6978</v>
      </c>
      <c r="J996" s="26" t="s">
        <v>6979</v>
      </c>
      <c r="K996" s="26" t="s">
        <v>198</v>
      </c>
      <c r="L996" s="26" t="s">
        <v>161</v>
      </c>
      <c r="M996" s="26" t="s">
        <v>6980</v>
      </c>
      <c r="N996" s="26" t="s">
        <v>6981</v>
      </c>
      <c r="O996" s="26" t="s">
        <v>3570</v>
      </c>
      <c r="P996" s="26" t="s">
        <v>6974</v>
      </c>
      <c r="Q996" s="26" t="s">
        <v>166</v>
      </c>
      <c r="R996" s="26" t="s">
        <v>3798</v>
      </c>
      <c r="S996" s="26" t="s">
        <v>3531</v>
      </c>
      <c r="T996" s="26" t="s">
        <v>167</v>
      </c>
      <c r="U996" s="26">
        <v>4.5</v>
      </c>
      <c r="V996" s="26">
        <v>4.5</v>
      </c>
      <c r="W996" s="26"/>
      <c r="X996" s="26"/>
      <c r="Y996" s="26"/>
      <c r="Z996" s="26">
        <v>1287</v>
      </c>
      <c r="AA996" s="26">
        <v>73</v>
      </c>
      <c r="AB996" s="26" t="s">
        <v>104</v>
      </c>
      <c r="AC996" s="26" t="s">
        <v>103</v>
      </c>
      <c r="AD996" s="26" t="s">
        <v>103</v>
      </c>
      <c r="AE996" s="26" t="s">
        <v>103</v>
      </c>
      <c r="AF996" s="26"/>
      <c r="AG996" s="26" t="s">
        <v>103</v>
      </c>
      <c r="AH996" s="26"/>
    </row>
    <row r="997" s="9" customFormat="1" ht="146.25" spans="1:34">
      <c r="A997" s="24">
        <v>937</v>
      </c>
      <c r="B997" s="26"/>
      <c r="C997" s="26" t="s">
        <v>6982</v>
      </c>
      <c r="D997" s="26" t="s">
        <v>6983</v>
      </c>
      <c r="E997" s="26" t="s">
        <v>89</v>
      </c>
      <c r="F997" s="26" t="s">
        <v>2542</v>
      </c>
      <c r="G997" s="26" t="s">
        <v>6984</v>
      </c>
      <c r="H997" s="26"/>
      <c r="I997" s="26" t="s">
        <v>6985</v>
      </c>
      <c r="J997" s="26" t="s">
        <v>6986</v>
      </c>
      <c r="K997" s="26" t="s">
        <v>198</v>
      </c>
      <c r="L997" s="26" t="s">
        <v>161</v>
      </c>
      <c r="M997" s="26" t="s">
        <v>6987</v>
      </c>
      <c r="N997" s="26" t="s">
        <v>6988</v>
      </c>
      <c r="O997" s="26" t="s">
        <v>6989</v>
      </c>
      <c r="P997" s="26" t="s">
        <v>6974</v>
      </c>
      <c r="Q997" s="26" t="s">
        <v>783</v>
      </c>
      <c r="R997" s="26" t="s">
        <v>3798</v>
      </c>
      <c r="S997" s="26" t="s">
        <v>2550</v>
      </c>
      <c r="T997" s="26" t="s">
        <v>167</v>
      </c>
      <c r="U997" s="26">
        <v>30</v>
      </c>
      <c r="V997" s="26">
        <v>30</v>
      </c>
      <c r="W997" s="26">
        <v>0</v>
      </c>
      <c r="X997" s="26">
        <v>0</v>
      </c>
      <c r="Y997" s="26">
        <v>0</v>
      </c>
      <c r="Z997" s="26">
        <v>434</v>
      </c>
      <c r="AA997" s="26">
        <v>90</v>
      </c>
      <c r="AB997" s="26" t="s">
        <v>104</v>
      </c>
      <c r="AC997" s="26" t="s">
        <v>103</v>
      </c>
      <c r="AD997" s="26" t="s">
        <v>103</v>
      </c>
      <c r="AE997" s="26" t="s">
        <v>103</v>
      </c>
      <c r="AF997" s="26"/>
      <c r="AG997" s="26" t="s">
        <v>103</v>
      </c>
      <c r="AH997" s="26"/>
    </row>
    <row r="998" s="9" customFormat="1" ht="135" spans="1:34">
      <c r="A998" s="24">
        <v>938</v>
      </c>
      <c r="B998" s="26"/>
      <c r="C998" s="26" t="s">
        <v>6990</v>
      </c>
      <c r="D998" s="26" t="s">
        <v>6991</v>
      </c>
      <c r="E998" s="26" t="s">
        <v>370</v>
      </c>
      <c r="F998" s="26" t="s">
        <v>1564</v>
      </c>
      <c r="G998" s="26" t="s">
        <v>6992</v>
      </c>
      <c r="H998" s="26"/>
      <c r="I998" s="26" t="s">
        <v>6993</v>
      </c>
      <c r="J998" s="26" t="s">
        <v>6994</v>
      </c>
      <c r="K998" s="26" t="s">
        <v>198</v>
      </c>
      <c r="L998" s="26" t="s">
        <v>161</v>
      </c>
      <c r="M998" s="26" t="s">
        <v>6995</v>
      </c>
      <c r="N998" s="26" t="s">
        <v>6996</v>
      </c>
      <c r="O998" s="26" t="s">
        <v>6997</v>
      </c>
      <c r="P998" s="26" t="s">
        <v>6974</v>
      </c>
      <c r="Q998" s="26" t="s">
        <v>1571</v>
      </c>
      <c r="R998" s="26" t="s">
        <v>101</v>
      </c>
      <c r="S998" s="26" t="s">
        <v>1572</v>
      </c>
      <c r="T998" s="26" t="s">
        <v>167</v>
      </c>
      <c r="U998" s="26">
        <v>28</v>
      </c>
      <c r="V998" s="26">
        <v>28</v>
      </c>
      <c r="W998" s="26"/>
      <c r="X998" s="26"/>
      <c r="Y998" s="26"/>
      <c r="Z998" s="26">
        <v>498</v>
      </c>
      <c r="AA998" s="26">
        <v>205</v>
      </c>
      <c r="AB998" s="26" t="s">
        <v>104</v>
      </c>
      <c r="AC998" s="26" t="s">
        <v>103</v>
      </c>
      <c r="AD998" s="26" t="s">
        <v>103</v>
      </c>
      <c r="AE998" s="26" t="s">
        <v>103</v>
      </c>
      <c r="AF998" s="26" t="s">
        <v>103</v>
      </c>
      <c r="AG998" s="26" t="s">
        <v>103</v>
      </c>
      <c r="AH998" s="26"/>
    </row>
    <row r="999" s="9" customFormat="1" ht="146.25" spans="1:34">
      <c r="A999" s="24">
        <v>939</v>
      </c>
      <c r="B999" s="26"/>
      <c r="C999" s="26" t="s">
        <v>6998</v>
      </c>
      <c r="D999" s="26" t="s">
        <v>6999</v>
      </c>
      <c r="E999" s="26" t="s">
        <v>89</v>
      </c>
      <c r="F999" s="26" t="s">
        <v>850</v>
      </c>
      <c r="G999" s="26" t="s">
        <v>7000</v>
      </c>
      <c r="H999" s="26"/>
      <c r="I999" s="26" t="s">
        <v>7001</v>
      </c>
      <c r="J999" s="26" t="s">
        <v>7002</v>
      </c>
      <c r="K999" s="26" t="s">
        <v>198</v>
      </c>
      <c r="L999" s="26" t="s">
        <v>161</v>
      </c>
      <c r="M999" s="26" t="s">
        <v>7003</v>
      </c>
      <c r="N999" s="26" t="s">
        <v>7004</v>
      </c>
      <c r="O999" s="26" t="s">
        <v>7005</v>
      </c>
      <c r="P999" s="26" t="s">
        <v>6974</v>
      </c>
      <c r="Q999" s="26" t="s">
        <v>783</v>
      </c>
      <c r="R999" s="26" t="s">
        <v>3798</v>
      </c>
      <c r="S999" s="26" t="s">
        <v>857</v>
      </c>
      <c r="T999" s="26" t="s">
        <v>167</v>
      </c>
      <c r="U999" s="26">
        <v>17.6</v>
      </c>
      <c r="V999" s="26">
        <v>17.6</v>
      </c>
      <c r="W999" s="26">
        <v>0</v>
      </c>
      <c r="X999" s="26">
        <v>0</v>
      </c>
      <c r="Y999" s="26">
        <v>0</v>
      </c>
      <c r="Z999" s="26">
        <v>101</v>
      </c>
      <c r="AA999" s="26">
        <v>49</v>
      </c>
      <c r="AB999" s="26" t="s">
        <v>104</v>
      </c>
      <c r="AC999" s="26" t="s">
        <v>103</v>
      </c>
      <c r="AD999" s="26" t="s">
        <v>103</v>
      </c>
      <c r="AE999" s="26" t="s">
        <v>103</v>
      </c>
      <c r="AF999" s="26"/>
      <c r="AG999" s="26" t="s">
        <v>103</v>
      </c>
      <c r="AH999" s="26"/>
    </row>
    <row r="1000" s="9" customFormat="1" ht="146.25" spans="1:34">
      <c r="A1000" s="24">
        <v>940</v>
      </c>
      <c r="B1000" s="26"/>
      <c r="C1000" s="26" t="s">
        <v>7006</v>
      </c>
      <c r="D1000" s="26" t="s">
        <v>7007</v>
      </c>
      <c r="E1000" s="26" t="s">
        <v>89</v>
      </c>
      <c r="F1000" s="26" t="s">
        <v>861</v>
      </c>
      <c r="G1000" s="26" t="s">
        <v>7008</v>
      </c>
      <c r="H1000" s="26"/>
      <c r="I1000" s="26" t="s">
        <v>7009</v>
      </c>
      <c r="J1000" s="26" t="s">
        <v>7010</v>
      </c>
      <c r="K1000" s="26" t="s">
        <v>198</v>
      </c>
      <c r="L1000" s="26" t="s">
        <v>161</v>
      </c>
      <c r="M1000" s="26" t="s">
        <v>819</v>
      </c>
      <c r="N1000" s="26" t="s">
        <v>2564</v>
      </c>
      <c r="O1000" s="26" t="s">
        <v>2565</v>
      </c>
      <c r="P1000" s="26" t="s">
        <v>6974</v>
      </c>
      <c r="Q1000" s="26" t="s">
        <v>783</v>
      </c>
      <c r="R1000" s="26" t="s">
        <v>484</v>
      </c>
      <c r="S1000" s="26" t="s">
        <v>867</v>
      </c>
      <c r="T1000" s="26" t="s">
        <v>167</v>
      </c>
      <c r="U1000" s="26">
        <v>25</v>
      </c>
      <c r="V1000" s="26">
        <v>25</v>
      </c>
      <c r="W1000" s="26">
        <v>0</v>
      </c>
      <c r="X1000" s="26">
        <v>0</v>
      </c>
      <c r="Y1000" s="26">
        <v>0</v>
      </c>
      <c r="Z1000" s="26">
        <v>736</v>
      </c>
      <c r="AA1000" s="26">
        <v>239</v>
      </c>
      <c r="AB1000" s="26" t="s">
        <v>104</v>
      </c>
      <c r="AC1000" s="26" t="s">
        <v>103</v>
      </c>
      <c r="AD1000" s="26" t="s">
        <v>104</v>
      </c>
      <c r="AE1000" s="26" t="s">
        <v>103</v>
      </c>
      <c r="AF1000" s="26"/>
      <c r="AG1000" s="26" t="s">
        <v>103</v>
      </c>
      <c r="AH1000" s="26"/>
    </row>
    <row r="1001" s="9" customFormat="1" ht="146.25" spans="1:34">
      <c r="A1001" s="24">
        <v>941</v>
      </c>
      <c r="B1001" s="26"/>
      <c r="C1001" s="26" t="s">
        <v>7011</v>
      </c>
      <c r="D1001" s="26" t="s">
        <v>7012</v>
      </c>
      <c r="E1001" s="26" t="s">
        <v>89</v>
      </c>
      <c r="F1001" s="26" t="s">
        <v>802</v>
      </c>
      <c r="G1001" s="26" t="s">
        <v>7013</v>
      </c>
      <c r="H1001" s="26"/>
      <c r="I1001" s="26" t="s">
        <v>7014</v>
      </c>
      <c r="J1001" s="26" t="s">
        <v>7015</v>
      </c>
      <c r="K1001" s="26" t="s">
        <v>198</v>
      </c>
      <c r="L1001" s="26" t="s">
        <v>161</v>
      </c>
      <c r="M1001" s="26" t="s">
        <v>7016</v>
      </c>
      <c r="N1001" s="26" t="s">
        <v>7017</v>
      </c>
      <c r="O1001" s="26" t="s">
        <v>7018</v>
      </c>
      <c r="P1001" s="26" t="s">
        <v>6974</v>
      </c>
      <c r="Q1001" s="26" t="s">
        <v>166</v>
      </c>
      <c r="R1001" s="26" t="s">
        <v>101</v>
      </c>
      <c r="S1001" s="26" t="s">
        <v>810</v>
      </c>
      <c r="T1001" s="26" t="s">
        <v>167</v>
      </c>
      <c r="U1001" s="26">
        <v>10</v>
      </c>
      <c r="V1001" s="26">
        <v>10</v>
      </c>
      <c r="W1001" s="26"/>
      <c r="X1001" s="26"/>
      <c r="Y1001" s="26"/>
      <c r="Z1001" s="26">
        <v>316</v>
      </c>
      <c r="AA1001" s="26">
        <v>14</v>
      </c>
      <c r="AB1001" s="26" t="s">
        <v>104</v>
      </c>
      <c r="AC1001" s="26" t="s">
        <v>103</v>
      </c>
      <c r="AD1001" s="26" t="s">
        <v>103</v>
      </c>
      <c r="AE1001" s="26" t="s">
        <v>103</v>
      </c>
      <c r="AF1001" s="26" t="s">
        <v>103</v>
      </c>
      <c r="AG1001" s="26" t="s">
        <v>103</v>
      </c>
      <c r="AH1001" s="26" t="s">
        <v>103</v>
      </c>
    </row>
    <row r="1002" s="9" customFormat="1" ht="168.75" spans="1:34">
      <c r="A1002" s="24">
        <v>942</v>
      </c>
      <c r="B1002" s="26"/>
      <c r="C1002" s="26" t="s">
        <v>7019</v>
      </c>
      <c r="D1002" s="26" t="s">
        <v>7020</v>
      </c>
      <c r="E1002" s="26" t="s">
        <v>89</v>
      </c>
      <c r="F1002" s="26" t="s">
        <v>802</v>
      </c>
      <c r="G1002" s="26" t="s">
        <v>7021</v>
      </c>
      <c r="H1002" s="26"/>
      <c r="I1002" s="26" t="s">
        <v>7022</v>
      </c>
      <c r="J1002" s="26" t="s">
        <v>7023</v>
      </c>
      <c r="K1002" s="26" t="s">
        <v>198</v>
      </c>
      <c r="L1002" s="26" t="s">
        <v>161</v>
      </c>
      <c r="M1002" s="26" t="s">
        <v>794</v>
      </c>
      <c r="N1002" s="26" t="s">
        <v>7017</v>
      </c>
      <c r="O1002" s="26" t="s">
        <v>7018</v>
      </c>
      <c r="P1002" s="26" t="s">
        <v>6974</v>
      </c>
      <c r="Q1002" s="26" t="s">
        <v>166</v>
      </c>
      <c r="R1002" s="26" t="s">
        <v>101</v>
      </c>
      <c r="S1002" s="26" t="s">
        <v>810</v>
      </c>
      <c r="T1002" s="26" t="s">
        <v>167</v>
      </c>
      <c r="U1002" s="26">
        <v>20</v>
      </c>
      <c r="V1002" s="26">
        <v>20</v>
      </c>
      <c r="W1002" s="26"/>
      <c r="X1002" s="26"/>
      <c r="Y1002" s="26"/>
      <c r="Z1002" s="26">
        <v>316</v>
      </c>
      <c r="AA1002" s="26">
        <v>14</v>
      </c>
      <c r="AB1002" s="26" t="s">
        <v>104</v>
      </c>
      <c r="AC1002" s="26" t="s">
        <v>103</v>
      </c>
      <c r="AD1002" s="26" t="s">
        <v>103</v>
      </c>
      <c r="AE1002" s="26" t="s">
        <v>103</v>
      </c>
      <c r="AF1002" s="26" t="s">
        <v>103</v>
      </c>
      <c r="AG1002" s="26" t="s">
        <v>103</v>
      </c>
      <c r="AH1002" s="26" t="s">
        <v>103</v>
      </c>
    </row>
    <row r="1003" s="9" customFormat="1" ht="146.25" spans="1:34">
      <c r="A1003" s="24">
        <v>943</v>
      </c>
      <c r="B1003" s="26"/>
      <c r="C1003" s="26" t="s">
        <v>7024</v>
      </c>
      <c r="D1003" s="26" t="s">
        <v>7025</v>
      </c>
      <c r="E1003" s="26" t="s">
        <v>89</v>
      </c>
      <c r="F1003" s="26" t="s">
        <v>802</v>
      </c>
      <c r="G1003" s="26" t="s">
        <v>7026</v>
      </c>
      <c r="H1003" s="26"/>
      <c r="I1003" s="26" t="s">
        <v>7027</v>
      </c>
      <c r="J1003" s="26" t="s">
        <v>7028</v>
      </c>
      <c r="K1003" s="26" t="s">
        <v>198</v>
      </c>
      <c r="L1003" s="26" t="s">
        <v>161</v>
      </c>
      <c r="M1003" s="26" t="s">
        <v>7029</v>
      </c>
      <c r="N1003" s="26" t="s">
        <v>7030</v>
      </c>
      <c r="O1003" s="26" t="s">
        <v>7031</v>
      </c>
      <c r="P1003" s="26" t="s">
        <v>6974</v>
      </c>
      <c r="Q1003" s="26" t="s">
        <v>166</v>
      </c>
      <c r="R1003" s="26" t="s">
        <v>101</v>
      </c>
      <c r="S1003" s="26" t="s">
        <v>810</v>
      </c>
      <c r="T1003" s="26" t="s">
        <v>167</v>
      </c>
      <c r="U1003" s="26">
        <v>22</v>
      </c>
      <c r="V1003" s="26">
        <v>22</v>
      </c>
      <c r="W1003" s="26"/>
      <c r="X1003" s="26"/>
      <c r="Y1003" s="26"/>
      <c r="Z1003" s="26">
        <v>825</v>
      </c>
      <c r="AA1003" s="26">
        <v>85</v>
      </c>
      <c r="AB1003" s="26" t="s">
        <v>104</v>
      </c>
      <c r="AC1003" s="26" t="s">
        <v>103</v>
      </c>
      <c r="AD1003" s="26" t="s">
        <v>103</v>
      </c>
      <c r="AE1003" s="26" t="s">
        <v>103</v>
      </c>
      <c r="AF1003" s="26" t="s">
        <v>103</v>
      </c>
      <c r="AG1003" s="26" t="s">
        <v>103</v>
      </c>
      <c r="AH1003" s="26" t="s">
        <v>103</v>
      </c>
    </row>
    <row r="1004" s="9" customFormat="1" ht="112.5" spans="1:34">
      <c r="A1004" s="24">
        <v>944</v>
      </c>
      <c r="B1004" s="26"/>
      <c r="C1004" s="26" t="s">
        <v>7032</v>
      </c>
      <c r="D1004" s="26" t="s">
        <v>7033</v>
      </c>
      <c r="E1004" s="26" t="s">
        <v>89</v>
      </c>
      <c r="F1004" s="26" t="s">
        <v>802</v>
      </c>
      <c r="G1004" s="26" t="s">
        <v>7034</v>
      </c>
      <c r="H1004" s="26"/>
      <c r="I1004" s="26" t="s">
        <v>7035</v>
      </c>
      <c r="J1004" s="26" t="s">
        <v>7036</v>
      </c>
      <c r="K1004" s="26" t="s">
        <v>198</v>
      </c>
      <c r="L1004" s="26" t="s">
        <v>161</v>
      </c>
      <c r="M1004" s="26" t="s">
        <v>794</v>
      </c>
      <c r="N1004" s="26" t="s">
        <v>7037</v>
      </c>
      <c r="O1004" s="26" t="s">
        <v>7038</v>
      </c>
      <c r="P1004" s="26" t="s">
        <v>6974</v>
      </c>
      <c r="Q1004" s="26" t="s">
        <v>166</v>
      </c>
      <c r="R1004" s="26" t="s">
        <v>101</v>
      </c>
      <c r="S1004" s="26" t="s">
        <v>810</v>
      </c>
      <c r="T1004" s="26" t="s">
        <v>167</v>
      </c>
      <c r="U1004" s="26">
        <v>20</v>
      </c>
      <c r="V1004" s="26">
        <v>20</v>
      </c>
      <c r="W1004" s="26"/>
      <c r="X1004" s="26"/>
      <c r="Y1004" s="26"/>
      <c r="Z1004" s="26">
        <v>512</v>
      </c>
      <c r="AA1004" s="26">
        <v>35</v>
      </c>
      <c r="AB1004" s="26" t="s">
        <v>104</v>
      </c>
      <c r="AC1004" s="26" t="s">
        <v>103</v>
      </c>
      <c r="AD1004" s="26" t="s">
        <v>103</v>
      </c>
      <c r="AE1004" s="26" t="s">
        <v>103</v>
      </c>
      <c r="AF1004" s="26" t="s">
        <v>103</v>
      </c>
      <c r="AG1004" s="26" t="s">
        <v>103</v>
      </c>
      <c r="AH1004" s="26" t="s">
        <v>103</v>
      </c>
    </row>
    <row r="1005" s="9" customFormat="1" ht="157.5" spans="1:34">
      <c r="A1005" s="24">
        <v>945</v>
      </c>
      <c r="B1005" s="26"/>
      <c r="C1005" s="26" t="s">
        <v>7039</v>
      </c>
      <c r="D1005" s="26" t="s">
        <v>7040</v>
      </c>
      <c r="E1005" s="26" t="s">
        <v>89</v>
      </c>
      <c r="F1005" s="26" t="s">
        <v>1564</v>
      </c>
      <c r="G1005" s="26" t="s">
        <v>7041</v>
      </c>
      <c r="H1005" s="26"/>
      <c r="I1005" s="26" t="s">
        <v>7042</v>
      </c>
      <c r="J1005" s="26" t="s">
        <v>7043</v>
      </c>
      <c r="K1005" s="26" t="s">
        <v>198</v>
      </c>
      <c r="L1005" s="26" t="s">
        <v>161</v>
      </c>
      <c r="M1005" s="26" t="s">
        <v>7044</v>
      </c>
      <c r="N1005" s="26" t="s">
        <v>7045</v>
      </c>
      <c r="O1005" s="26" t="s">
        <v>6997</v>
      </c>
      <c r="P1005" s="26" t="s">
        <v>809</v>
      </c>
      <c r="Q1005" s="26" t="s">
        <v>1571</v>
      </c>
      <c r="R1005" s="26" t="s">
        <v>3798</v>
      </c>
      <c r="S1005" s="26" t="s">
        <v>1572</v>
      </c>
      <c r="T1005" s="26" t="s">
        <v>167</v>
      </c>
      <c r="U1005" s="26">
        <v>110</v>
      </c>
      <c r="V1005" s="26">
        <v>110</v>
      </c>
      <c r="W1005" s="26">
        <v>0</v>
      </c>
      <c r="X1005" s="26">
        <v>0</v>
      </c>
      <c r="Y1005" s="26">
        <v>0</v>
      </c>
      <c r="Z1005" s="26">
        <v>498</v>
      </c>
      <c r="AA1005" s="26">
        <v>64205</v>
      </c>
      <c r="AB1005" s="26" t="s">
        <v>104</v>
      </c>
      <c r="AC1005" s="26" t="s">
        <v>103</v>
      </c>
      <c r="AD1005" s="26" t="s">
        <v>103</v>
      </c>
      <c r="AE1005" s="26" t="s">
        <v>103</v>
      </c>
      <c r="AF1005" s="26" t="s">
        <v>103</v>
      </c>
      <c r="AG1005" s="26" t="s">
        <v>103</v>
      </c>
      <c r="AH1005" s="26"/>
    </row>
    <row r="1006" s="9" customFormat="1" ht="146.25" spans="1:34">
      <c r="A1006" s="24">
        <v>946</v>
      </c>
      <c r="B1006" s="26"/>
      <c r="C1006" s="26" t="s">
        <v>7046</v>
      </c>
      <c r="D1006" s="26" t="s">
        <v>7047</v>
      </c>
      <c r="E1006" s="26" t="s">
        <v>89</v>
      </c>
      <c r="F1006" s="26" t="s">
        <v>7048</v>
      </c>
      <c r="G1006" s="26" t="s">
        <v>7049</v>
      </c>
      <c r="H1006" s="26"/>
      <c r="I1006" s="26" t="s">
        <v>7050</v>
      </c>
      <c r="J1006" s="26" t="s">
        <v>7051</v>
      </c>
      <c r="K1006" s="26" t="s">
        <v>198</v>
      </c>
      <c r="L1006" s="26" t="s">
        <v>161</v>
      </c>
      <c r="M1006" s="26" t="s">
        <v>7052</v>
      </c>
      <c r="N1006" s="26" t="s">
        <v>7053</v>
      </c>
      <c r="O1006" s="26" t="s">
        <v>7054</v>
      </c>
      <c r="P1006" s="26" t="s">
        <v>6974</v>
      </c>
      <c r="Q1006" s="26" t="s">
        <v>783</v>
      </c>
      <c r="R1006" s="26" t="s">
        <v>484</v>
      </c>
      <c r="S1006" s="26" t="s">
        <v>7055</v>
      </c>
      <c r="T1006" s="26" t="s">
        <v>167</v>
      </c>
      <c r="U1006" s="26">
        <v>16</v>
      </c>
      <c r="V1006" s="26">
        <v>16</v>
      </c>
      <c r="W1006" s="26">
        <v>0</v>
      </c>
      <c r="X1006" s="26">
        <v>0</v>
      </c>
      <c r="Y1006" s="26">
        <v>0</v>
      </c>
      <c r="Z1006" s="26">
        <v>805</v>
      </c>
      <c r="AA1006" s="26">
        <v>236</v>
      </c>
      <c r="AB1006" s="26" t="s">
        <v>104</v>
      </c>
      <c r="AC1006" s="26" t="s">
        <v>103</v>
      </c>
      <c r="AD1006" s="26" t="s">
        <v>104</v>
      </c>
      <c r="AE1006" s="26" t="s">
        <v>103</v>
      </c>
      <c r="AF1006" s="26"/>
      <c r="AG1006" s="26" t="s">
        <v>103</v>
      </c>
      <c r="AH1006" s="26"/>
    </row>
    <row r="1007" s="9" customFormat="1" ht="180" spans="1:34">
      <c r="A1007" s="24">
        <v>947</v>
      </c>
      <c r="B1007" s="26"/>
      <c r="C1007" s="26" t="s">
        <v>7056</v>
      </c>
      <c r="D1007" s="26" t="s">
        <v>7057</v>
      </c>
      <c r="E1007" s="26" t="s">
        <v>89</v>
      </c>
      <c r="F1007" s="26" t="s">
        <v>888</v>
      </c>
      <c r="G1007" s="26" t="s">
        <v>7058</v>
      </c>
      <c r="H1007" s="26"/>
      <c r="I1007" s="26" t="s">
        <v>7059</v>
      </c>
      <c r="J1007" s="26" t="s">
        <v>7060</v>
      </c>
      <c r="K1007" s="26" t="s">
        <v>198</v>
      </c>
      <c r="L1007" s="26" t="s">
        <v>161</v>
      </c>
      <c r="M1007" s="26" t="s">
        <v>7061</v>
      </c>
      <c r="N1007" s="26" t="s">
        <v>7062</v>
      </c>
      <c r="O1007" s="26" t="s">
        <v>7063</v>
      </c>
      <c r="P1007" s="26" t="s">
        <v>6974</v>
      </c>
      <c r="Q1007" s="26" t="s">
        <v>783</v>
      </c>
      <c r="R1007" s="26" t="s">
        <v>3798</v>
      </c>
      <c r="S1007" s="26" t="s">
        <v>895</v>
      </c>
      <c r="T1007" s="26" t="s">
        <v>167</v>
      </c>
      <c r="U1007" s="26">
        <v>38</v>
      </c>
      <c r="V1007" s="26">
        <v>38</v>
      </c>
      <c r="W1007" s="26"/>
      <c r="X1007" s="26"/>
      <c r="Y1007" s="26"/>
      <c r="Z1007" s="26">
        <v>1818</v>
      </c>
      <c r="AA1007" s="26">
        <v>113</v>
      </c>
      <c r="AB1007" s="26" t="s">
        <v>104</v>
      </c>
      <c r="AC1007" s="26" t="s">
        <v>103</v>
      </c>
      <c r="AD1007" s="26" t="s">
        <v>103</v>
      </c>
      <c r="AE1007" s="26" t="s">
        <v>103</v>
      </c>
      <c r="AF1007" s="26"/>
      <c r="AG1007" s="26" t="s">
        <v>103</v>
      </c>
      <c r="AH1007" s="26"/>
    </row>
    <row r="1008" s="9" customFormat="1" ht="202.5" spans="1:34">
      <c r="A1008" s="24">
        <v>948</v>
      </c>
      <c r="B1008" s="26"/>
      <c r="C1008" s="26" t="s">
        <v>7064</v>
      </c>
      <c r="D1008" s="26" t="s">
        <v>7065</v>
      </c>
      <c r="E1008" s="26" t="s">
        <v>89</v>
      </c>
      <c r="F1008" s="26" t="s">
        <v>888</v>
      </c>
      <c r="G1008" s="26" t="s">
        <v>7066</v>
      </c>
      <c r="H1008" s="26"/>
      <c r="I1008" s="26" t="s">
        <v>7067</v>
      </c>
      <c r="J1008" s="26" t="s">
        <v>7068</v>
      </c>
      <c r="K1008" s="26" t="s">
        <v>198</v>
      </c>
      <c r="L1008" s="26" t="s">
        <v>161</v>
      </c>
      <c r="M1008" s="26" t="s">
        <v>3584</v>
      </c>
      <c r="N1008" s="26" t="s">
        <v>7069</v>
      </c>
      <c r="O1008" s="26" t="s">
        <v>7070</v>
      </c>
      <c r="P1008" s="26" t="s">
        <v>6974</v>
      </c>
      <c r="Q1008" s="26" t="s">
        <v>783</v>
      </c>
      <c r="R1008" s="26" t="s">
        <v>101</v>
      </c>
      <c r="S1008" s="26" t="s">
        <v>895</v>
      </c>
      <c r="T1008" s="26" t="s">
        <v>167</v>
      </c>
      <c r="U1008" s="26">
        <v>26</v>
      </c>
      <c r="V1008" s="26">
        <v>26</v>
      </c>
      <c r="W1008" s="26"/>
      <c r="X1008" s="26"/>
      <c r="Y1008" s="26"/>
      <c r="Z1008" s="26">
        <v>1818</v>
      </c>
      <c r="AA1008" s="26">
        <v>113</v>
      </c>
      <c r="AB1008" s="26" t="s">
        <v>104</v>
      </c>
      <c r="AC1008" s="26" t="s">
        <v>103</v>
      </c>
      <c r="AD1008" s="26" t="s">
        <v>103</v>
      </c>
      <c r="AE1008" s="26" t="s">
        <v>103</v>
      </c>
      <c r="AF1008" s="26"/>
      <c r="AG1008" s="26" t="s">
        <v>103</v>
      </c>
      <c r="AH1008" s="26"/>
    </row>
    <row r="1009" s="9" customFormat="1" ht="135" spans="1:34">
      <c r="A1009" s="24">
        <v>949</v>
      </c>
      <c r="B1009" s="26"/>
      <c r="C1009" s="26" t="s">
        <v>7071</v>
      </c>
      <c r="D1009" s="26" t="s">
        <v>7072</v>
      </c>
      <c r="E1009" s="26" t="s">
        <v>89</v>
      </c>
      <c r="F1009" s="26" t="s">
        <v>850</v>
      </c>
      <c r="G1009" s="26" t="s">
        <v>7073</v>
      </c>
      <c r="H1009" s="26"/>
      <c r="I1009" s="26" t="s">
        <v>7074</v>
      </c>
      <c r="J1009" s="26" t="s">
        <v>7075</v>
      </c>
      <c r="K1009" s="26" t="s">
        <v>198</v>
      </c>
      <c r="L1009" s="26" t="s">
        <v>161</v>
      </c>
      <c r="M1009" s="26" t="s">
        <v>7076</v>
      </c>
      <c r="N1009" s="26" t="s">
        <v>7077</v>
      </c>
      <c r="O1009" s="26" t="s">
        <v>7078</v>
      </c>
      <c r="P1009" s="26" t="s">
        <v>6974</v>
      </c>
      <c r="Q1009" s="26" t="s">
        <v>783</v>
      </c>
      <c r="R1009" s="26" t="s">
        <v>3798</v>
      </c>
      <c r="S1009" s="26" t="s">
        <v>857</v>
      </c>
      <c r="T1009" s="26" t="s">
        <v>167</v>
      </c>
      <c r="U1009" s="26">
        <v>17</v>
      </c>
      <c r="V1009" s="26">
        <v>17</v>
      </c>
      <c r="W1009" s="26">
        <v>0</v>
      </c>
      <c r="X1009" s="26">
        <v>0</v>
      </c>
      <c r="Y1009" s="26">
        <v>0</v>
      </c>
      <c r="Z1009" s="26">
        <v>225</v>
      </c>
      <c r="AA1009" s="26">
        <v>90</v>
      </c>
      <c r="AB1009" s="26" t="s">
        <v>104</v>
      </c>
      <c r="AC1009" s="26" t="s">
        <v>103</v>
      </c>
      <c r="AD1009" s="26" t="s">
        <v>103</v>
      </c>
      <c r="AE1009" s="26" t="s">
        <v>103</v>
      </c>
      <c r="AF1009" s="26"/>
      <c r="AG1009" s="26" t="s">
        <v>103</v>
      </c>
      <c r="AH1009" s="26"/>
    </row>
    <row r="1010" s="9" customFormat="1" ht="225" spans="1:34">
      <c r="A1010" s="24">
        <v>950</v>
      </c>
      <c r="B1010" s="26"/>
      <c r="C1010" s="26" t="s">
        <v>7079</v>
      </c>
      <c r="D1010" s="26" t="s">
        <v>7080</v>
      </c>
      <c r="E1010" s="26" t="s">
        <v>89</v>
      </c>
      <c r="F1010" s="26" t="s">
        <v>3649</v>
      </c>
      <c r="G1010" s="26" t="s">
        <v>7081</v>
      </c>
      <c r="H1010" s="26"/>
      <c r="I1010" s="26" t="s">
        <v>7082</v>
      </c>
      <c r="J1010" s="26" t="s">
        <v>7083</v>
      </c>
      <c r="K1010" s="26" t="s">
        <v>198</v>
      </c>
      <c r="L1010" s="26" t="s">
        <v>161</v>
      </c>
      <c r="M1010" s="26" t="s">
        <v>3653</v>
      </c>
      <c r="N1010" s="26" t="s">
        <v>7084</v>
      </c>
      <c r="O1010" s="26" t="s">
        <v>7085</v>
      </c>
      <c r="P1010" s="26" t="s">
        <v>6974</v>
      </c>
      <c r="Q1010" s="26" t="s">
        <v>1571</v>
      </c>
      <c r="R1010" s="26" t="s">
        <v>484</v>
      </c>
      <c r="S1010" s="26" t="s">
        <v>3656</v>
      </c>
      <c r="T1010" s="26" t="s">
        <v>167</v>
      </c>
      <c r="U1010" s="26">
        <v>20</v>
      </c>
      <c r="V1010" s="26">
        <v>20</v>
      </c>
      <c r="W1010" s="26"/>
      <c r="X1010" s="26"/>
      <c r="Y1010" s="26"/>
      <c r="Z1010" s="26">
        <v>154</v>
      </c>
      <c r="AA1010" s="26">
        <v>41</v>
      </c>
      <c r="AB1010" s="26" t="s">
        <v>104</v>
      </c>
      <c r="AC1010" s="26" t="s">
        <v>103</v>
      </c>
      <c r="AD1010" s="26" t="s">
        <v>103</v>
      </c>
      <c r="AE1010" s="26" t="s">
        <v>103</v>
      </c>
      <c r="AF1010" s="26"/>
      <c r="AG1010" s="26" t="s">
        <v>103</v>
      </c>
      <c r="AH1010" s="26"/>
    </row>
    <row r="1011" s="9" customFormat="1" ht="337.5" spans="1:34">
      <c r="A1011" s="24">
        <v>951</v>
      </c>
      <c r="B1011" s="26"/>
      <c r="C1011" s="26" t="s">
        <v>7086</v>
      </c>
      <c r="D1011" s="26" t="s">
        <v>7087</v>
      </c>
      <c r="E1011" s="26" t="s">
        <v>89</v>
      </c>
      <c r="F1011" s="26" t="s">
        <v>3649</v>
      </c>
      <c r="G1011" s="26" t="s">
        <v>7088</v>
      </c>
      <c r="H1011" s="26"/>
      <c r="I1011" s="26" t="s">
        <v>7089</v>
      </c>
      <c r="J1011" s="26" t="s">
        <v>7090</v>
      </c>
      <c r="K1011" s="26" t="s">
        <v>198</v>
      </c>
      <c r="L1011" s="26" t="s">
        <v>161</v>
      </c>
      <c r="M1011" s="26" t="s">
        <v>7091</v>
      </c>
      <c r="N1011" s="26" t="s">
        <v>7092</v>
      </c>
      <c r="O1011" s="26" t="s">
        <v>7093</v>
      </c>
      <c r="P1011" s="26" t="s">
        <v>6974</v>
      </c>
      <c r="Q1011" s="26" t="s">
        <v>1571</v>
      </c>
      <c r="R1011" s="26" t="s">
        <v>3798</v>
      </c>
      <c r="S1011" s="26" t="s">
        <v>3656</v>
      </c>
      <c r="T1011" s="26" t="s">
        <v>167</v>
      </c>
      <c r="U1011" s="26">
        <v>75.8</v>
      </c>
      <c r="V1011" s="26">
        <v>75.8</v>
      </c>
      <c r="W1011" s="26"/>
      <c r="X1011" s="26"/>
      <c r="Y1011" s="26"/>
      <c r="Z1011" s="26">
        <v>34</v>
      </c>
      <c r="AA1011" s="26">
        <v>123</v>
      </c>
      <c r="AB1011" s="26" t="s">
        <v>104</v>
      </c>
      <c r="AC1011" s="26" t="s">
        <v>103</v>
      </c>
      <c r="AD1011" s="26" t="s">
        <v>103</v>
      </c>
      <c r="AE1011" s="26" t="s">
        <v>103</v>
      </c>
      <c r="AF1011" s="26"/>
      <c r="AG1011" s="26" t="s">
        <v>103</v>
      </c>
      <c r="AH1011" s="26"/>
    </row>
    <row r="1012" s="9" customFormat="1" ht="146.25" spans="1:34">
      <c r="A1012" s="24">
        <v>952</v>
      </c>
      <c r="B1012" s="26"/>
      <c r="C1012" s="26" t="s">
        <v>7094</v>
      </c>
      <c r="D1012" s="26" t="s">
        <v>7095</v>
      </c>
      <c r="E1012" s="26" t="s">
        <v>89</v>
      </c>
      <c r="F1012" s="26" t="s">
        <v>1577</v>
      </c>
      <c r="G1012" s="26" t="s">
        <v>7096</v>
      </c>
      <c r="H1012" s="26"/>
      <c r="I1012" s="26" t="s">
        <v>7097</v>
      </c>
      <c r="J1012" s="26" t="s">
        <v>7098</v>
      </c>
      <c r="K1012" s="26" t="s">
        <v>198</v>
      </c>
      <c r="L1012" s="26" t="s">
        <v>161</v>
      </c>
      <c r="M1012" s="26" t="s">
        <v>6971</v>
      </c>
      <c r="N1012" s="26" t="s">
        <v>7099</v>
      </c>
      <c r="O1012" s="26" t="s">
        <v>7100</v>
      </c>
      <c r="P1012" s="26" t="s">
        <v>6974</v>
      </c>
      <c r="Q1012" s="26" t="s">
        <v>783</v>
      </c>
      <c r="R1012" s="26" t="s">
        <v>1938</v>
      </c>
      <c r="S1012" s="26" t="s">
        <v>1584</v>
      </c>
      <c r="T1012" s="26" t="s">
        <v>167</v>
      </c>
      <c r="U1012" s="26">
        <v>15</v>
      </c>
      <c r="V1012" s="26">
        <v>15</v>
      </c>
      <c r="W1012" s="26">
        <v>0</v>
      </c>
      <c r="X1012" s="26">
        <v>0</v>
      </c>
      <c r="Y1012" s="26">
        <v>0</v>
      </c>
      <c r="Z1012" s="26">
        <v>206</v>
      </c>
      <c r="AA1012" s="26">
        <v>706</v>
      </c>
      <c r="AB1012" s="26" t="s">
        <v>104</v>
      </c>
      <c r="AC1012" s="26" t="s">
        <v>103</v>
      </c>
      <c r="AD1012" s="26" t="s">
        <v>103</v>
      </c>
      <c r="AE1012" s="26" t="s">
        <v>103</v>
      </c>
      <c r="AF1012" s="26"/>
      <c r="AG1012" s="26" t="s">
        <v>103</v>
      </c>
      <c r="AH1012" s="26"/>
    </row>
    <row r="1013" s="9" customFormat="1" ht="202.5" spans="1:34">
      <c r="A1013" s="24">
        <v>953</v>
      </c>
      <c r="B1013" s="26"/>
      <c r="C1013" s="26" t="s">
        <v>7101</v>
      </c>
      <c r="D1013" s="26" t="s">
        <v>7102</v>
      </c>
      <c r="E1013" s="26" t="s">
        <v>89</v>
      </c>
      <c r="F1013" s="26" t="s">
        <v>904</v>
      </c>
      <c r="G1013" s="26" t="s">
        <v>7103</v>
      </c>
      <c r="H1013" s="26"/>
      <c r="I1013" s="26" t="s">
        <v>7104</v>
      </c>
      <c r="J1013" s="26" t="s">
        <v>7105</v>
      </c>
      <c r="K1013" s="26" t="s">
        <v>198</v>
      </c>
      <c r="L1013" s="26" t="s">
        <v>161</v>
      </c>
      <c r="M1013" s="26" t="s">
        <v>6971</v>
      </c>
      <c r="N1013" s="26" t="s">
        <v>7106</v>
      </c>
      <c r="O1013" s="26" t="s">
        <v>7107</v>
      </c>
      <c r="P1013" s="26" t="s">
        <v>6974</v>
      </c>
      <c r="Q1013" s="26" t="s">
        <v>783</v>
      </c>
      <c r="R1013" s="26" t="s">
        <v>1938</v>
      </c>
      <c r="S1013" s="26" t="s">
        <v>911</v>
      </c>
      <c r="T1013" s="26" t="s">
        <v>167</v>
      </c>
      <c r="U1013" s="26">
        <v>15</v>
      </c>
      <c r="V1013" s="26">
        <v>15</v>
      </c>
      <c r="W1013" s="26"/>
      <c r="X1013" s="26"/>
      <c r="Y1013" s="26"/>
      <c r="Z1013" s="26">
        <v>102</v>
      </c>
      <c r="AA1013" s="26">
        <v>386</v>
      </c>
      <c r="AB1013" s="26" t="s">
        <v>104</v>
      </c>
      <c r="AC1013" s="26" t="s">
        <v>103</v>
      </c>
      <c r="AD1013" s="26" t="s">
        <v>104</v>
      </c>
      <c r="AE1013" s="26" t="s">
        <v>103</v>
      </c>
      <c r="AF1013" s="26" t="s">
        <v>104</v>
      </c>
      <c r="AG1013" s="26" t="s">
        <v>104</v>
      </c>
      <c r="AH1013" s="26" t="s">
        <v>7108</v>
      </c>
    </row>
    <row r="1014" s="9" customFormat="1" ht="90" spans="1:34">
      <c r="A1014" s="24">
        <v>954</v>
      </c>
      <c r="B1014" s="26"/>
      <c r="C1014" s="26" t="s">
        <v>7109</v>
      </c>
      <c r="D1014" s="26" t="s">
        <v>7110</v>
      </c>
      <c r="E1014" s="26" t="s">
        <v>89</v>
      </c>
      <c r="F1014" s="26" t="s">
        <v>3639</v>
      </c>
      <c r="G1014" s="26" t="s">
        <v>7111</v>
      </c>
      <c r="H1014" s="26"/>
      <c r="I1014" s="26" t="s">
        <v>7112</v>
      </c>
      <c r="J1014" s="26" t="s">
        <v>7113</v>
      </c>
      <c r="K1014" s="26" t="s">
        <v>198</v>
      </c>
      <c r="L1014" s="26" t="s">
        <v>161</v>
      </c>
      <c r="M1014" s="26" t="s">
        <v>6971</v>
      </c>
      <c r="N1014" s="26" t="s">
        <v>7114</v>
      </c>
      <c r="O1014" s="26" t="s">
        <v>7115</v>
      </c>
      <c r="P1014" s="26" t="s">
        <v>809</v>
      </c>
      <c r="Q1014" s="26" t="s">
        <v>783</v>
      </c>
      <c r="R1014" s="26" t="s">
        <v>1938</v>
      </c>
      <c r="S1014" s="26" t="s">
        <v>3646</v>
      </c>
      <c r="T1014" s="26" t="s">
        <v>167</v>
      </c>
      <c r="U1014" s="26">
        <v>15</v>
      </c>
      <c r="V1014" s="26">
        <v>15</v>
      </c>
      <c r="W1014" s="26">
        <v>0</v>
      </c>
      <c r="X1014" s="26">
        <v>0</v>
      </c>
      <c r="Y1014" s="26">
        <v>0</v>
      </c>
      <c r="Z1014" s="26">
        <v>500</v>
      </c>
      <c r="AA1014" s="26">
        <v>85</v>
      </c>
      <c r="AB1014" s="26" t="s">
        <v>103</v>
      </c>
      <c r="AC1014" s="26" t="s">
        <v>103</v>
      </c>
      <c r="AD1014" s="26" t="s">
        <v>103</v>
      </c>
      <c r="AE1014" s="26" t="s">
        <v>103</v>
      </c>
      <c r="AF1014" s="26"/>
      <c r="AG1014" s="26" t="s">
        <v>103</v>
      </c>
      <c r="AH1014" s="26"/>
    </row>
    <row r="1015" s="9" customFormat="1" ht="180" spans="1:34">
      <c r="A1015" s="24">
        <v>955</v>
      </c>
      <c r="B1015" s="26"/>
      <c r="C1015" s="26" t="s">
        <v>7116</v>
      </c>
      <c r="D1015" s="26" t="s">
        <v>7117</v>
      </c>
      <c r="E1015" s="26" t="s">
        <v>89</v>
      </c>
      <c r="F1015" s="26" t="s">
        <v>802</v>
      </c>
      <c r="G1015" s="26" t="s">
        <v>7118</v>
      </c>
      <c r="H1015" s="26"/>
      <c r="I1015" s="26" t="s">
        <v>7119</v>
      </c>
      <c r="J1015" s="26" t="s">
        <v>7120</v>
      </c>
      <c r="K1015" s="26" t="s">
        <v>198</v>
      </c>
      <c r="L1015" s="26" t="s">
        <v>161</v>
      </c>
      <c r="M1015" s="26" t="s">
        <v>7121</v>
      </c>
      <c r="N1015" s="26" t="s">
        <v>7122</v>
      </c>
      <c r="O1015" s="26" t="s">
        <v>3570</v>
      </c>
      <c r="P1015" s="26" t="s">
        <v>6974</v>
      </c>
      <c r="Q1015" s="26" t="s">
        <v>166</v>
      </c>
      <c r="R1015" s="26" t="s">
        <v>484</v>
      </c>
      <c r="S1015" s="26" t="s">
        <v>810</v>
      </c>
      <c r="T1015" s="26" t="s">
        <v>167</v>
      </c>
      <c r="U1015" s="26">
        <v>40</v>
      </c>
      <c r="V1015" s="26">
        <v>40</v>
      </c>
      <c r="W1015" s="26"/>
      <c r="X1015" s="26"/>
      <c r="Y1015" s="26"/>
      <c r="Z1015" s="26">
        <v>5</v>
      </c>
      <c r="AA1015" s="26">
        <v>13</v>
      </c>
      <c r="AB1015" s="26" t="s">
        <v>104</v>
      </c>
      <c r="AC1015" s="26" t="s">
        <v>103</v>
      </c>
      <c r="AD1015" s="26" t="s">
        <v>103</v>
      </c>
      <c r="AE1015" s="26" t="s">
        <v>103</v>
      </c>
      <c r="AF1015" s="26" t="s">
        <v>103</v>
      </c>
      <c r="AG1015" s="26" t="s">
        <v>103</v>
      </c>
      <c r="AH1015" s="26" t="s">
        <v>103</v>
      </c>
    </row>
    <row r="1016" s="9" customFormat="1" ht="146.25" spans="1:34">
      <c r="A1016" s="24">
        <v>956</v>
      </c>
      <c r="B1016" s="26"/>
      <c r="C1016" s="26" t="s">
        <v>7123</v>
      </c>
      <c r="D1016" s="26" t="s">
        <v>7124</v>
      </c>
      <c r="E1016" s="26" t="s">
        <v>89</v>
      </c>
      <c r="F1016" s="26" t="s">
        <v>3524</v>
      </c>
      <c r="G1016" s="26" t="s">
        <v>7125</v>
      </c>
      <c r="H1016" s="26"/>
      <c r="I1016" s="26" t="s">
        <v>7126</v>
      </c>
      <c r="J1016" s="26" t="s">
        <v>7127</v>
      </c>
      <c r="K1016" s="26" t="s">
        <v>198</v>
      </c>
      <c r="L1016" s="26" t="s">
        <v>161</v>
      </c>
      <c r="M1016" s="26" t="s">
        <v>3560</v>
      </c>
      <c r="N1016" s="26" t="s">
        <v>7128</v>
      </c>
      <c r="O1016" s="26" t="s">
        <v>7129</v>
      </c>
      <c r="P1016" s="26" t="s">
        <v>6974</v>
      </c>
      <c r="Q1016" s="26" t="s">
        <v>166</v>
      </c>
      <c r="R1016" s="26" t="s">
        <v>1938</v>
      </c>
      <c r="S1016" s="26" t="s">
        <v>156</v>
      </c>
      <c r="T1016" s="26" t="s">
        <v>167</v>
      </c>
      <c r="U1016" s="26">
        <v>15</v>
      </c>
      <c r="V1016" s="26">
        <v>15</v>
      </c>
      <c r="W1016" s="26"/>
      <c r="X1016" s="26"/>
      <c r="Y1016" s="26"/>
      <c r="Z1016" s="26">
        <v>1287</v>
      </c>
      <c r="AA1016" s="26">
        <v>73</v>
      </c>
      <c r="AB1016" s="26" t="s">
        <v>104</v>
      </c>
      <c r="AC1016" s="26" t="s">
        <v>103</v>
      </c>
      <c r="AD1016" s="26" t="s">
        <v>103</v>
      </c>
      <c r="AE1016" s="26" t="s">
        <v>103</v>
      </c>
      <c r="AF1016" s="26"/>
      <c r="AG1016" s="26" t="s">
        <v>103</v>
      </c>
      <c r="AH1016" s="26"/>
    </row>
    <row r="1017" s="9" customFormat="1" ht="123.75" spans="1:34">
      <c r="A1017" s="24">
        <v>957</v>
      </c>
      <c r="B1017" s="26"/>
      <c r="C1017" s="26" t="s">
        <v>7130</v>
      </c>
      <c r="D1017" s="26" t="s">
        <v>7131</v>
      </c>
      <c r="E1017" s="26" t="s">
        <v>89</v>
      </c>
      <c r="F1017" s="26" t="s">
        <v>802</v>
      </c>
      <c r="G1017" s="26" t="s">
        <v>7132</v>
      </c>
      <c r="H1017" s="26"/>
      <c r="I1017" s="26" t="s">
        <v>7133</v>
      </c>
      <c r="J1017" s="26" t="s">
        <v>7134</v>
      </c>
      <c r="K1017" s="26" t="s">
        <v>198</v>
      </c>
      <c r="L1017" s="26" t="s">
        <v>161</v>
      </c>
      <c r="M1017" s="26" t="s">
        <v>7135</v>
      </c>
      <c r="N1017" s="26" t="s">
        <v>7136</v>
      </c>
      <c r="O1017" s="26" t="s">
        <v>7137</v>
      </c>
      <c r="P1017" s="26" t="s">
        <v>6974</v>
      </c>
      <c r="Q1017" s="26" t="s">
        <v>166</v>
      </c>
      <c r="R1017" s="26" t="s">
        <v>3798</v>
      </c>
      <c r="S1017" s="26" t="s">
        <v>810</v>
      </c>
      <c r="T1017" s="26" t="s">
        <v>167</v>
      </c>
      <c r="U1017" s="26">
        <v>65</v>
      </c>
      <c r="V1017" s="26">
        <v>65</v>
      </c>
      <c r="W1017" s="26">
        <v>0</v>
      </c>
      <c r="X1017" s="26">
        <v>0</v>
      </c>
      <c r="Y1017" s="26">
        <v>0</v>
      </c>
      <c r="Z1017" s="26">
        <v>169</v>
      </c>
      <c r="AA1017" s="26">
        <v>54</v>
      </c>
      <c r="AB1017" s="26" t="s">
        <v>104</v>
      </c>
      <c r="AC1017" s="26" t="s">
        <v>103</v>
      </c>
      <c r="AD1017" s="26" t="s">
        <v>103</v>
      </c>
      <c r="AE1017" s="26" t="s">
        <v>103</v>
      </c>
      <c r="AF1017" s="26"/>
      <c r="AG1017" s="26" t="s">
        <v>103</v>
      </c>
      <c r="AH1017" s="26"/>
    </row>
    <row r="1018" s="9" customFormat="1" ht="146.25" spans="1:34">
      <c r="A1018" s="24">
        <v>958</v>
      </c>
      <c r="B1018" s="26"/>
      <c r="C1018" s="26" t="s">
        <v>7138</v>
      </c>
      <c r="D1018" s="26" t="s">
        <v>7139</v>
      </c>
      <c r="E1018" s="26" t="s">
        <v>89</v>
      </c>
      <c r="F1018" s="26" t="s">
        <v>1859</v>
      </c>
      <c r="G1018" s="26" t="s">
        <v>7140</v>
      </c>
      <c r="H1018" s="26"/>
      <c r="I1018" s="26" t="s">
        <v>7141</v>
      </c>
      <c r="J1018" s="26" t="s">
        <v>7142</v>
      </c>
      <c r="K1018" s="26" t="s">
        <v>198</v>
      </c>
      <c r="L1018" s="26" t="s">
        <v>161</v>
      </c>
      <c r="M1018" s="26" t="s">
        <v>7143</v>
      </c>
      <c r="N1018" s="26" t="s">
        <v>7144</v>
      </c>
      <c r="O1018" s="26" t="s">
        <v>7145</v>
      </c>
      <c r="P1018" s="26" t="s">
        <v>6974</v>
      </c>
      <c r="Q1018" s="26" t="s">
        <v>166</v>
      </c>
      <c r="R1018" s="26" t="s">
        <v>1938</v>
      </c>
      <c r="S1018" s="26" t="s">
        <v>156</v>
      </c>
      <c r="T1018" s="26" t="s">
        <v>167</v>
      </c>
      <c r="U1018" s="26">
        <v>18</v>
      </c>
      <c r="V1018" s="26">
        <v>18</v>
      </c>
      <c r="W1018" s="26"/>
      <c r="X1018" s="26"/>
      <c r="Y1018" s="26"/>
      <c r="Z1018" s="26">
        <v>95</v>
      </c>
      <c r="AA1018" s="26">
        <v>62</v>
      </c>
      <c r="AB1018" s="26" t="s">
        <v>104</v>
      </c>
      <c r="AC1018" s="26" t="s">
        <v>103</v>
      </c>
      <c r="AD1018" s="26" t="s">
        <v>103</v>
      </c>
      <c r="AE1018" s="26" t="s">
        <v>103</v>
      </c>
      <c r="AF1018" s="26"/>
      <c r="AG1018" s="26" t="s">
        <v>103</v>
      </c>
      <c r="AH1018" s="26"/>
    </row>
    <row r="1019" s="9" customFormat="1" ht="157.5" spans="1:34">
      <c r="A1019" s="24">
        <v>959</v>
      </c>
      <c r="B1019" s="26"/>
      <c r="C1019" s="26" t="s">
        <v>7146</v>
      </c>
      <c r="D1019" s="26" t="s">
        <v>7147</v>
      </c>
      <c r="E1019" s="26" t="s">
        <v>89</v>
      </c>
      <c r="F1019" s="26" t="s">
        <v>1564</v>
      </c>
      <c r="G1019" s="26" t="s">
        <v>7148</v>
      </c>
      <c r="H1019" s="26"/>
      <c r="I1019" s="26" t="s">
        <v>7149</v>
      </c>
      <c r="J1019" s="26" t="s">
        <v>7150</v>
      </c>
      <c r="K1019" s="26" t="s">
        <v>198</v>
      </c>
      <c r="L1019" s="26" t="s">
        <v>161</v>
      </c>
      <c r="M1019" s="26" t="s">
        <v>3584</v>
      </c>
      <c r="N1019" s="26" t="s">
        <v>7151</v>
      </c>
      <c r="O1019" s="26" t="s">
        <v>7152</v>
      </c>
      <c r="P1019" s="26" t="s">
        <v>6974</v>
      </c>
      <c r="Q1019" s="26" t="s">
        <v>166</v>
      </c>
      <c r="R1019" s="26" t="s">
        <v>484</v>
      </c>
      <c r="S1019" s="26" t="s">
        <v>1572</v>
      </c>
      <c r="T1019" s="26" t="s">
        <v>280</v>
      </c>
      <c r="U1019" s="26">
        <v>26</v>
      </c>
      <c r="V1019" s="26">
        <v>26</v>
      </c>
      <c r="W1019" s="26"/>
      <c r="X1019" s="26"/>
      <c r="Y1019" s="26"/>
      <c r="Z1019" s="26">
        <v>110</v>
      </c>
      <c r="AA1019" s="26">
        <v>39</v>
      </c>
      <c r="AB1019" s="26" t="s">
        <v>104</v>
      </c>
      <c r="AC1019" s="26" t="s">
        <v>103</v>
      </c>
      <c r="AD1019" s="26" t="s">
        <v>103</v>
      </c>
      <c r="AE1019" s="26" t="s">
        <v>103</v>
      </c>
      <c r="AF1019" s="26" t="s">
        <v>103</v>
      </c>
      <c r="AG1019" s="26" t="s">
        <v>103</v>
      </c>
      <c r="AH1019" s="26"/>
    </row>
    <row r="1020" s="9" customFormat="1" ht="191.25" spans="1:34">
      <c r="A1020" s="24">
        <v>960</v>
      </c>
      <c r="B1020" s="26"/>
      <c r="C1020" s="26" t="s">
        <v>7153</v>
      </c>
      <c r="D1020" s="26" t="s">
        <v>7154</v>
      </c>
      <c r="E1020" s="26" t="s">
        <v>89</v>
      </c>
      <c r="F1020" s="26" t="s">
        <v>2589</v>
      </c>
      <c r="G1020" s="26" t="s">
        <v>7155</v>
      </c>
      <c r="H1020" s="26"/>
      <c r="I1020" s="26" t="s">
        <v>7156</v>
      </c>
      <c r="J1020" s="26" t="s">
        <v>7157</v>
      </c>
      <c r="K1020" s="26" t="s">
        <v>198</v>
      </c>
      <c r="L1020" s="26" t="s">
        <v>161</v>
      </c>
      <c r="M1020" s="26" t="s">
        <v>3643</v>
      </c>
      <c r="N1020" s="26" t="s">
        <v>7158</v>
      </c>
      <c r="O1020" s="26" t="s">
        <v>7159</v>
      </c>
      <c r="P1020" s="26" t="s">
        <v>6974</v>
      </c>
      <c r="Q1020" s="26" t="s">
        <v>166</v>
      </c>
      <c r="R1020" s="26" t="s">
        <v>3798</v>
      </c>
      <c r="S1020" s="26" t="s">
        <v>2597</v>
      </c>
      <c r="T1020" s="26" t="s">
        <v>167</v>
      </c>
      <c r="U1020" s="26">
        <v>32</v>
      </c>
      <c r="V1020" s="26">
        <v>32</v>
      </c>
      <c r="W1020" s="26"/>
      <c r="X1020" s="26"/>
      <c r="Y1020" s="26"/>
      <c r="Z1020" s="26">
        <v>1352</v>
      </c>
      <c r="AA1020" s="26">
        <v>463</v>
      </c>
      <c r="AB1020" s="26" t="s">
        <v>104</v>
      </c>
      <c r="AC1020" s="26" t="s">
        <v>103</v>
      </c>
      <c r="AD1020" s="26" t="s">
        <v>104</v>
      </c>
      <c r="AE1020" s="26" t="s">
        <v>103</v>
      </c>
      <c r="AF1020" s="26" t="s">
        <v>103</v>
      </c>
      <c r="AG1020" s="26" t="s">
        <v>103</v>
      </c>
      <c r="AH1020" s="26"/>
    </row>
    <row r="1021" s="9" customFormat="1" ht="157.5" spans="1:34">
      <c r="A1021" s="24">
        <v>961</v>
      </c>
      <c r="B1021" s="26"/>
      <c r="C1021" s="26" t="s">
        <v>7160</v>
      </c>
      <c r="D1021" s="26" t="s">
        <v>7161</v>
      </c>
      <c r="E1021" s="26" t="s">
        <v>89</v>
      </c>
      <c r="F1021" s="26" t="s">
        <v>802</v>
      </c>
      <c r="G1021" s="26" t="s">
        <v>7162</v>
      </c>
      <c r="H1021" s="26"/>
      <c r="I1021" s="26" t="s">
        <v>7163</v>
      </c>
      <c r="J1021" s="26" t="s">
        <v>7164</v>
      </c>
      <c r="K1021" s="26" t="s">
        <v>198</v>
      </c>
      <c r="L1021" s="26" t="s">
        <v>161</v>
      </c>
      <c r="M1021" s="26" t="s">
        <v>3560</v>
      </c>
      <c r="N1021" s="26" t="s">
        <v>3561</v>
      </c>
      <c r="O1021" s="26" t="s">
        <v>3562</v>
      </c>
      <c r="P1021" s="26" t="s">
        <v>6974</v>
      </c>
      <c r="Q1021" s="26" t="s">
        <v>166</v>
      </c>
      <c r="R1021" s="26" t="s">
        <v>3798</v>
      </c>
      <c r="S1021" s="26" t="s">
        <v>810</v>
      </c>
      <c r="T1021" s="26" t="s">
        <v>167</v>
      </c>
      <c r="U1021" s="26">
        <v>15</v>
      </c>
      <c r="V1021" s="26">
        <v>15</v>
      </c>
      <c r="W1021" s="26"/>
      <c r="X1021" s="26"/>
      <c r="Y1021" s="26"/>
      <c r="Z1021" s="26">
        <v>175</v>
      </c>
      <c r="AA1021" s="26">
        <v>22</v>
      </c>
      <c r="AB1021" s="26" t="s">
        <v>104</v>
      </c>
      <c r="AC1021" s="26" t="s">
        <v>103</v>
      </c>
      <c r="AD1021" s="26" t="s">
        <v>103</v>
      </c>
      <c r="AE1021" s="26" t="s">
        <v>103</v>
      </c>
      <c r="AF1021" s="26" t="s">
        <v>103</v>
      </c>
      <c r="AG1021" s="26" t="s">
        <v>103</v>
      </c>
      <c r="AH1021" s="26" t="s">
        <v>103</v>
      </c>
    </row>
    <row r="1022" s="9" customFormat="1" ht="112.5" spans="1:34">
      <c r="A1022" s="24">
        <v>962</v>
      </c>
      <c r="B1022" s="26"/>
      <c r="C1022" s="26" t="s">
        <v>7165</v>
      </c>
      <c r="D1022" s="26" t="s">
        <v>7166</v>
      </c>
      <c r="E1022" s="26" t="s">
        <v>89</v>
      </c>
      <c r="F1022" s="26" t="s">
        <v>916</v>
      </c>
      <c r="G1022" s="26" t="s">
        <v>7167</v>
      </c>
      <c r="H1022" s="26" t="s">
        <v>918</v>
      </c>
      <c r="I1022" s="26" t="s">
        <v>7168</v>
      </c>
      <c r="J1022" s="26" t="s">
        <v>7169</v>
      </c>
      <c r="K1022" s="26" t="s">
        <v>135</v>
      </c>
      <c r="L1022" s="26" t="s">
        <v>114</v>
      </c>
      <c r="M1022" s="26" t="s">
        <v>7170</v>
      </c>
      <c r="N1022" s="26" t="s">
        <v>3733</v>
      </c>
      <c r="O1022" s="26" t="s">
        <v>7171</v>
      </c>
      <c r="P1022" s="26" t="s">
        <v>959</v>
      </c>
      <c r="Q1022" s="26" t="s">
        <v>190</v>
      </c>
      <c r="R1022" s="26" t="s">
        <v>3798</v>
      </c>
      <c r="S1022" s="26" t="s">
        <v>183</v>
      </c>
      <c r="T1022" s="26" t="s">
        <v>191</v>
      </c>
      <c r="U1022" s="26">
        <v>70</v>
      </c>
      <c r="V1022" s="26">
        <f t="shared" ref="V1022:V1031" si="5">U1022</f>
        <v>70</v>
      </c>
      <c r="W1022" s="26"/>
      <c r="X1022" s="26"/>
      <c r="Y1022" s="26"/>
      <c r="Z1022" s="26">
        <v>230</v>
      </c>
      <c r="AA1022" s="26">
        <v>46</v>
      </c>
      <c r="AB1022" s="26" t="s">
        <v>103</v>
      </c>
      <c r="AC1022" s="26" t="s">
        <v>103</v>
      </c>
      <c r="AD1022" s="26" t="s">
        <v>103</v>
      </c>
      <c r="AE1022" s="26" t="s">
        <v>103</v>
      </c>
      <c r="AF1022" s="26" t="s">
        <v>103</v>
      </c>
      <c r="AG1022" s="26" t="s">
        <v>103</v>
      </c>
      <c r="AH1022" s="26" t="s">
        <v>103</v>
      </c>
    </row>
    <row r="1023" s="9" customFormat="1" ht="135" spans="1:34">
      <c r="A1023" s="24">
        <v>963</v>
      </c>
      <c r="B1023" s="26"/>
      <c r="C1023" s="26" t="s">
        <v>7172</v>
      </c>
      <c r="D1023" s="26" t="s">
        <v>7173</v>
      </c>
      <c r="E1023" s="26" t="s">
        <v>89</v>
      </c>
      <c r="F1023" s="26" t="s">
        <v>916</v>
      </c>
      <c r="G1023" s="26" t="s">
        <v>7174</v>
      </c>
      <c r="H1023" s="26" t="s">
        <v>918</v>
      </c>
      <c r="I1023" s="26" t="s">
        <v>7175</v>
      </c>
      <c r="J1023" s="26" t="s">
        <v>4834</v>
      </c>
      <c r="K1023" s="26" t="s">
        <v>135</v>
      </c>
      <c r="L1023" s="26" t="s">
        <v>114</v>
      </c>
      <c r="M1023" s="26" t="s">
        <v>573</v>
      </c>
      <c r="N1023" s="26" t="s">
        <v>7176</v>
      </c>
      <c r="O1023" s="26" t="s">
        <v>7177</v>
      </c>
      <c r="P1023" s="26" t="s">
        <v>959</v>
      </c>
      <c r="Q1023" s="26" t="s">
        <v>190</v>
      </c>
      <c r="R1023" s="26" t="s">
        <v>3798</v>
      </c>
      <c r="S1023" s="26" t="s">
        <v>183</v>
      </c>
      <c r="T1023" s="26" t="s">
        <v>191</v>
      </c>
      <c r="U1023" s="26">
        <v>50</v>
      </c>
      <c r="V1023" s="26">
        <f t="shared" si="5"/>
        <v>50</v>
      </c>
      <c r="W1023" s="26"/>
      <c r="X1023" s="26"/>
      <c r="Y1023" s="26"/>
      <c r="Z1023" s="26">
        <v>125</v>
      </c>
      <c r="AA1023" s="26">
        <v>38</v>
      </c>
      <c r="AB1023" s="26" t="s">
        <v>103</v>
      </c>
      <c r="AC1023" s="26" t="s">
        <v>103</v>
      </c>
      <c r="AD1023" s="26" t="s">
        <v>103</v>
      </c>
      <c r="AE1023" s="26" t="s">
        <v>103</v>
      </c>
      <c r="AF1023" s="26" t="s">
        <v>103</v>
      </c>
      <c r="AG1023" s="26" t="s">
        <v>103</v>
      </c>
      <c r="AH1023" s="26" t="s">
        <v>103</v>
      </c>
    </row>
    <row r="1024" s="9" customFormat="1" ht="157.5" spans="1:34">
      <c r="A1024" s="24">
        <v>964</v>
      </c>
      <c r="B1024" s="26"/>
      <c r="C1024" s="26" t="s">
        <v>7178</v>
      </c>
      <c r="D1024" s="26" t="s">
        <v>7179</v>
      </c>
      <c r="E1024" s="26" t="s">
        <v>89</v>
      </c>
      <c r="F1024" s="26" t="s">
        <v>916</v>
      </c>
      <c r="G1024" s="26" t="s">
        <v>7180</v>
      </c>
      <c r="H1024" s="26" t="s">
        <v>918</v>
      </c>
      <c r="I1024" s="26" t="s">
        <v>7181</v>
      </c>
      <c r="J1024" s="26" t="s">
        <v>6898</v>
      </c>
      <c r="K1024" s="26" t="s">
        <v>135</v>
      </c>
      <c r="L1024" s="26" t="s">
        <v>114</v>
      </c>
      <c r="M1024" s="26" t="s">
        <v>950</v>
      </c>
      <c r="N1024" s="26" t="s">
        <v>3686</v>
      </c>
      <c r="O1024" s="26" t="s">
        <v>7182</v>
      </c>
      <c r="P1024" s="26" t="s">
        <v>351</v>
      </c>
      <c r="Q1024" s="26" t="s">
        <v>190</v>
      </c>
      <c r="R1024" s="26" t="s">
        <v>1938</v>
      </c>
      <c r="S1024" s="26" t="s">
        <v>183</v>
      </c>
      <c r="T1024" s="26" t="s">
        <v>191</v>
      </c>
      <c r="U1024" s="26">
        <v>15</v>
      </c>
      <c r="V1024" s="26">
        <f t="shared" si="5"/>
        <v>15</v>
      </c>
      <c r="W1024" s="26"/>
      <c r="X1024" s="26"/>
      <c r="Y1024" s="26"/>
      <c r="Z1024" s="26">
        <v>75</v>
      </c>
      <c r="AA1024" s="26">
        <v>37</v>
      </c>
      <c r="AB1024" s="26" t="s">
        <v>103</v>
      </c>
      <c r="AC1024" s="26" t="s">
        <v>103</v>
      </c>
      <c r="AD1024" s="26" t="s">
        <v>103</v>
      </c>
      <c r="AE1024" s="26" t="s">
        <v>103</v>
      </c>
      <c r="AF1024" s="26" t="s">
        <v>103</v>
      </c>
      <c r="AG1024" s="26" t="s">
        <v>103</v>
      </c>
      <c r="AH1024" s="26" t="s">
        <v>103</v>
      </c>
    </row>
    <row r="1025" s="9" customFormat="1" ht="90" spans="1:34">
      <c r="A1025" s="24">
        <v>965</v>
      </c>
      <c r="B1025" s="26"/>
      <c r="C1025" s="26" t="s">
        <v>7183</v>
      </c>
      <c r="D1025" s="26" t="s">
        <v>7184</v>
      </c>
      <c r="E1025" s="26" t="s">
        <v>89</v>
      </c>
      <c r="F1025" s="26" t="s">
        <v>926</v>
      </c>
      <c r="G1025" s="26" t="s">
        <v>7185</v>
      </c>
      <c r="H1025" s="26" t="s">
        <v>7186</v>
      </c>
      <c r="I1025" s="26" t="s">
        <v>7187</v>
      </c>
      <c r="J1025" s="26" t="s">
        <v>7188</v>
      </c>
      <c r="K1025" s="26" t="s">
        <v>135</v>
      </c>
      <c r="L1025" s="26" t="s">
        <v>114</v>
      </c>
      <c r="M1025" s="26" t="s">
        <v>2356</v>
      </c>
      <c r="N1025" s="26" t="s">
        <v>3702</v>
      </c>
      <c r="O1025" s="26" t="s">
        <v>7189</v>
      </c>
      <c r="P1025" s="26" t="s">
        <v>922</v>
      </c>
      <c r="Q1025" s="26" t="s">
        <v>190</v>
      </c>
      <c r="R1025" s="26" t="s">
        <v>3798</v>
      </c>
      <c r="S1025" s="26" t="s">
        <v>183</v>
      </c>
      <c r="T1025" s="26" t="s">
        <v>191</v>
      </c>
      <c r="U1025" s="26">
        <v>40</v>
      </c>
      <c r="V1025" s="26">
        <f t="shared" si="5"/>
        <v>40</v>
      </c>
      <c r="W1025" s="26"/>
      <c r="X1025" s="26"/>
      <c r="Y1025" s="26"/>
      <c r="Z1025" s="26">
        <v>113</v>
      </c>
      <c r="AA1025" s="26">
        <v>57</v>
      </c>
      <c r="AB1025" s="26" t="s">
        <v>103</v>
      </c>
      <c r="AC1025" s="26" t="s">
        <v>103</v>
      </c>
      <c r="AD1025" s="26" t="s">
        <v>104</v>
      </c>
      <c r="AE1025" s="26" t="s">
        <v>103</v>
      </c>
      <c r="AF1025" s="26" t="s">
        <v>103</v>
      </c>
      <c r="AG1025" s="26" t="s">
        <v>103</v>
      </c>
      <c r="AH1025" s="26" t="s">
        <v>103</v>
      </c>
    </row>
    <row r="1026" s="9" customFormat="1" ht="90" spans="1:34">
      <c r="A1026" s="24">
        <v>966</v>
      </c>
      <c r="B1026" s="26"/>
      <c r="C1026" s="26" t="s">
        <v>7190</v>
      </c>
      <c r="D1026" s="26" t="s">
        <v>7191</v>
      </c>
      <c r="E1026" s="26" t="s">
        <v>89</v>
      </c>
      <c r="F1026" s="26" t="s">
        <v>926</v>
      </c>
      <c r="G1026" s="26" t="s">
        <v>7192</v>
      </c>
      <c r="H1026" s="26" t="s">
        <v>7193</v>
      </c>
      <c r="I1026" s="26" t="s">
        <v>7194</v>
      </c>
      <c r="J1026" s="26" t="s">
        <v>7195</v>
      </c>
      <c r="K1026" s="26" t="s">
        <v>135</v>
      </c>
      <c r="L1026" s="26" t="s">
        <v>114</v>
      </c>
      <c r="M1026" s="26" t="s">
        <v>7196</v>
      </c>
      <c r="N1026" s="26" t="s">
        <v>3702</v>
      </c>
      <c r="O1026" s="26" t="s">
        <v>7197</v>
      </c>
      <c r="P1026" s="26" t="s">
        <v>922</v>
      </c>
      <c r="Q1026" s="26" t="s">
        <v>190</v>
      </c>
      <c r="R1026" s="26" t="s">
        <v>3798</v>
      </c>
      <c r="S1026" s="26" t="s">
        <v>183</v>
      </c>
      <c r="T1026" s="26" t="s">
        <v>191</v>
      </c>
      <c r="U1026" s="26">
        <v>9</v>
      </c>
      <c r="V1026" s="26">
        <f t="shared" si="5"/>
        <v>9</v>
      </c>
      <c r="W1026" s="26"/>
      <c r="X1026" s="26"/>
      <c r="Y1026" s="26"/>
      <c r="Z1026" s="26">
        <v>124</v>
      </c>
      <c r="AA1026" s="26">
        <v>91</v>
      </c>
      <c r="AB1026" s="26" t="s">
        <v>103</v>
      </c>
      <c r="AC1026" s="26" t="s">
        <v>103</v>
      </c>
      <c r="AD1026" s="26" t="s">
        <v>104</v>
      </c>
      <c r="AE1026" s="26" t="s">
        <v>103</v>
      </c>
      <c r="AF1026" s="26" t="s">
        <v>103</v>
      </c>
      <c r="AG1026" s="26" t="s">
        <v>103</v>
      </c>
      <c r="AH1026" s="26" t="s">
        <v>103</v>
      </c>
    </row>
    <row r="1027" s="9" customFormat="1" ht="101.25" spans="1:34">
      <c r="A1027" s="24">
        <v>967</v>
      </c>
      <c r="B1027" s="26"/>
      <c r="C1027" s="26" t="s">
        <v>7198</v>
      </c>
      <c r="D1027" s="26" t="s">
        <v>7199</v>
      </c>
      <c r="E1027" s="26" t="s">
        <v>89</v>
      </c>
      <c r="F1027" s="26" t="s">
        <v>926</v>
      </c>
      <c r="G1027" s="26" t="s">
        <v>7200</v>
      </c>
      <c r="H1027" s="26" t="s">
        <v>7186</v>
      </c>
      <c r="I1027" s="26" t="s">
        <v>7201</v>
      </c>
      <c r="J1027" s="26" t="s">
        <v>7202</v>
      </c>
      <c r="K1027" s="26" t="s">
        <v>135</v>
      </c>
      <c r="L1027" s="26" t="s">
        <v>114</v>
      </c>
      <c r="M1027" s="26" t="s">
        <v>7203</v>
      </c>
      <c r="N1027" s="26" t="s">
        <v>3702</v>
      </c>
      <c r="O1027" s="26" t="s">
        <v>7204</v>
      </c>
      <c r="P1027" s="26" t="s">
        <v>922</v>
      </c>
      <c r="Q1027" s="26" t="s">
        <v>190</v>
      </c>
      <c r="R1027" s="26" t="s">
        <v>3798</v>
      </c>
      <c r="S1027" s="26" t="s">
        <v>183</v>
      </c>
      <c r="T1027" s="26" t="s">
        <v>191</v>
      </c>
      <c r="U1027" s="26">
        <v>13.5</v>
      </c>
      <c r="V1027" s="26">
        <f t="shared" si="5"/>
        <v>13.5</v>
      </c>
      <c r="W1027" s="26"/>
      <c r="X1027" s="26"/>
      <c r="Y1027" s="26"/>
      <c r="Z1027" s="26">
        <v>57</v>
      </c>
      <c r="AA1027" s="26">
        <v>27</v>
      </c>
      <c r="AB1027" s="26" t="s">
        <v>103</v>
      </c>
      <c r="AC1027" s="26" t="s">
        <v>103</v>
      </c>
      <c r="AD1027" s="26" t="s">
        <v>104</v>
      </c>
      <c r="AE1027" s="26" t="s">
        <v>103</v>
      </c>
      <c r="AF1027" s="26" t="s">
        <v>103</v>
      </c>
      <c r="AG1027" s="26" t="s">
        <v>103</v>
      </c>
      <c r="AH1027" s="26" t="s">
        <v>103</v>
      </c>
    </row>
    <row r="1028" s="9" customFormat="1" ht="101.25" spans="1:34">
      <c r="A1028" s="24">
        <v>968</v>
      </c>
      <c r="B1028" s="26"/>
      <c r="C1028" s="26" t="s">
        <v>7205</v>
      </c>
      <c r="D1028" s="26" t="s">
        <v>7206</v>
      </c>
      <c r="E1028" s="26" t="s">
        <v>89</v>
      </c>
      <c r="F1028" s="26" t="s">
        <v>926</v>
      </c>
      <c r="G1028" s="26" t="s">
        <v>7207</v>
      </c>
      <c r="H1028" s="26" t="s">
        <v>7186</v>
      </c>
      <c r="I1028" s="26" t="s">
        <v>7208</v>
      </c>
      <c r="J1028" s="26" t="s">
        <v>7209</v>
      </c>
      <c r="K1028" s="26" t="s">
        <v>135</v>
      </c>
      <c r="L1028" s="26" t="s">
        <v>114</v>
      </c>
      <c r="M1028" s="26" t="s">
        <v>387</v>
      </c>
      <c r="N1028" s="26" t="s">
        <v>7210</v>
      </c>
      <c r="O1028" s="26" t="s">
        <v>7211</v>
      </c>
      <c r="P1028" s="26" t="s">
        <v>922</v>
      </c>
      <c r="Q1028" s="26" t="s">
        <v>190</v>
      </c>
      <c r="R1028" s="26" t="s">
        <v>3798</v>
      </c>
      <c r="S1028" s="26" t="s">
        <v>183</v>
      </c>
      <c r="T1028" s="26" t="s">
        <v>191</v>
      </c>
      <c r="U1028" s="26">
        <v>45</v>
      </c>
      <c r="V1028" s="26">
        <f t="shared" si="5"/>
        <v>45</v>
      </c>
      <c r="W1028" s="26"/>
      <c r="X1028" s="26"/>
      <c r="Y1028" s="26"/>
      <c r="Z1028" s="26">
        <v>54</v>
      </c>
      <c r="AA1028" s="26">
        <v>30</v>
      </c>
      <c r="AB1028" s="26" t="s">
        <v>103</v>
      </c>
      <c r="AC1028" s="26" t="s">
        <v>103</v>
      </c>
      <c r="AD1028" s="26" t="s">
        <v>104</v>
      </c>
      <c r="AE1028" s="26" t="s">
        <v>103</v>
      </c>
      <c r="AF1028" s="26" t="s">
        <v>103</v>
      </c>
      <c r="AG1028" s="26" t="s">
        <v>103</v>
      </c>
      <c r="AH1028" s="26" t="s">
        <v>103</v>
      </c>
    </row>
    <row r="1029" s="9" customFormat="1" ht="101.25" spans="1:34">
      <c r="A1029" s="24">
        <v>969</v>
      </c>
      <c r="B1029" s="26"/>
      <c r="C1029" s="26" t="s">
        <v>7212</v>
      </c>
      <c r="D1029" s="26" t="s">
        <v>7213</v>
      </c>
      <c r="E1029" s="26" t="s">
        <v>89</v>
      </c>
      <c r="F1029" s="26" t="s">
        <v>926</v>
      </c>
      <c r="G1029" s="26" t="s">
        <v>7214</v>
      </c>
      <c r="H1029" s="26" t="s">
        <v>7186</v>
      </c>
      <c r="I1029" s="26" t="s">
        <v>7215</v>
      </c>
      <c r="J1029" s="26" t="s">
        <v>7216</v>
      </c>
      <c r="K1029" s="26" t="s">
        <v>135</v>
      </c>
      <c r="L1029" s="26" t="s">
        <v>114</v>
      </c>
      <c r="M1029" s="26" t="s">
        <v>3379</v>
      </c>
      <c r="N1029" s="26" t="s">
        <v>3702</v>
      </c>
      <c r="O1029" s="26" t="s">
        <v>7217</v>
      </c>
      <c r="P1029" s="26" t="s">
        <v>922</v>
      </c>
      <c r="Q1029" s="26" t="s">
        <v>190</v>
      </c>
      <c r="R1029" s="26" t="s">
        <v>3798</v>
      </c>
      <c r="S1029" s="26" t="s">
        <v>183</v>
      </c>
      <c r="T1029" s="26" t="s">
        <v>191</v>
      </c>
      <c r="U1029" s="26">
        <v>18</v>
      </c>
      <c r="V1029" s="26">
        <f t="shared" si="5"/>
        <v>18</v>
      </c>
      <c r="W1029" s="26"/>
      <c r="X1029" s="26"/>
      <c r="Y1029" s="26"/>
      <c r="Z1029" s="26">
        <v>124</v>
      </c>
      <c r="AA1029" s="26">
        <v>55</v>
      </c>
      <c r="AB1029" s="26" t="s">
        <v>103</v>
      </c>
      <c r="AC1029" s="26" t="s">
        <v>103</v>
      </c>
      <c r="AD1029" s="26" t="s">
        <v>104</v>
      </c>
      <c r="AE1029" s="26" t="s">
        <v>103</v>
      </c>
      <c r="AF1029" s="26" t="s">
        <v>103</v>
      </c>
      <c r="AG1029" s="26" t="s">
        <v>103</v>
      </c>
      <c r="AH1029" s="26" t="s">
        <v>103</v>
      </c>
    </row>
    <row r="1030" s="9" customFormat="1" ht="157.5" spans="1:34">
      <c r="A1030" s="24">
        <v>970</v>
      </c>
      <c r="B1030" s="26"/>
      <c r="C1030" s="26" t="s">
        <v>7218</v>
      </c>
      <c r="D1030" s="26" t="s">
        <v>7219</v>
      </c>
      <c r="E1030" s="26" t="s">
        <v>89</v>
      </c>
      <c r="F1030" s="26" t="s">
        <v>936</v>
      </c>
      <c r="G1030" s="26" t="s">
        <v>7220</v>
      </c>
      <c r="H1030" s="26" t="s">
        <v>4857</v>
      </c>
      <c r="I1030" s="26" t="s">
        <v>7221</v>
      </c>
      <c r="J1030" s="26" t="s">
        <v>7222</v>
      </c>
      <c r="K1030" s="26" t="s">
        <v>135</v>
      </c>
      <c r="L1030" s="26" t="s">
        <v>114</v>
      </c>
      <c r="M1030" s="26" t="s">
        <v>1032</v>
      </c>
      <c r="N1030" s="26" t="s">
        <v>7223</v>
      </c>
      <c r="O1030" s="26" t="s">
        <v>7224</v>
      </c>
      <c r="P1030" s="26" t="s">
        <v>351</v>
      </c>
      <c r="Q1030" s="26" t="s">
        <v>190</v>
      </c>
      <c r="R1030" s="26" t="s">
        <v>1938</v>
      </c>
      <c r="S1030" s="26" t="s">
        <v>183</v>
      </c>
      <c r="T1030" s="26" t="s">
        <v>202</v>
      </c>
      <c r="U1030" s="26">
        <v>15</v>
      </c>
      <c r="V1030" s="26">
        <f t="shared" si="5"/>
        <v>15</v>
      </c>
      <c r="W1030" s="26"/>
      <c r="X1030" s="26"/>
      <c r="Y1030" s="26"/>
      <c r="Z1030" s="26">
        <v>103</v>
      </c>
      <c r="AA1030" s="26">
        <v>45</v>
      </c>
      <c r="AB1030" s="26" t="s">
        <v>103</v>
      </c>
      <c r="AC1030" s="26" t="s">
        <v>103</v>
      </c>
      <c r="AD1030" s="26" t="s">
        <v>103</v>
      </c>
      <c r="AE1030" s="26" t="s">
        <v>103</v>
      </c>
      <c r="AF1030" s="26" t="s">
        <v>103</v>
      </c>
      <c r="AG1030" s="26" t="s">
        <v>103</v>
      </c>
      <c r="AH1030" s="26" t="s">
        <v>103</v>
      </c>
    </row>
    <row r="1031" s="9" customFormat="1" ht="168.75" spans="1:34">
      <c r="A1031" s="24">
        <v>971</v>
      </c>
      <c r="B1031" s="26"/>
      <c r="C1031" s="26" t="s">
        <v>7225</v>
      </c>
      <c r="D1031" s="26" t="s">
        <v>7226</v>
      </c>
      <c r="E1031" s="26" t="s">
        <v>89</v>
      </c>
      <c r="F1031" s="26" t="s">
        <v>1606</v>
      </c>
      <c r="G1031" s="26" t="s">
        <v>7227</v>
      </c>
      <c r="H1031" s="26" t="s">
        <v>918</v>
      </c>
      <c r="I1031" s="26" t="s">
        <v>7228</v>
      </c>
      <c r="J1031" s="26" t="s">
        <v>6898</v>
      </c>
      <c r="K1031" s="26" t="s">
        <v>135</v>
      </c>
      <c r="L1031" s="26" t="s">
        <v>114</v>
      </c>
      <c r="M1031" s="26" t="s">
        <v>950</v>
      </c>
      <c r="N1031" s="26" t="s">
        <v>3686</v>
      </c>
      <c r="O1031" s="26" t="s">
        <v>7229</v>
      </c>
      <c r="P1031" s="26" t="s">
        <v>351</v>
      </c>
      <c r="Q1031" s="26" t="s">
        <v>190</v>
      </c>
      <c r="R1031" s="26" t="s">
        <v>1938</v>
      </c>
      <c r="S1031" s="26" t="s">
        <v>183</v>
      </c>
      <c r="T1031" s="26" t="s">
        <v>291</v>
      </c>
      <c r="U1031" s="26">
        <v>15</v>
      </c>
      <c r="V1031" s="26">
        <f t="shared" si="5"/>
        <v>15</v>
      </c>
      <c r="W1031" s="26"/>
      <c r="X1031" s="26"/>
      <c r="Y1031" s="26"/>
      <c r="Z1031" s="26">
        <v>630</v>
      </c>
      <c r="AA1031" s="26">
        <v>62</v>
      </c>
      <c r="AB1031" s="26" t="s">
        <v>103</v>
      </c>
      <c r="AC1031" s="26" t="s">
        <v>103</v>
      </c>
      <c r="AD1031" s="26" t="s">
        <v>103</v>
      </c>
      <c r="AE1031" s="26" t="s">
        <v>103</v>
      </c>
      <c r="AF1031" s="26" t="s">
        <v>103</v>
      </c>
      <c r="AG1031" s="26" t="s">
        <v>103</v>
      </c>
      <c r="AH1031" s="26" t="s">
        <v>103</v>
      </c>
    </row>
    <row r="1032" s="9" customFormat="1" ht="101.25" spans="1:34">
      <c r="A1032" s="24">
        <v>972</v>
      </c>
      <c r="B1032" s="26"/>
      <c r="C1032" s="26" t="s">
        <v>7230</v>
      </c>
      <c r="D1032" s="26" t="s">
        <v>7231</v>
      </c>
      <c r="E1032" s="26" t="s">
        <v>89</v>
      </c>
      <c r="F1032" s="26" t="s">
        <v>2296</v>
      </c>
      <c r="G1032" s="26" t="s">
        <v>7232</v>
      </c>
      <c r="H1032" s="26" t="s">
        <v>7233</v>
      </c>
      <c r="I1032" s="26" t="s">
        <v>7234</v>
      </c>
      <c r="J1032" s="26" t="s">
        <v>7235</v>
      </c>
      <c r="K1032" s="26" t="s">
        <v>230</v>
      </c>
      <c r="L1032" s="26" t="s">
        <v>231</v>
      </c>
      <c r="M1032" s="26" t="s">
        <v>264</v>
      </c>
      <c r="N1032" s="26"/>
      <c r="O1032" s="26" t="s">
        <v>2303</v>
      </c>
      <c r="P1032" s="26" t="s">
        <v>959</v>
      </c>
      <c r="Q1032" s="26" t="s">
        <v>179</v>
      </c>
      <c r="R1032" s="26" t="s">
        <v>484</v>
      </c>
      <c r="S1032" s="26" t="s">
        <v>180</v>
      </c>
      <c r="T1032" s="26" t="s">
        <v>153</v>
      </c>
      <c r="U1032" s="26">
        <v>60</v>
      </c>
      <c r="V1032" s="26">
        <v>60</v>
      </c>
      <c r="W1032" s="26">
        <v>0</v>
      </c>
      <c r="X1032" s="26">
        <v>0</v>
      </c>
      <c r="Y1032" s="26">
        <v>0</v>
      </c>
      <c r="Z1032" s="26">
        <v>1558</v>
      </c>
      <c r="AA1032" s="26">
        <v>161</v>
      </c>
      <c r="AB1032" s="26" t="s">
        <v>103</v>
      </c>
      <c r="AC1032" s="26"/>
      <c r="AD1032" s="26" t="s">
        <v>103</v>
      </c>
      <c r="AE1032" s="26" t="s">
        <v>103</v>
      </c>
      <c r="AF1032" s="26"/>
      <c r="AG1032" s="26" t="s">
        <v>103</v>
      </c>
      <c r="AH1032" s="26"/>
    </row>
    <row r="1033" s="9" customFormat="1" ht="101.25" spans="1:34">
      <c r="A1033" s="24">
        <v>973</v>
      </c>
      <c r="B1033" s="26"/>
      <c r="C1033" s="26" t="s">
        <v>7236</v>
      </c>
      <c r="D1033" s="26" t="s">
        <v>7237</v>
      </c>
      <c r="E1033" s="26" t="s">
        <v>89</v>
      </c>
      <c r="F1033" s="26" t="s">
        <v>2296</v>
      </c>
      <c r="G1033" s="26" t="s">
        <v>7232</v>
      </c>
      <c r="H1033" s="26" t="s">
        <v>7233</v>
      </c>
      <c r="I1033" s="26" t="s">
        <v>7238</v>
      </c>
      <c r="J1033" s="26" t="s">
        <v>7239</v>
      </c>
      <c r="K1033" s="26" t="s">
        <v>230</v>
      </c>
      <c r="L1033" s="26" t="s">
        <v>231</v>
      </c>
      <c r="M1033" s="26" t="s">
        <v>1032</v>
      </c>
      <c r="N1033" s="26"/>
      <c r="O1033" s="26" t="s">
        <v>2303</v>
      </c>
      <c r="P1033" s="26" t="s">
        <v>959</v>
      </c>
      <c r="Q1033" s="26" t="s">
        <v>179</v>
      </c>
      <c r="R1033" s="26" t="s">
        <v>484</v>
      </c>
      <c r="S1033" s="26" t="s">
        <v>180</v>
      </c>
      <c r="T1033" s="26" t="s">
        <v>153</v>
      </c>
      <c r="U1033" s="26">
        <v>15</v>
      </c>
      <c r="V1033" s="26">
        <v>15</v>
      </c>
      <c r="W1033" s="26">
        <v>0</v>
      </c>
      <c r="X1033" s="26">
        <v>0</v>
      </c>
      <c r="Y1033" s="26">
        <v>0</v>
      </c>
      <c r="Z1033" s="26">
        <v>1558</v>
      </c>
      <c r="AA1033" s="26">
        <v>161</v>
      </c>
      <c r="AB1033" s="26" t="s">
        <v>103</v>
      </c>
      <c r="AC1033" s="26"/>
      <c r="AD1033" s="26" t="s">
        <v>103</v>
      </c>
      <c r="AE1033" s="26" t="s">
        <v>103</v>
      </c>
      <c r="AF1033" s="26"/>
      <c r="AG1033" s="26" t="s">
        <v>103</v>
      </c>
      <c r="AH1033" s="26"/>
    </row>
    <row r="1034" s="9" customFormat="1" ht="78.75" spans="1:34">
      <c r="A1034" s="24">
        <v>974</v>
      </c>
      <c r="B1034" s="26"/>
      <c r="C1034" s="26" t="s">
        <v>7240</v>
      </c>
      <c r="D1034" s="26" t="s">
        <v>7241</v>
      </c>
      <c r="E1034" s="26" t="s">
        <v>89</v>
      </c>
      <c r="F1034" s="26" t="s">
        <v>7242</v>
      </c>
      <c r="G1034" s="26" t="s">
        <v>7243</v>
      </c>
      <c r="H1034" s="26" t="s">
        <v>4072</v>
      </c>
      <c r="I1034" s="26" t="s">
        <v>7244</v>
      </c>
      <c r="J1034" s="26" t="s">
        <v>7245</v>
      </c>
      <c r="K1034" s="26" t="s">
        <v>7246</v>
      </c>
      <c r="L1034" s="26" t="s">
        <v>231</v>
      </c>
      <c r="M1034" s="26" t="s">
        <v>7247</v>
      </c>
      <c r="N1034" s="26" t="s">
        <v>1051</v>
      </c>
      <c r="O1034" s="26" t="s">
        <v>7248</v>
      </c>
      <c r="P1034" s="26" t="s">
        <v>959</v>
      </c>
      <c r="Q1034" s="26" t="s">
        <v>179</v>
      </c>
      <c r="R1034" s="26" t="s">
        <v>3798</v>
      </c>
      <c r="S1034" s="26" t="s">
        <v>180</v>
      </c>
      <c r="T1034" s="26" t="s">
        <v>153</v>
      </c>
      <c r="U1034" s="26">
        <v>14.7</v>
      </c>
      <c r="V1034" s="26">
        <v>14.7</v>
      </c>
      <c r="W1034" s="26">
        <v>0</v>
      </c>
      <c r="X1034" s="26">
        <v>0</v>
      </c>
      <c r="Y1034" s="26">
        <v>0</v>
      </c>
      <c r="Z1034" s="26">
        <v>509</v>
      </c>
      <c r="AA1034" s="26">
        <v>72</v>
      </c>
      <c r="AB1034" s="26" t="s">
        <v>103</v>
      </c>
      <c r="AC1034" s="26" t="s">
        <v>103</v>
      </c>
      <c r="AD1034" s="26" t="s">
        <v>103</v>
      </c>
      <c r="AE1034" s="26" t="s">
        <v>103</v>
      </c>
      <c r="AF1034" s="26" t="s">
        <v>103</v>
      </c>
      <c r="AG1034" s="26" t="s">
        <v>103</v>
      </c>
      <c r="AH1034" s="26" t="s">
        <v>2192</v>
      </c>
    </row>
    <row r="1035" s="9" customFormat="1" ht="112.5" spans="1:34">
      <c r="A1035" s="24">
        <v>975</v>
      </c>
      <c r="B1035" s="26"/>
      <c r="C1035" s="26" t="s">
        <v>7249</v>
      </c>
      <c r="D1035" s="26" t="s">
        <v>7250</v>
      </c>
      <c r="E1035" s="26" t="s">
        <v>89</v>
      </c>
      <c r="F1035" s="26" t="s">
        <v>7251</v>
      </c>
      <c r="G1035" s="26" t="s">
        <v>7252</v>
      </c>
      <c r="H1035" s="26"/>
      <c r="I1035" s="26" t="s">
        <v>7253</v>
      </c>
      <c r="J1035" s="26" t="s">
        <v>7254</v>
      </c>
      <c r="K1035" s="26" t="s">
        <v>1627</v>
      </c>
      <c r="L1035" s="26" t="s">
        <v>231</v>
      </c>
      <c r="M1035" s="26" t="s">
        <v>1561</v>
      </c>
      <c r="N1035" s="26"/>
      <c r="O1035" s="26" t="s">
        <v>7255</v>
      </c>
      <c r="P1035" s="26" t="s">
        <v>2138</v>
      </c>
      <c r="Q1035" s="26" t="s">
        <v>1073</v>
      </c>
      <c r="R1035" s="26" t="s">
        <v>3798</v>
      </c>
      <c r="S1035" s="26" t="s">
        <v>7256</v>
      </c>
      <c r="T1035" s="26" t="s">
        <v>153</v>
      </c>
      <c r="U1035" s="26">
        <v>20</v>
      </c>
      <c r="V1035" s="26">
        <v>20</v>
      </c>
      <c r="W1035" s="26">
        <v>0</v>
      </c>
      <c r="X1035" s="26">
        <v>0</v>
      </c>
      <c r="Y1035" s="26">
        <v>0</v>
      </c>
      <c r="Z1035" s="26">
        <v>1200</v>
      </c>
      <c r="AA1035" s="26">
        <v>164</v>
      </c>
      <c r="AB1035" s="26" t="s">
        <v>103</v>
      </c>
      <c r="AC1035" s="26" t="s">
        <v>103</v>
      </c>
      <c r="AD1035" s="26" t="s">
        <v>103</v>
      </c>
      <c r="AE1035" s="26" t="s">
        <v>103</v>
      </c>
      <c r="AF1035" s="26" t="s">
        <v>103</v>
      </c>
      <c r="AG1035" s="26" t="s">
        <v>103</v>
      </c>
      <c r="AH1035" s="26" t="s">
        <v>103</v>
      </c>
    </row>
    <row r="1036" s="9" customFormat="1" ht="112.5" spans="1:34">
      <c r="A1036" s="24">
        <v>976</v>
      </c>
      <c r="B1036" s="26"/>
      <c r="C1036" s="26" t="s">
        <v>7257</v>
      </c>
      <c r="D1036" s="26" t="s">
        <v>7258</v>
      </c>
      <c r="E1036" s="26" t="s">
        <v>89</v>
      </c>
      <c r="F1036" s="26" t="s">
        <v>7251</v>
      </c>
      <c r="G1036" s="26" t="s">
        <v>7259</v>
      </c>
      <c r="H1036" s="26"/>
      <c r="I1036" s="26" t="s">
        <v>7260</v>
      </c>
      <c r="J1036" s="26" t="s">
        <v>7261</v>
      </c>
      <c r="K1036" s="26" t="s">
        <v>1627</v>
      </c>
      <c r="L1036" s="26" t="s">
        <v>231</v>
      </c>
      <c r="M1036" s="26" t="s">
        <v>3245</v>
      </c>
      <c r="N1036" s="26"/>
      <c r="O1036" s="26" t="s">
        <v>7262</v>
      </c>
      <c r="P1036" s="26" t="s">
        <v>2138</v>
      </c>
      <c r="Q1036" s="26" t="s">
        <v>1073</v>
      </c>
      <c r="R1036" s="26" t="s">
        <v>101</v>
      </c>
      <c r="S1036" s="26" t="s">
        <v>7256</v>
      </c>
      <c r="T1036" s="26" t="s">
        <v>153</v>
      </c>
      <c r="U1036" s="26">
        <v>18</v>
      </c>
      <c r="V1036" s="26">
        <v>18</v>
      </c>
      <c r="W1036" s="26">
        <v>0</v>
      </c>
      <c r="X1036" s="26">
        <v>0</v>
      </c>
      <c r="Y1036" s="26">
        <v>0</v>
      </c>
      <c r="Z1036" s="26">
        <v>1375</v>
      </c>
      <c r="AA1036" s="26">
        <v>65</v>
      </c>
      <c r="AB1036" s="26" t="s">
        <v>103</v>
      </c>
      <c r="AC1036" s="26" t="s">
        <v>103</v>
      </c>
      <c r="AD1036" s="26" t="s">
        <v>103</v>
      </c>
      <c r="AE1036" s="26" t="s">
        <v>103</v>
      </c>
      <c r="AF1036" s="26" t="s">
        <v>103</v>
      </c>
      <c r="AG1036" s="26" t="s">
        <v>103</v>
      </c>
      <c r="AH1036" s="26" t="s">
        <v>103</v>
      </c>
    </row>
    <row r="1037" s="9" customFormat="1" ht="123.75" spans="1:34">
      <c r="A1037" s="24">
        <v>977</v>
      </c>
      <c r="B1037" s="26"/>
      <c r="C1037" s="26" t="s">
        <v>7263</v>
      </c>
      <c r="D1037" s="26" t="s">
        <v>7264</v>
      </c>
      <c r="E1037" s="26" t="s">
        <v>89</v>
      </c>
      <c r="F1037" s="26" t="s">
        <v>3762</v>
      </c>
      <c r="G1037" s="26" t="s">
        <v>7265</v>
      </c>
      <c r="H1037" s="26" t="s">
        <v>7266</v>
      </c>
      <c r="I1037" s="26" t="s">
        <v>7267</v>
      </c>
      <c r="J1037" s="26" t="s">
        <v>7268</v>
      </c>
      <c r="K1037" s="26" t="s">
        <v>230</v>
      </c>
      <c r="L1037" s="26"/>
      <c r="M1037" s="26" t="s">
        <v>7269</v>
      </c>
      <c r="N1037" s="26"/>
      <c r="O1037" s="26" t="s">
        <v>3767</v>
      </c>
      <c r="P1037" s="26"/>
      <c r="Q1037" s="26" t="s">
        <v>6153</v>
      </c>
      <c r="R1037" s="26" t="s">
        <v>484</v>
      </c>
      <c r="S1037" s="26" t="s">
        <v>3762</v>
      </c>
      <c r="T1037" s="26" t="s">
        <v>153</v>
      </c>
      <c r="U1037" s="26">
        <v>181.5</v>
      </c>
      <c r="V1037" s="26">
        <v>181.5</v>
      </c>
      <c r="W1037" s="26">
        <v>0</v>
      </c>
      <c r="X1037" s="26">
        <v>0</v>
      </c>
      <c r="Y1037" s="26">
        <v>0</v>
      </c>
      <c r="Z1037" s="26">
        <v>1166</v>
      </c>
      <c r="AA1037" s="26">
        <v>67</v>
      </c>
      <c r="AB1037" s="26" t="s">
        <v>103</v>
      </c>
      <c r="AC1037" s="26"/>
      <c r="AD1037" s="26"/>
      <c r="AE1037" s="26" t="s">
        <v>990</v>
      </c>
      <c r="AF1037" s="26"/>
      <c r="AG1037" s="26"/>
      <c r="AH1037" s="26"/>
    </row>
    <row r="1038" s="9" customFormat="1" ht="90" spans="1:34">
      <c r="A1038" s="24">
        <v>978</v>
      </c>
      <c r="B1038" s="26"/>
      <c r="C1038" s="26" t="s">
        <v>7270</v>
      </c>
      <c r="D1038" s="26" t="s">
        <v>7271</v>
      </c>
      <c r="E1038" s="26" t="s">
        <v>89</v>
      </c>
      <c r="F1038" s="26" t="s">
        <v>3770</v>
      </c>
      <c r="G1038" s="26" t="s">
        <v>7272</v>
      </c>
      <c r="H1038" s="26" t="s">
        <v>7273</v>
      </c>
      <c r="I1038" s="26" t="s">
        <v>7274</v>
      </c>
      <c r="J1038" s="26" t="s">
        <v>7275</v>
      </c>
      <c r="K1038" s="26" t="s">
        <v>1627</v>
      </c>
      <c r="L1038" s="26" t="s">
        <v>231</v>
      </c>
      <c r="M1038" s="26" t="s">
        <v>7276</v>
      </c>
      <c r="N1038" s="26" t="s">
        <v>7277</v>
      </c>
      <c r="O1038" s="26" t="s">
        <v>7278</v>
      </c>
      <c r="P1038" s="26" t="s">
        <v>3752</v>
      </c>
      <c r="Q1038" s="26" t="s">
        <v>179</v>
      </c>
      <c r="R1038" s="26" t="s">
        <v>484</v>
      </c>
      <c r="S1038" s="26" t="s">
        <v>3777</v>
      </c>
      <c r="T1038" s="26" t="s">
        <v>153</v>
      </c>
      <c r="U1038" s="26">
        <v>15</v>
      </c>
      <c r="V1038" s="26">
        <v>15</v>
      </c>
      <c r="W1038" s="26">
        <v>0</v>
      </c>
      <c r="X1038" s="26">
        <v>0</v>
      </c>
      <c r="Y1038" s="26">
        <v>0</v>
      </c>
      <c r="Z1038" s="26">
        <v>336</v>
      </c>
      <c r="AA1038" s="26">
        <v>11</v>
      </c>
      <c r="AB1038" s="26" t="s">
        <v>103</v>
      </c>
      <c r="AC1038" s="26" t="s">
        <v>103</v>
      </c>
      <c r="AD1038" s="26" t="s">
        <v>103</v>
      </c>
      <c r="AE1038" s="26" t="s">
        <v>103</v>
      </c>
      <c r="AF1038" s="26"/>
      <c r="AG1038" s="26" t="s">
        <v>103</v>
      </c>
      <c r="AH1038" s="26"/>
    </row>
    <row r="1039" s="9" customFormat="1" ht="101.25" spans="1:34">
      <c r="A1039" s="24">
        <v>979</v>
      </c>
      <c r="B1039" s="26"/>
      <c r="C1039" s="26" t="s">
        <v>7279</v>
      </c>
      <c r="D1039" s="26" t="s">
        <v>7280</v>
      </c>
      <c r="E1039" s="26" t="s">
        <v>370</v>
      </c>
      <c r="F1039" s="26" t="s">
        <v>3770</v>
      </c>
      <c r="G1039" s="26" t="s">
        <v>7281</v>
      </c>
      <c r="H1039" s="26" t="s">
        <v>7273</v>
      </c>
      <c r="I1039" s="26" t="s">
        <v>7282</v>
      </c>
      <c r="J1039" s="26" t="s">
        <v>7283</v>
      </c>
      <c r="K1039" s="26" t="s">
        <v>1627</v>
      </c>
      <c r="L1039" s="26" t="s">
        <v>231</v>
      </c>
      <c r="M1039" s="26" t="s">
        <v>7284</v>
      </c>
      <c r="N1039" s="26" t="s">
        <v>7285</v>
      </c>
      <c r="O1039" s="26" t="s">
        <v>7286</v>
      </c>
      <c r="P1039" s="26" t="s">
        <v>3752</v>
      </c>
      <c r="Q1039" s="26" t="s">
        <v>179</v>
      </c>
      <c r="R1039" s="26" t="s">
        <v>484</v>
      </c>
      <c r="S1039" s="26" t="s">
        <v>3777</v>
      </c>
      <c r="T1039" s="26" t="s">
        <v>153</v>
      </c>
      <c r="U1039" s="26">
        <v>39</v>
      </c>
      <c r="V1039" s="26">
        <v>39</v>
      </c>
      <c r="W1039" s="26">
        <v>0</v>
      </c>
      <c r="X1039" s="26">
        <v>0</v>
      </c>
      <c r="Y1039" s="26">
        <v>0</v>
      </c>
      <c r="Z1039" s="26">
        <v>1043</v>
      </c>
      <c r="AA1039" s="26">
        <v>146</v>
      </c>
      <c r="AB1039" s="26" t="s">
        <v>103</v>
      </c>
      <c r="AC1039" s="26" t="s">
        <v>103</v>
      </c>
      <c r="AD1039" s="26" t="s">
        <v>103</v>
      </c>
      <c r="AE1039" s="26" t="s">
        <v>103</v>
      </c>
      <c r="AF1039" s="26"/>
      <c r="AG1039" s="26" t="s">
        <v>103</v>
      </c>
      <c r="AH1039" s="26" t="s">
        <v>103</v>
      </c>
    </row>
    <row r="1040" s="9" customFormat="1" ht="56.25" spans="1:34">
      <c r="A1040" s="24">
        <v>980</v>
      </c>
      <c r="B1040" s="26"/>
      <c r="C1040" s="26" t="s">
        <v>7287</v>
      </c>
      <c r="D1040" s="26" t="s">
        <v>7288</v>
      </c>
      <c r="E1040" s="26" t="s">
        <v>107</v>
      </c>
      <c r="F1040" s="26" t="s">
        <v>1427</v>
      </c>
      <c r="G1040" s="26" t="s">
        <v>7289</v>
      </c>
      <c r="H1040" s="26" t="s">
        <v>4072</v>
      </c>
      <c r="I1040" s="26" t="s">
        <v>7288</v>
      </c>
      <c r="J1040" s="26" t="s">
        <v>7290</v>
      </c>
      <c r="K1040" s="26" t="s">
        <v>198</v>
      </c>
      <c r="L1040" s="26" t="s">
        <v>161</v>
      </c>
      <c r="M1040" s="26" t="s">
        <v>3456</v>
      </c>
      <c r="N1040" s="30" t="s">
        <v>6688</v>
      </c>
      <c r="O1040" s="26" t="s">
        <v>7291</v>
      </c>
      <c r="P1040" s="26" t="s">
        <v>99</v>
      </c>
      <c r="Q1040" s="26" t="s">
        <v>166</v>
      </c>
      <c r="R1040" s="26" t="s">
        <v>2915</v>
      </c>
      <c r="S1040" s="26" t="s">
        <v>7292</v>
      </c>
      <c r="T1040" s="26" t="s">
        <v>280</v>
      </c>
      <c r="U1040" s="26">
        <v>88</v>
      </c>
      <c r="V1040" s="26">
        <v>88</v>
      </c>
      <c r="W1040" s="26"/>
      <c r="X1040" s="26"/>
      <c r="Y1040" s="26"/>
      <c r="Z1040" s="26">
        <v>140</v>
      </c>
      <c r="AA1040" s="26">
        <v>68</v>
      </c>
      <c r="AB1040" s="26"/>
      <c r="AC1040" s="26"/>
      <c r="AD1040" s="26" t="s">
        <v>119</v>
      </c>
      <c r="AE1040" s="26" t="s">
        <v>103</v>
      </c>
      <c r="AF1040" s="26"/>
      <c r="AG1040" s="26"/>
      <c r="AH1040" s="26"/>
    </row>
    <row r="1041" s="9" customFormat="1" ht="56.25" spans="1:34">
      <c r="A1041" s="24">
        <v>981</v>
      </c>
      <c r="B1041" s="26"/>
      <c r="C1041" s="26" t="s">
        <v>7293</v>
      </c>
      <c r="D1041" s="26" t="s">
        <v>7294</v>
      </c>
      <c r="E1041" s="26" t="s">
        <v>89</v>
      </c>
      <c r="F1041" s="26" t="s">
        <v>6670</v>
      </c>
      <c r="G1041" s="26" t="s">
        <v>7295</v>
      </c>
      <c r="H1041" s="26" t="s">
        <v>124</v>
      </c>
      <c r="I1041" s="26" t="s">
        <v>7296</v>
      </c>
      <c r="J1041" s="26" t="s">
        <v>198</v>
      </c>
      <c r="K1041" s="26" t="s">
        <v>198</v>
      </c>
      <c r="L1041" s="26" t="s">
        <v>161</v>
      </c>
      <c r="M1041" s="26" t="s">
        <v>176</v>
      </c>
      <c r="N1041" s="30" t="s">
        <v>6688</v>
      </c>
      <c r="O1041" s="26" t="s">
        <v>7291</v>
      </c>
      <c r="P1041" s="26" t="s">
        <v>99</v>
      </c>
      <c r="Q1041" s="26" t="s">
        <v>7297</v>
      </c>
      <c r="R1041" s="26" t="s">
        <v>101</v>
      </c>
      <c r="S1041" s="26" t="s">
        <v>6674</v>
      </c>
      <c r="T1041" s="26" t="s">
        <v>280</v>
      </c>
      <c r="U1041" s="26">
        <v>65</v>
      </c>
      <c r="V1041" s="26">
        <v>65</v>
      </c>
      <c r="W1041" s="26"/>
      <c r="X1041" s="26"/>
      <c r="Y1041" s="26"/>
      <c r="Z1041" s="26">
        <v>40206</v>
      </c>
      <c r="AA1041" s="26">
        <v>1758</v>
      </c>
      <c r="AB1041" s="26" t="s">
        <v>104</v>
      </c>
      <c r="AC1041" s="26" t="s">
        <v>103</v>
      </c>
      <c r="AD1041" s="26" t="s">
        <v>103</v>
      </c>
      <c r="AE1041" s="26" t="s">
        <v>103</v>
      </c>
      <c r="AF1041" s="26" t="s">
        <v>103</v>
      </c>
      <c r="AG1041" s="26" t="s">
        <v>103</v>
      </c>
      <c r="AH1041" s="26"/>
    </row>
    <row r="1042" s="9" customFormat="1" ht="90" spans="1:34">
      <c r="A1042" s="24">
        <v>982</v>
      </c>
      <c r="B1042" s="26"/>
      <c r="C1042" s="26" t="s">
        <v>7298</v>
      </c>
      <c r="D1042" s="26" t="s">
        <v>7299</v>
      </c>
      <c r="E1042" s="26" t="s">
        <v>89</v>
      </c>
      <c r="F1042" s="26" t="s">
        <v>4888</v>
      </c>
      <c r="G1042" s="26" t="s">
        <v>7300</v>
      </c>
      <c r="H1042" s="26" t="s">
        <v>3873</v>
      </c>
      <c r="I1042" s="26" t="s">
        <v>7299</v>
      </c>
      <c r="J1042" s="26" t="s">
        <v>7301</v>
      </c>
      <c r="K1042" s="26" t="s">
        <v>198</v>
      </c>
      <c r="L1042" s="26" t="s">
        <v>161</v>
      </c>
      <c r="M1042" s="26" t="s">
        <v>7302</v>
      </c>
      <c r="N1042" s="30" t="s">
        <v>6688</v>
      </c>
      <c r="O1042" s="26" t="s">
        <v>7291</v>
      </c>
      <c r="P1042" s="26" t="s">
        <v>99</v>
      </c>
      <c r="Q1042" s="26" t="s">
        <v>166</v>
      </c>
      <c r="R1042" s="26" t="s">
        <v>3798</v>
      </c>
      <c r="S1042" s="26" t="s">
        <v>4894</v>
      </c>
      <c r="T1042" s="26" t="s">
        <v>3877</v>
      </c>
      <c r="U1042" s="26">
        <v>37.87</v>
      </c>
      <c r="V1042" s="26">
        <v>37.87</v>
      </c>
      <c r="W1042" s="26"/>
      <c r="X1042" s="26"/>
      <c r="Y1042" s="26"/>
      <c r="Z1042" s="26">
        <v>1764</v>
      </c>
      <c r="AA1042" s="26">
        <v>537</v>
      </c>
      <c r="AB1042" s="26" t="s">
        <v>103</v>
      </c>
      <c r="AC1042" s="26" t="s">
        <v>104</v>
      </c>
      <c r="AD1042" s="26" t="s">
        <v>104</v>
      </c>
      <c r="AE1042" s="26" t="s">
        <v>103</v>
      </c>
      <c r="AF1042" s="26" t="s">
        <v>103</v>
      </c>
      <c r="AG1042" s="26" t="s">
        <v>104</v>
      </c>
      <c r="AH1042" s="26"/>
    </row>
    <row r="1043" s="9" customFormat="1" ht="56.25" spans="1:34">
      <c r="A1043" s="24">
        <v>983</v>
      </c>
      <c r="B1043" s="26"/>
      <c r="C1043" s="26" t="s">
        <v>7303</v>
      </c>
      <c r="D1043" s="26" t="s">
        <v>7304</v>
      </c>
      <c r="E1043" s="26" t="s">
        <v>107</v>
      </c>
      <c r="F1043" s="26" t="s">
        <v>1427</v>
      </c>
      <c r="G1043" s="26" t="s">
        <v>7305</v>
      </c>
      <c r="H1043" s="26" t="s">
        <v>4072</v>
      </c>
      <c r="I1043" s="26" t="s">
        <v>7304</v>
      </c>
      <c r="J1043" s="26" t="s">
        <v>7304</v>
      </c>
      <c r="K1043" s="26" t="s">
        <v>198</v>
      </c>
      <c r="L1043" s="26" t="s">
        <v>161</v>
      </c>
      <c r="M1043" s="26" t="s">
        <v>3344</v>
      </c>
      <c r="N1043" s="30" t="s">
        <v>6688</v>
      </c>
      <c r="O1043" s="26" t="s">
        <v>7291</v>
      </c>
      <c r="P1043" s="26" t="s">
        <v>99</v>
      </c>
      <c r="Q1043" s="26" t="s">
        <v>166</v>
      </c>
      <c r="R1043" s="26" t="s">
        <v>2915</v>
      </c>
      <c r="S1043" s="26" t="s">
        <v>7292</v>
      </c>
      <c r="T1043" s="26" t="s">
        <v>280</v>
      </c>
      <c r="U1043" s="26">
        <v>27</v>
      </c>
      <c r="V1043" s="26">
        <v>27</v>
      </c>
      <c r="W1043" s="26"/>
      <c r="X1043" s="26"/>
      <c r="Y1043" s="26"/>
      <c r="Z1043" s="26">
        <v>138</v>
      </c>
      <c r="AA1043" s="26">
        <v>71</v>
      </c>
      <c r="AB1043" s="26"/>
      <c r="AC1043" s="26"/>
      <c r="AD1043" s="26" t="s">
        <v>104</v>
      </c>
      <c r="AE1043" s="26" t="s">
        <v>103</v>
      </c>
      <c r="AF1043" s="26"/>
      <c r="AG1043" s="26"/>
      <c r="AH1043" s="26"/>
    </row>
    <row r="1044" s="9" customFormat="1" ht="67.5" spans="1:34">
      <c r="A1044" s="24">
        <v>984</v>
      </c>
      <c r="B1044" s="26"/>
      <c r="C1044" s="26" t="s">
        <v>7306</v>
      </c>
      <c r="D1044" s="26" t="s">
        <v>7307</v>
      </c>
      <c r="E1044" s="26" t="s">
        <v>107</v>
      </c>
      <c r="F1044" s="26" t="s">
        <v>1427</v>
      </c>
      <c r="G1044" s="26" t="s">
        <v>7308</v>
      </c>
      <c r="H1044" s="26" t="s">
        <v>639</v>
      </c>
      <c r="I1044" s="26" t="s">
        <v>7307</v>
      </c>
      <c r="J1044" s="26" t="s">
        <v>7307</v>
      </c>
      <c r="K1044" s="26" t="s">
        <v>198</v>
      </c>
      <c r="L1044" s="26" t="s">
        <v>161</v>
      </c>
      <c r="M1044" s="26" t="s">
        <v>1549</v>
      </c>
      <c r="N1044" s="30" t="s">
        <v>6688</v>
      </c>
      <c r="O1044" s="26" t="s">
        <v>7291</v>
      </c>
      <c r="P1044" s="26" t="s">
        <v>99</v>
      </c>
      <c r="Q1044" s="26" t="s">
        <v>166</v>
      </c>
      <c r="R1044" s="26" t="s">
        <v>2915</v>
      </c>
      <c r="S1044" s="26" t="s">
        <v>7292</v>
      </c>
      <c r="T1044" s="26" t="s">
        <v>280</v>
      </c>
      <c r="U1044" s="26">
        <v>24</v>
      </c>
      <c r="V1044" s="26">
        <v>24</v>
      </c>
      <c r="W1044" s="26"/>
      <c r="X1044" s="26"/>
      <c r="Y1044" s="26"/>
      <c r="Z1044" s="26">
        <v>232</v>
      </c>
      <c r="AA1044" s="26">
        <v>126</v>
      </c>
      <c r="AB1044" s="26"/>
      <c r="AC1044" s="26"/>
      <c r="AD1044" s="26" t="s">
        <v>104</v>
      </c>
      <c r="AE1044" s="26" t="s">
        <v>103</v>
      </c>
      <c r="AF1044" s="26"/>
      <c r="AG1044" s="26"/>
      <c r="AH1044" s="26"/>
    </row>
    <row r="1045" s="9" customFormat="1" ht="56.25" spans="1:34">
      <c r="A1045" s="24">
        <v>985</v>
      </c>
      <c r="B1045" s="26"/>
      <c r="C1045" s="26" t="s">
        <v>7309</v>
      </c>
      <c r="D1045" s="26" t="s">
        <v>7310</v>
      </c>
      <c r="E1045" s="26" t="s">
        <v>89</v>
      </c>
      <c r="F1045" s="26" t="s">
        <v>1427</v>
      </c>
      <c r="G1045" s="26" t="s">
        <v>7311</v>
      </c>
      <c r="H1045" s="26" t="s">
        <v>639</v>
      </c>
      <c r="I1045" s="26" t="s">
        <v>7310</v>
      </c>
      <c r="J1045" s="26" t="s">
        <v>7310</v>
      </c>
      <c r="K1045" s="26" t="s">
        <v>198</v>
      </c>
      <c r="L1045" s="26" t="s">
        <v>161</v>
      </c>
      <c r="M1045" s="26" t="s">
        <v>5596</v>
      </c>
      <c r="N1045" s="30" t="s">
        <v>6688</v>
      </c>
      <c r="O1045" s="26" t="s">
        <v>7291</v>
      </c>
      <c r="P1045" s="26" t="s">
        <v>99</v>
      </c>
      <c r="Q1045" s="26" t="s">
        <v>166</v>
      </c>
      <c r="R1045" s="26" t="s">
        <v>2915</v>
      </c>
      <c r="S1045" s="26" t="s">
        <v>7292</v>
      </c>
      <c r="T1045" s="26" t="s">
        <v>280</v>
      </c>
      <c r="U1045" s="26">
        <v>5</v>
      </c>
      <c r="V1045" s="26">
        <v>5</v>
      </c>
      <c r="W1045" s="26"/>
      <c r="X1045" s="26"/>
      <c r="Y1045" s="26"/>
      <c r="Z1045" s="26">
        <v>138</v>
      </c>
      <c r="AA1045" s="26">
        <v>71</v>
      </c>
      <c r="AB1045" s="26"/>
      <c r="AC1045" s="26"/>
      <c r="AD1045" s="26" t="s">
        <v>104</v>
      </c>
      <c r="AE1045" s="26" t="s">
        <v>103</v>
      </c>
      <c r="AF1045" s="26"/>
      <c r="AG1045" s="26"/>
      <c r="AH1045" s="26"/>
    </row>
    <row r="1046" s="9" customFormat="1" ht="56.25" spans="1:34">
      <c r="A1046" s="24">
        <v>986</v>
      </c>
      <c r="B1046" s="26"/>
      <c r="C1046" s="26" t="s">
        <v>7312</v>
      </c>
      <c r="D1046" s="26" t="s">
        <v>7313</v>
      </c>
      <c r="E1046" s="26" t="s">
        <v>89</v>
      </c>
      <c r="F1046" s="26" t="s">
        <v>7314</v>
      </c>
      <c r="G1046" s="26" t="s">
        <v>7315</v>
      </c>
      <c r="H1046" s="26" t="s">
        <v>124</v>
      </c>
      <c r="I1046" s="26" t="s">
        <v>7316</v>
      </c>
      <c r="J1046" s="26" t="s">
        <v>7317</v>
      </c>
      <c r="K1046" s="26" t="s">
        <v>198</v>
      </c>
      <c r="L1046" s="26" t="s">
        <v>161</v>
      </c>
      <c r="M1046" s="26" t="s">
        <v>7318</v>
      </c>
      <c r="N1046" s="30" t="s">
        <v>6688</v>
      </c>
      <c r="O1046" s="26" t="s">
        <v>7291</v>
      </c>
      <c r="P1046" s="26" t="s">
        <v>99</v>
      </c>
      <c r="Q1046" s="26" t="s">
        <v>166</v>
      </c>
      <c r="R1046" s="26" t="s">
        <v>484</v>
      </c>
      <c r="S1046" s="26" t="s">
        <v>7319</v>
      </c>
      <c r="T1046" s="26" t="s">
        <v>153</v>
      </c>
      <c r="U1046" s="26">
        <v>160</v>
      </c>
      <c r="V1046" s="26"/>
      <c r="W1046" s="26">
        <v>160</v>
      </c>
      <c r="X1046" s="26"/>
      <c r="Y1046" s="26"/>
      <c r="Z1046" s="26">
        <v>690</v>
      </c>
      <c r="AA1046" s="26">
        <v>245</v>
      </c>
      <c r="AB1046" s="26" t="s">
        <v>103</v>
      </c>
      <c r="AC1046" s="26" t="s">
        <v>103</v>
      </c>
      <c r="AD1046" s="26" t="s">
        <v>103</v>
      </c>
      <c r="AE1046" s="26" t="s">
        <v>103</v>
      </c>
      <c r="AF1046" s="26" t="s">
        <v>103</v>
      </c>
      <c r="AG1046" s="26" t="s">
        <v>103</v>
      </c>
      <c r="AH1046" s="26" t="s">
        <v>103</v>
      </c>
    </row>
    <row r="1047" s="9" customFormat="1" ht="78.75" spans="1:34">
      <c r="A1047" s="24">
        <v>987</v>
      </c>
      <c r="B1047" s="26"/>
      <c r="C1047" s="26" t="s">
        <v>7320</v>
      </c>
      <c r="D1047" s="26" t="s">
        <v>7321</v>
      </c>
      <c r="E1047" s="26" t="s">
        <v>107</v>
      </c>
      <c r="F1047" s="26" t="s">
        <v>7314</v>
      </c>
      <c r="G1047" s="26" t="s">
        <v>7315</v>
      </c>
      <c r="H1047" s="26" t="s">
        <v>124</v>
      </c>
      <c r="I1047" s="26" t="s">
        <v>7322</v>
      </c>
      <c r="J1047" s="26" t="s">
        <v>7323</v>
      </c>
      <c r="K1047" s="26" t="s">
        <v>198</v>
      </c>
      <c r="L1047" s="26" t="s">
        <v>161</v>
      </c>
      <c r="M1047" s="26" t="s">
        <v>2301</v>
      </c>
      <c r="N1047" s="30" t="s">
        <v>6688</v>
      </c>
      <c r="O1047" s="26" t="s">
        <v>7291</v>
      </c>
      <c r="P1047" s="26" t="s">
        <v>99</v>
      </c>
      <c r="Q1047" s="26" t="s">
        <v>166</v>
      </c>
      <c r="R1047" s="26" t="s">
        <v>484</v>
      </c>
      <c r="S1047" s="26" t="s">
        <v>7319</v>
      </c>
      <c r="T1047" s="26" t="s">
        <v>153</v>
      </c>
      <c r="U1047" s="26">
        <v>95</v>
      </c>
      <c r="V1047" s="26"/>
      <c r="W1047" s="26">
        <v>95</v>
      </c>
      <c r="X1047" s="26"/>
      <c r="Y1047" s="26"/>
      <c r="Z1047" s="26">
        <v>690</v>
      </c>
      <c r="AA1047" s="26">
        <v>245</v>
      </c>
      <c r="AB1047" s="26" t="s">
        <v>103</v>
      </c>
      <c r="AC1047" s="26" t="s">
        <v>103</v>
      </c>
      <c r="AD1047" s="26" t="s">
        <v>103</v>
      </c>
      <c r="AE1047" s="26" t="s">
        <v>103</v>
      </c>
      <c r="AF1047" s="26" t="s">
        <v>103</v>
      </c>
      <c r="AG1047" s="26" t="s">
        <v>103</v>
      </c>
      <c r="AH1047" s="26" t="s">
        <v>103</v>
      </c>
    </row>
    <row r="1048" s="9" customFormat="1" ht="67.5" spans="1:34">
      <c r="A1048" s="24">
        <v>988</v>
      </c>
      <c r="B1048" s="26"/>
      <c r="C1048" s="26" t="s">
        <v>7324</v>
      </c>
      <c r="D1048" s="26" t="s">
        <v>7325</v>
      </c>
      <c r="E1048" s="26" t="s">
        <v>89</v>
      </c>
      <c r="F1048" s="26" t="s">
        <v>7326</v>
      </c>
      <c r="G1048" s="26" t="s">
        <v>7327</v>
      </c>
      <c r="H1048" s="26" t="s">
        <v>124</v>
      </c>
      <c r="I1048" s="26" t="s">
        <v>7328</v>
      </c>
      <c r="J1048" s="26" t="s">
        <v>7329</v>
      </c>
      <c r="K1048" s="26" t="s">
        <v>198</v>
      </c>
      <c r="L1048" s="26" t="s">
        <v>161</v>
      </c>
      <c r="M1048" s="26" t="s">
        <v>7330</v>
      </c>
      <c r="N1048" s="30" t="s">
        <v>6688</v>
      </c>
      <c r="O1048" s="26" t="s">
        <v>7291</v>
      </c>
      <c r="P1048" s="26" t="s">
        <v>99</v>
      </c>
      <c r="Q1048" s="26" t="s">
        <v>166</v>
      </c>
      <c r="R1048" s="26" t="s">
        <v>101</v>
      </c>
      <c r="S1048" s="26" t="s">
        <v>7331</v>
      </c>
      <c r="T1048" s="26" t="s">
        <v>153</v>
      </c>
      <c r="U1048" s="26">
        <v>46</v>
      </c>
      <c r="V1048" s="26">
        <f>U1048</f>
        <v>46</v>
      </c>
      <c r="W1048" s="26"/>
      <c r="X1048" s="26"/>
      <c r="Y1048" s="26"/>
      <c r="Z1048" s="26">
        <v>281</v>
      </c>
      <c r="AA1048" s="26">
        <v>151</v>
      </c>
      <c r="AB1048" s="26" t="s">
        <v>103</v>
      </c>
      <c r="AC1048" s="26" t="s">
        <v>103</v>
      </c>
      <c r="AD1048" s="26" t="s">
        <v>103</v>
      </c>
      <c r="AE1048" s="26" t="s">
        <v>103</v>
      </c>
      <c r="AF1048" s="26" t="s">
        <v>103</v>
      </c>
      <c r="AG1048" s="26" t="s">
        <v>103</v>
      </c>
      <c r="AH1048" s="26"/>
    </row>
    <row r="1049" s="9" customFormat="1" ht="56.25" spans="1:34">
      <c r="A1049" s="24">
        <v>989</v>
      </c>
      <c r="B1049" s="26"/>
      <c r="C1049" s="26" t="s">
        <v>7332</v>
      </c>
      <c r="D1049" s="26" t="s">
        <v>7333</v>
      </c>
      <c r="E1049" s="26" t="s">
        <v>89</v>
      </c>
      <c r="F1049" s="26" t="s">
        <v>954</v>
      </c>
      <c r="G1049" s="26" t="s">
        <v>7334</v>
      </c>
      <c r="H1049" s="26" t="s">
        <v>124</v>
      </c>
      <c r="I1049" s="26" t="s">
        <v>7333</v>
      </c>
      <c r="J1049" s="26" t="s">
        <v>7335</v>
      </c>
      <c r="K1049" s="26" t="s">
        <v>198</v>
      </c>
      <c r="L1049" s="26" t="s">
        <v>161</v>
      </c>
      <c r="M1049" s="26" t="s">
        <v>7336</v>
      </c>
      <c r="N1049" s="30" t="s">
        <v>6688</v>
      </c>
      <c r="O1049" s="26" t="s">
        <v>7291</v>
      </c>
      <c r="P1049" s="26" t="s">
        <v>99</v>
      </c>
      <c r="Q1049" s="26" t="s">
        <v>166</v>
      </c>
      <c r="R1049" s="26" t="s">
        <v>7337</v>
      </c>
      <c r="S1049" s="26" t="s">
        <v>960</v>
      </c>
      <c r="T1049" s="26" t="s">
        <v>153</v>
      </c>
      <c r="U1049" s="26">
        <v>170.07</v>
      </c>
      <c r="V1049" s="26">
        <v>160</v>
      </c>
      <c r="W1049" s="26"/>
      <c r="X1049" s="26"/>
      <c r="Y1049" s="26">
        <v>10.07</v>
      </c>
      <c r="Z1049" s="26">
        <v>1307</v>
      </c>
      <c r="AA1049" s="26">
        <v>474</v>
      </c>
      <c r="AB1049" s="26" t="s">
        <v>104</v>
      </c>
      <c r="AC1049" s="26" t="s">
        <v>103</v>
      </c>
      <c r="AD1049" s="26" t="s">
        <v>104</v>
      </c>
      <c r="AE1049" s="26" t="s">
        <v>103</v>
      </c>
      <c r="AF1049" s="26"/>
      <c r="AG1049" s="26" t="s">
        <v>103</v>
      </c>
      <c r="AH1049" s="26"/>
    </row>
    <row r="1050" s="9" customFormat="1" ht="56.25" spans="1:34">
      <c r="A1050" s="24">
        <v>990</v>
      </c>
      <c r="B1050" s="26"/>
      <c r="C1050" s="26" t="s">
        <v>7338</v>
      </c>
      <c r="D1050" s="26" t="s">
        <v>7339</v>
      </c>
      <c r="E1050" s="26" t="s">
        <v>89</v>
      </c>
      <c r="F1050" s="26" t="s">
        <v>4919</v>
      </c>
      <c r="G1050" s="26" t="s">
        <v>7340</v>
      </c>
      <c r="H1050" s="26" t="s">
        <v>124</v>
      </c>
      <c r="I1050" s="26" t="s">
        <v>7339</v>
      </c>
      <c r="J1050" s="26" t="s">
        <v>7341</v>
      </c>
      <c r="K1050" s="26" t="s">
        <v>198</v>
      </c>
      <c r="L1050" s="26" t="s">
        <v>161</v>
      </c>
      <c r="M1050" s="26" t="s">
        <v>7342</v>
      </c>
      <c r="N1050" s="30" t="s">
        <v>6688</v>
      </c>
      <c r="O1050" s="26" t="s">
        <v>7291</v>
      </c>
      <c r="P1050" s="26" t="s">
        <v>99</v>
      </c>
      <c r="Q1050" s="26" t="s">
        <v>166</v>
      </c>
      <c r="R1050" s="26" t="s">
        <v>7343</v>
      </c>
      <c r="S1050" s="26" t="s">
        <v>4923</v>
      </c>
      <c r="T1050" s="26" t="s">
        <v>153</v>
      </c>
      <c r="U1050" s="26">
        <v>92</v>
      </c>
      <c r="V1050" s="26">
        <v>92</v>
      </c>
      <c r="W1050" s="26"/>
      <c r="X1050" s="26"/>
      <c r="Y1050" s="26"/>
      <c r="Z1050" s="26">
        <v>124</v>
      </c>
      <c r="AA1050" s="26">
        <v>46</v>
      </c>
      <c r="AB1050" s="26" t="s">
        <v>103</v>
      </c>
      <c r="AC1050" s="26" t="s">
        <v>103</v>
      </c>
      <c r="AD1050" s="26" t="s">
        <v>103</v>
      </c>
      <c r="AE1050" s="26" t="s">
        <v>103</v>
      </c>
      <c r="AF1050" s="26" t="s">
        <v>103</v>
      </c>
      <c r="AG1050" s="26" t="s">
        <v>103</v>
      </c>
      <c r="AH1050" s="26" t="s">
        <v>103</v>
      </c>
    </row>
    <row r="1051" s="9" customFormat="1" ht="56.25" spans="1:34">
      <c r="A1051" s="24">
        <v>991</v>
      </c>
      <c r="B1051" s="26"/>
      <c r="C1051" s="26" t="s">
        <v>7344</v>
      </c>
      <c r="D1051" s="26" t="s">
        <v>7345</v>
      </c>
      <c r="E1051" s="26" t="s">
        <v>89</v>
      </c>
      <c r="F1051" s="26" t="s">
        <v>2316</v>
      </c>
      <c r="G1051" s="26" t="s">
        <v>7346</v>
      </c>
      <c r="H1051" s="26" t="s">
        <v>7347</v>
      </c>
      <c r="I1051" s="26" t="s">
        <v>7345</v>
      </c>
      <c r="J1051" s="26" t="s">
        <v>7345</v>
      </c>
      <c r="K1051" s="26" t="s">
        <v>198</v>
      </c>
      <c r="L1051" s="26" t="s">
        <v>161</v>
      </c>
      <c r="M1051" s="26" t="s">
        <v>7348</v>
      </c>
      <c r="N1051" s="30" t="s">
        <v>6688</v>
      </c>
      <c r="O1051" s="26" t="s">
        <v>7291</v>
      </c>
      <c r="P1051" s="26" t="s">
        <v>99</v>
      </c>
      <c r="Q1051" s="26" t="s">
        <v>166</v>
      </c>
      <c r="R1051" s="26" t="s">
        <v>2915</v>
      </c>
      <c r="S1051" s="26" t="s">
        <v>2322</v>
      </c>
      <c r="T1051" s="26" t="s">
        <v>153</v>
      </c>
      <c r="U1051" s="26">
        <v>125</v>
      </c>
      <c r="V1051" s="26">
        <v>125</v>
      </c>
      <c r="W1051" s="26"/>
      <c r="X1051" s="26"/>
      <c r="Y1051" s="26"/>
      <c r="Z1051" s="26">
        <v>1133</v>
      </c>
      <c r="AA1051" s="26">
        <v>354</v>
      </c>
      <c r="AB1051" s="26"/>
      <c r="AC1051" s="26"/>
      <c r="AD1051" s="26"/>
      <c r="AE1051" s="26"/>
      <c r="AF1051" s="26"/>
      <c r="AG1051" s="26"/>
      <c r="AH1051" s="26"/>
    </row>
    <row r="1052" s="9" customFormat="1" ht="78.75" spans="1:34">
      <c r="A1052" s="24">
        <v>992</v>
      </c>
      <c r="B1052" s="26"/>
      <c r="C1052" s="26" t="s">
        <v>7349</v>
      </c>
      <c r="D1052" s="26" t="s">
        <v>7350</v>
      </c>
      <c r="E1052" s="26" t="s">
        <v>89</v>
      </c>
      <c r="F1052" s="36" t="s">
        <v>6677</v>
      </c>
      <c r="G1052" s="26" t="s">
        <v>7351</v>
      </c>
      <c r="H1052" s="26" t="s">
        <v>7352</v>
      </c>
      <c r="I1052" s="26" t="s">
        <v>7353</v>
      </c>
      <c r="J1052" s="26" t="s">
        <v>7353</v>
      </c>
      <c r="K1052" s="26" t="s">
        <v>198</v>
      </c>
      <c r="L1052" s="26" t="s">
        <v>161</v>
      </c>
      <c r="M1052" s="26" t="s">
        <v>7354</v>
      </c>
      <c r="N1052" s="30" t="s">
        <v>6688</v>
      </c>
      <c r="O1052" s="26" t="s">
        <v>7291</v>
      </c>
      <c r="P1052" s="26" t="s">
        <v>99</v>
      </c>
      <c r="Q1052" s="26" t="s">
        <v>166</v>
      </c>
      <c r="R1052" s="26" t="s">
        <v>3798</v>
      </c>
      <c r="S1052" s="26" t="s">
        <v>6682</v>
      </c>
      <c r="T1052" s="26" t="s">
        <v>153</v>
      </c>
      <c r="U1052" s="26">
        <v>66.8</v>
      </c>
      <c r="V1052" s="26">
        <v>66.8</v>
      </c>
      <c r="W1052" s="26"/>
      <c r="X1052" s="26"/>
      <c r="Y1052" s="26"/>
      <c r="Z1052" s="26">
        <v>305</v>
      </c>
      <c r="AA1052" s="26">
        <v>140</v>
      </c>
      <c r="AB1052" s="26" t="s">
        <v>103</v>
      </c>
      <c r="AC1052" s="26" t="s">
        <v>103</v>
      </c>
      <c r="AD1052" s="26" t="s">
        <v>103</v>
      </c>
      <c r="AE1052" s="26"/>
      <c r="AF1052" s="26"/>
      <c r="AG1052" s="26"/>
      <c r="AH1052" s="26"/>
    </row>
    <row r="1053" s="9" customFormat="1" ht="78.75" spans="1:34">
      <c r="A1053" s="24">
        <v>993</v>
      </c>
      <c r="B1053" s="26"/>
      <c r="C1053" s="26" t="s">
        <v>7355</v>
      </c>
      <c r="D1053" s="26" t="s">
        <v>7356</v>
      </c>
      <c r="E1053" s="26" t="s">
        <v>89</v>
      </c>
      <c r="F1053" s="36" t="s">
        <v>6677</v>
      </c>
      <c r="G1053" s="26" t="s">
        <v>7357</v>
      </c>
      <c r="H1053" s="26" t="s">
        <v>7358</v>
      </c>
      <c r="I1053" s="26" t="s">
        <v>7359</v>
      </c>
      <c r="J1053" s="26" t="s">
        <v>7359</v>
      </c>
      <c r="K1053" s="26" t="s">
        <v>198</v>
      </c>
      <c r="L1053" s="26" t="s">
        <v>161</v>
      </c>
      <c r="M1053" s="26" t="s">
        <v>7360</v>
      </c>
      <c r="N1053" s="30" t="s">
        <v>6688</v>
      </c>
      <c r="O1053" s="26" t="s">
        <v>7291</v>
      </c>
      <c r="P1053" s="26" t="s">
        <v>99</v>
      </c>
      <c r="Q1053" s="26" t="s">
        <v>166</v>
      </c>
      <c r="R1053" s="26" t="s">
        <v>3798</v>
      </c>
      <c r="S1053" s="26" t="s">
        <v>6682</v>
      </c>
      <c r="T1053" s="26" t="s">
        <v>153</v>
      </c>
      <c r="U1053" s="26">
        <v>84</v>
      </c>
      <c r="V1053" s="26">
        <v>84</v>
      </c>
      <c r="W1053" s="26"/>
      <c r="X1053" s="26"/>
      <c r="Y1053" s="26"/>
      <c r="Z1053" s="26">
        <v>249</v>
      </c>
      <c r="AA1053" s="26">
        <v>92</v>
      </c>
      <c r="AB1053" s="26" t="s">
        <v>103</v>
      </c>
      <c r="AC1053" s="26" t="s">
        <v>103</v>
      </c>
      <c r="AD1053" s="26" t="s">
        <v>103</v>
      </c>
      <c r="AE1053" s="26"/>
      <c r="AF1053" s="26"/>
      <c r="AG1053" s="26"/>
      <c r="AH1053" s="26"/>
    </row>
    <row r="1054" s="9" customFormat="1" ht="56.25" spans="1:34">
      <c r="A1054" s="24">
        <v>994</v>
      </c>
      <c r="B1054" s="26"/>
      <c r="C1054" s="26" t="s">
        <v>7361</v>
      </c>
      <c r="D1054" s="26" t="s">
        <v>7362</v>
      </c>
      <c r="E1054" s="26" t="s">
        <v>107</v>
      </c>
      <c r="F1054" s="26" t="s">
        <v>7314</v>
      </c>
      <c r="G1054" s="26" t="s">
        <v>7363</v>
      </c>
      <c r="H1054" s="26" t="s">
        <v>124</v>
      </c>
      <c r="I1054" s="26" t="s">
        <v>7362</v>
      </c>
      <c r="J1054" s="26" t="s">
        <v>7364</v>
      </c>
      <c r="K1054" s="26" t="s">
        <v>198</v>
      </c>
      <c r="L1054" s="26" t="s">
        <v>161</v>
      </c>
      <c r="M1054" s="26" t="s">
        <v>3333</v>
      </c>
      <c r="N1054" s="30" t="s">
        <v>6688</v>
      </c>
      <c r="O1054" s="26" t="s">
        <v>7291</v>
      </c>
      <c r="P1054" s="26" t="s">
        <v>99</v>
      </c>
      <c r="Q1054" s="26" t="s">
        <v>166</v>
      </c>
      <c r="R1054" s="26" t="s">
        <v>484</v>
      </c>
      <c r="S1054" s="26" t="s">
        <v>7319</v>
      </c>
      <c r="T1054" s="26" t="s">
        <v>153</v>
      </c>
      <c r="U1054" s="26">
        <v>12</v>
      </c>
      <c r="V1054" s="26"/>
      <c r="W1054" s="26">
        <v>12</v>
      </c>
      <c r="X1054" s="26"/>
      <c r="Y1054" s="26"/>
      <c r="Z1054" s="26">
        <v>186</v>
      </c>
      <c r="AA1054" s="26">
        <v>63</v>
      </c>
      <c r="AB1054" s="26" t="s">
        <v>103</v>
      </c>
      <c r="AC1054" s="26" t="s">
        <v>103</v>
      </c>
      <c r="AD1054" s="26" t="s">
        <v>103</v>
      </c>
      <c r="AE1054" s="26" t="s">
        <v>103</v>
      </c>
      <c r="AF1054" s="26" t="s">
        <v>103</v>
      </c>
      <c r="AG1054" s="26" t="s">
        <v>103</v>
      </c>
      <c r="AH1054" s="26" t="s">
        <v>103</v>
      </c>
    </row>
    <row r="1055" s="9" customFormat="1" ht="56.25" spans="1:34">
      <c r="A1055" s="24">
        <v>995</v>
      </c>
      <c r="B1055" s="26"/>
      <c r="C1055" s="26" t="s">
        <v>7365</v>
      </c>
      <c r="D1055" s="26" t="s">
        <v>7366</v>
      </c>
      <c r="E1055" s="26" t="s">
        <v>370</v>
      </c>
      <c r="F1055" s="26" t="s">
        <v>6750</v>
      </c>
      <c r="G1055" s="26" t="s">
        <v>7367</v>
      </c>
      <c r="H1055" s="26" t="s">
        <v>124</v>
      </c>
      <c r="I1055" s="26" t="s">
        <v>7366</v>
      </c>
      <c r="J1055" s="26" t="s">
        <v>7368</v>
      </c>
      <c r="K1055" s="26" t="s">
        <v>198</v>
      </c>
      <c r="L1055" s="26" t="s">
        <v>161</v>
      </c>
      <c r="M1055" s="26">
        <v>45.8</v>
      </c>
      <c r="N1055" s="30" t="s">
        <v>6688</v>
      </c>
      <c r="O1055" s="26" t="s">
        <v>7291</v>
      </c>
      <c r="P1055" s="26" t="s">
        <v>99</v>
      </c>
      <c r="Q1055" s="26" t="s">
        <v>166</v>
      </c>
      <c r="R1055" s="26" t="s">
        <v>3798</v>
      </c>
      <c r="S1055" s="26" t="s">
        <v>6755</v>
      </c>
      <c r="T1055" s="26" t="s">
        <v>7369</v>
      </c>
      <c r="U1055" s="26">
        <v>45.8</v>
      </c>
      <c r="V1055" s="26">
        <v>45.8</v>
      </c>
      <c r="W1055" s="26"/>
      <c r="X1055" s="26"/>
      <c r="Y1055" s="26"/>
      <c r="Z1055" s="26">
        <v>225675</v>
      </c>
      <c r="AA1055" s="26">
        <v>78258</v>
      </c>
      <c r="AB1055" s="26" t="s">
        <v>103</v>
      </c>
      <c r="AC1055" s="26" t="s">
        <v>103</v>
      </c>
      <c r="AD1055" s="26" t="s">
        <v>104</v>
      </c>
      <c r="AE1055" s="26" t="s">
        <v>103</v>
      </c>
      <c r="AF1055" s="26"/>
      <c r="AG1055" s="26" t="s">
        <v>103</v>
      </c>
      <c r="AH1055" s="26"/>
    </row>
    <row r="1056" s="9" customFormat="1" ht="56.25" spans="1:34">
      <c r="A1056" s="24">
        <v>996</v>
      </c>
      <c r="B1056" s="26"/>
      <c r="C1056" s="26" t="s">
        <v>7370</v>
      </c>
      <c r="D1056" s="26" t="s">
        <v>7371</v>
      </c>
      <c r="E1056" s="26" t="s">
        <v>7372</v>
      </c>
      <c r="F1056" s="26" t="s">
        <v>954</v>
      </c>
      <c r="G1056" s="26" t="s">
        <v>7373</v>
      </c>
      <c r="H1056" s="26" t="s">
        <v>7374</v>
      </c>
      <c r="I1056" s="26" t="s">
        <v>7371</v>
      </c>
      <c r="J1056" s="26" t="s">
        <v>7371</v>
      </c>
      <c r="K1056" s="26" t="s">
        <v>198</v>
      </c>
      <c r="L1056" s="26" t="s">
        <v>161</v>
      </c>
      <c r="M1056" s="26">
        <v>180</v>
      </c>
      <c r="N1056" s="30" t="s">
        <v>6688</v>
      </c>
      <c r="O1056" s="26" t="s">
        <v>7291</v>
      </c>
      <c r="P1056" s="26" t="s">
        <v>99</v>
      </c>
      <c r="Q1056" s="26" t="s">
        <v>166</v>
      </c>
      <c r="R1056" s="26" t="s">
        <v>3798</v>
      </c>
      <c r="S1056" s="26" t="s">
        <v>960</v>
      </c>
      <c r="T1056" s="26" t="s">
        <v>7369</v>
      </c>
      <c r="U1056" s="26">
        <v>180</v>
      </c>
      <c r="V1056" s="26">
        <v>180</v>
      </c>
      <c r="W1056" s="26"/>
      <c r="X1056" s="26"/>
      <c r="Y1056" s="26"/>
      <c r="Z1056" s="26">
        <v>182</v>
      </c>
      <c r="AA1056" s="26">
        <v>26</v>
      </c>
      <c r="AB1056" s="26" t="s">
        <v>103</v>
      </c>
      <c r="AC1056" s="26" t="s">
        <v>104</v>
      </c>
      <c r="AD1056" s="26" t="s">
        <v>104</v>
      </c>
      <c r="AE1056" s="26" t="s">
        <v>103</v>
      </c>
      <c r="AF1056" s="26" t="s">
        <v>103</v>
      </c>
      <c r="AG1056" s="26" t="s">
        <v>104</v>
      </c>
      <c r="AH1056" s="26"/>
    </row>
    <row r="1057" s="9" customFormat="1" ht="56.25" spans="1:34">
      <c r="A1057" s="24">
        <v>997</v>
      </c>
      <c r="B1057" s="26"/>
      <c r="C1057" s="26" t="s">
        <v>7375</v>
      </c>
      <c r="D1057" s="26" t="s">
        <v>7376</v>
      </c>
      <c r="E1057" s="26" t="s">
        <v>370</v>
      </c>
      <c r="F1057" s="36" t="s">
        <v>6758</v>
      </c>
      <c r="G1057" s="26" t="s">
        <v>7377</v>
      </c>
      <c r="H1057" s="26" t="s">
        <v>7378</v>
      </c>
      <c r="I1057" s="26" t="s">
        <v>7378</v>
      </c>
      <c r="J1057" s="26" t="s">
        <v>7379</v>
      </c>
      <c r="K1057" s="26" t="s">
        <v>198</v>
      </c>
      <c r="L1057" s="26" t="s">
        <v>161</v>
      </c>
      <c r="M1057" s="26">
        <v>59</v>
      </c>
      <c r="N1057" s="30" t="s">
        <v>6688</v>
      </c>
      <c r="O1057" s="26" t="s">
        <v>7291</v>
      </c>
      <c r="P1057" s="26" t="s">
        <v>99</v>
      </c>
      <c r="Q1057" s="26" t="s">
        <v>166</v>
      </c>
      <c r="R1057" s="26" t="s">
        <v>3798</v>
      </c>
      <c r="S1057" s="26" t="s">
        <v>6763</v>
      </c>
      <c r="T1057" s="26" t="s">
        <v>2323</v>
      </c>
      <c r="U1057" s="26">
        <v>59</v>
      </c>
      <c r="V1057" s="26">
        <v>59</v>
      </c>
      <c r="W1057" s="26"/>
      <c r="X1057" s="26"/>
      <c r="Y1057" s="26"/>
      <c r="Z1057" s="26">
        <v>485</v>
      </c>
      <c r="AA1057" s="26">
        <v>209</v>
      </c>
      <c r="AB1057" s="26" t="s">
        <v>990</v>
      </c>
      <c r="AC1057" s="26" t="s">
        <v>103</v>
      </c>
      <c r="AD1057" s="26"/>
      <c r="AE1057" s="26"/>
      <c r="AF1057" s="26"/>
      <c r="AG1057" s="26"/>
      <c r="AH1057" s="26"/>
    </row>
    <row r="1058" s="9" customFormat="1" ht="56.25" spans="1:34">
      <c r="A1058" s="24">
        <v>998</v>
      </c>
      <c r="B1058" s="26"/>
      <c r="C1058" s="26" t="s">
        <v>7380</v>
      </c>
      <c r="D1058" s="26" t="s">
        <v>7381</v>
      </c>
      <c r="E1058" s="26" t="s">
        <v>7382</v>
      </c>
      <c r="F1058" s="36" t="s">
        <v>6758</v>
      </c>
      <c r="G1058" s="26" t="s">
        <v>7383</v>
      </c>
      <c r="H1058" s="26" t="s">
        <v>7384</v>
      </c>
      <c r="I1058" s="26" t="s">
        <v>7384</v>
      </c>
      <c r="J1058" s="26" t="s">
        <v>7385</v>
      </c>
      <c r="K1058" s="26" t="s">
        <v>198</v>
      </c>
      <c r="L1058" s="26" t="s">
        <v>161</v>
      </c>
      <c r="M1058" s="26">
        <v>28</v>
      </c>
      <c r="N1058" s="30" t="s">
        <v>6688</v>
      </c>
      <c r="O1058" s="26" t="s">
        <v>7291</v>
      </c>
      <c r="P1058" s="26" t="s">
        <v>99</v>
      </c>
      <c r="Q1058" s="26" t="s">
        <v>166</v>
      </c>
      <c r="R1058" s="26" t="s">
        <v>3798</v>
      </c>
      <c r="S1058" s="26" t="s">
        <v>6763</v>
      </c>
      <c r="T1058" s="26" t="s">
        <v>7386</v>
      </c>
      <c r="U1058" s="26">
        <v>28</v>
      </c>
      <c r="V1058" s="26">
        <v>28</v>
      </c>
      <c r="W1058" s="26"/>
      <c r="X1058" s="26"/>
      <c r="Y1058" s="26"/>
      <c r="Z1058" s="26">
        <v>450</v>
      </c>
      <c r="AA1058" s="26">
        <v>209</v>
      </c>
      <c r="AB1058" s="26" t="s">
        <v>990</v>
      </c>
      <c r="AC1058" s="26"/>
      <c r="AD1058" s="26"/>
      <c r="AE1058" s="26"/>
      <c r="AF1058" s="26"/>
      <c r="AG1058" s="26"/>
      <c r="AH1058" s="26"/>
    </row>
    <row r="1059" s="9" customFormat="1" ht="56.25" spans="1:34">
      <c r="A1059" s="24">
        <v>999</v>
      </c>
      <c r="B1059" s="26"/>
      <c r="C1059" s="26" t="s">
        <v>7387</v>
      </c>
      <c r="D1059" s="26" t="s">
        <v>7388</v>
      </c>
      <c r="E1059" s="26" t="s">
        <v>89</v>
      </c>
      <c r="F1059" s="26" t="s">
        <v>973</v>
      </c>
      <c r="G1059" s="26" t="s">
        <v>7389</v>
      </c>
      <c r="H1059" s="26" t="s">
        <v>3886</v>
      </c>
      <c r="I1059" s="26" t="s">
        <v>7390</v>
      </c>
      <c r="J1059" s="26" t="s">
        <v>198</v>
      </c>
      <c r="K1059" s="26" t="s">
        <v>198</v>
      </c>
      <c r="L1059" s="26" t="s">
        <v>161</v>
      </c>
      <c r="M1059" s="26">
        <v>22.5</v>
      </c>
      <c r="N1059" s="30" t="s">
        <v>6688</v>
      </c>
      <c r="O1059" s="26" t="s">
        <v>7291</v>
      </c>
      <c r="P1059" s="26" t="s">
        <v>99</v>
      </c>
      <c r="Q1059" s="26" t="s">
        <v>166</v>
      </c>
      <c r="R1059" s="26" t="s">
        <v>3798</v>
      </c>
      <c r="S1059" s="26" t="s">
        <v>979</v>
      </c>
      <c r="T1059" s="26" t="s">
        <v>280</v>
      </c>
      <c r="U1059" s="26">
        <v>16</v>
      </c>
      <c r="V1059" s="26">
        <v>16</v>
      </c>
      <c r="W1059" s="26"/>
      <c r="X1059" s="26"/>
      <c r="Y1059" s="26"/>
      <c r="Z1059" s="26">
        <v>976</v>
      </c>
      <c r="AA1059" s="26">
        <v>222</v>
      </c>
      <c r="AB1059" s="26" t="s">
        <v>103</v>
      </c>
      <c r="AC1059" s="26" t="s">
        <v>103</v>
      </c>
      <c r="AD1059" s="26" t="s">
        <v>103</v>
      </c>
      <c r="AE1059" s="26" t="s">
        <v>103</v>
      </c>
      <c r="AF1059" s="26" t="s">
        <v>103</v>
      </c>
      <c r="AG1059" s="26" t="s">
        <v>119</v>
      </c>
      <c r="AH1059" s="26"/>
    </row>
    <row r="1060" s="9" customFormat="1" ht="56.25" spans="1:34">
      <c r="A1060" s="24">
        <v>1000</v>
      </c>
      <c r="B1060" s="26"/>
      <c r="C1060" s="26" t="s">
        <v>7391</v>
      </c>
      <c r="D1060" s="26" t="s">
        <v>7392</v>
      </c>
      <c r="E1060" s="26" t="s">
        <v>89</v>
      </c>
      <c r="F1060" s="37" t="s">
        <v>6685</v>
      </c>
      <c r="G1060" s="26" t="s">
        <v>7393</v>
      </c>
      <c r="H1060" s="26" t="s">
        <v>7394</v>
      </c>
      <c r="I1060" s="26" t="s">
        <v>7395</v>
      </c>
      <c r="J1060" s="26" t="s">
        <v>7396</v>
      </c>
      <c r="K1060" s="26" t="s">
        <v>198</v>
      </c>
      <c r="L1060" s="26" t="s">
        <v>161</v>
      </c>
      <c r="M1060" s="26" t="s">
        <v>7397</v>
      </c>
      <c r="N1060" s="30" t="s">
        <v>6688</v>
      </c>
      <c r="O1060" s="26" t="s">
        <v>7291</v>
      </c>
      <c r="P1060" s="26" t="s">
        <v>99</v>
      </c>
      <c r="Q1060" s="26" t="s">
        <v>166</v>
      </c>
      <c r="R1060" s="26" t="s">
        <v>484</v>
      </c>
      <c r="S1060" s="26" t="s">
        <v>6691</v>
      </c>
      <c r="T1060" s="26" t="s">
        <v>153</v>
      </c>
      <c r="U1060" s="26">
        <v>18.5</v>
      </c>
      <c r="V1060" s="26">
        <v>18.5</v>
      </c>
      <c r="W1060" s="26"/>
      <c r="X1060" s="26"/>
      <c r="Y1060" s="26"/>
      <c r="Z1060" s="26">
        <v>106</v>
      </c>
      <c r="AA1060" s="26">
        <v>38</v>
      </c>
      <c r="AB1060" s="26" t="s">
        <v>103</v>
      </c>
      <c r="AC1060" s="26" t="s">
        <v>103</v>
      </c>
      <c r="AD1060" s="26" t="s">
        <v>119</v>
      </c>
      <c r="AE1060" s="26" t="s">
        <v>103</v>
      </c>
      <c r="AF1060" s="26"/>
      <c r="AG1060" s="26" t="s">
        <v>103</v>
      </c>
      <c r="AH1060" s="26"/>
    </row>
    <row r="1061" s="9" customFormat="1" ht="135" spans="1:34">
      <c r="A1061" s="24">
        <v>1001</v>
      </c>
      <c r="B1061" s="26"/>
      <c r="C1061" s="26" t="s">
        <v>7398</v>
      </c>
      <c r="D1061" s="26" t="s">
        <v>7399</v>
      </c>
      <c r="E1061" s="26" t="s">
        <v>89</v>
      </c>
      <c r="F1061" s="26" t="s">
        <v>2615</v>
      </c>
      <c r="G1061" s="26" t="s">
        <v>7400</v>
      </c>
      <c r="H1061" s="26" t="s">
        <v>124</v>
      </c>
      <c r="I1061" s="26" t="s">
        <v>7401</v>
      </c>
      <c r="J1061" s="26" t="s">
        <v>7402</v>
      </c>
      <c r="K1061" s="26" t="s">
        <v>135</v>
      </c>
      <c r="L1061" s="26" t="s">
        <v>114</v>
      </c>
      <c r="M1061" s="26" t="s">
        <v>7403</v>
      </c>
      <c r="N1061" s="26"/>
      <c r="O1061" s="26" t="s">
        <v>7404</v>
      </c>
      <c r="P1061" s="26" t="s">
        <v>2620</v>
      </c>
      <c r="Q1061" s="26" t="s">
        <v>212</v>
      </c>
      <c r="R1061" s="26" t="s">
        <v>484</v>
      </c>
      <c r="S1061" s="26" t="s">
        <v>213</v>
      </c>
      <c r="T1061" s="26" t="s">
        <v>988</v>
      </c>
      <c r="U1061" s="26">
        <v>136.45</v>
      </c>
      <c r="V1061" s="26">
        <v>136.45</v>
      </c>
      <c r="W1061" s="26"/>
      <c r="X1061" s="26"/>
      <c r="Y1061" s="26"/>
      <c r="Z1061" s="26">
        <v>1521</v>
      </c>
      <c r="AA1061" s="26">
        <v>48</v>
      </c>
      <c r="AB1061" s="26" t="s">
        <v>103</v>
      </c>
      <c r="AC1061" s="26" t="s">
        <v>103</v>
      </c>
      <c r="AD1061" s="26" t="s">
        <v>103</v>
      </c>
      <c r="AE1061" s="26" t="s">
        <v>103</v>
      </c>
      <c r="AF1061" s="26"/>
      <c r="AG1061" s="26" t="s">
        <v>103</v>
      </c>
      <c r="AH1061" s="26"/>
    </row>
    <row r="1062" s="9" customFormat="1" ht="78.75" spans="1:34">
      <c r="A1062" s="24">
        <v>1002</v>
      </c>
      <c r="B1062" s="26"/>
      <c r="C1062" s="26" t="s">
        <v>7405</v>
      </c>
      <c r="D1062" s="26" t="s">
        <v>7406</v>
      </c>
      <c r="E1062" s="26" t="s">
        <v>370</v>
      </c>
      <c r="F1062" s="26" t="s">
        <v>7407</v>
      </c>
      <c r="G1062" s="26" t="s">
        <v>7408</v>
      </c>
      <c r="H1062" s="26" t="s">
        <v>3757</v>
      </c>
      <c r="I1062" s="26" t="s">
        <v>7409</v>
      </c>
      <c r="J1062" s="26" t="s">
        <v>7410</v>
      </c>
      <c r="K1062" s="26" t="s">
        <v>135</v>
      </c>
      <c r="L1062" s="26" t="s">
        <v>114</v>
      </c>
      <c r="M1062" s="26" t="s">
        <v>7411</v>
      </c>
      <c r="N1062" s="26"/>
      <c r="O1062" s="26" t="s">
        <v>7412</v>
      </c>
      <c r="P1062" s="26" t="s">
        <v>2620</v>
      </c>
      <c r="Q1062" s="26" t="s">
        <v>212</v>
      </c>
      <c r="R1062" s="26" t="s">
        <v>101</v>
      </c>
      <c r="S1062" s="26" t="s">
        <v>213</v>
      </c>
      <c r="T1062" s="26" t="s">
        <v>988</v>
      </c>
      <c r="U1062" s="26">
        <v>91</v>
      </c>
      <c r="V1062" s="26">
        <v>91</v>
      </c>
      <c r="W1062" s="26"/>
      <c r="X1062" s="26"/>
      <c r="Y1062" s="26"/>
      <c r="Z1062" s="26">
        <v>274</v>
      </c>
      <c r="AA1062" s="26">
        <v>14</v>
      </c>
      <c r="AB1062" s="26" t="s">
        <v>103</v>
      </c>
      <c r="AC1062" s="26" t="s">
        <v>103</v>
      </c>
      <c r="AD1062" s="26" t="s">
        <v>104</v>
      </c>
      <c r="AE1062" s="26" t="s">
        <v>103</v>
      </c>
      <c r="AF1062" s="26"/>
      <c r="AG1062" s="26" t="s">
        <v>103</v>
      </c>
      <c r="AH1062" s="26"/>
    </row>
    <row r="1063" s="9" customFormat="1" ht="90" spans="1:34">
      <c r="A1063" s="24">
        <v>1003</v>
      </c>
      <c r="B1063" s="26"/>
      <c r="C1063" s="26" t="s">
        <v>7413</v>
      </c>
      <c r="D1063" s="26" t="s">
        <v>7414</v>
      </c>
      <c r="E1063" s="26" t="s">
        <v>89</v>
      </c>
      <c r="F1063" s="26" t="s">
        <v>982</v>
      </c>
      <c r="G1063" s="26" t="s">
        <v>7415</v>
      </c>
      <c r="H1063" s="26" t="s">
        <v>124</v>
      </c>
      <c r="I1063" s="26" t="s">
        <v>7416</v>
      </c>
      <c r="J1063" s="26" t="s">
        <v>7417</v>
      </c>
      <c r="K1063" s="26" t="s">
        <v>135</v>
      </c>
      <c r="L1063" s="26" t="s">
        <v>114</v>
      </c>
      <c r="M1063" s="26" t="s">
        <v>7418</v>
      </c>
      <c r="N1063" s="26"/>
      <c r="O1063" s="26" t="s">
        <v>7419</v>
      </c>
      <c r="P1063" s="26" t="s">
        <v>2620</v>
      </c>
      <c r="Q1063" s="26" t="s">
        <v>212</v>
      </c>
      <c r="R1063" s="26" t="s">
        <v>3798</v>
      </c>
      <c r="S1063" s="26" t="s">
        <v>213</v>
      </c>
      <c r="T1063" s="26" t="s">
        <v>988</v>
      </c>
      <c r="U1063" s="26">
        <v>93</v>
      </c>
      <c r="V1063" s="26">
        <v>93</v>
      </c>
      <c r="W1063" s="26"/>
      <c r="X1063" s="26"/>
      <c r="Y1063" s="26"/>
      <c r="Z1063" s="26">
        <v>1328</v>
      </c>
      <c r="AA1063" s="26">
        <v>255</v>
      </c>
      <c r="AB1063" s="26" t="s">
        <v>990</v>
      </c>
      <c r="AC1063" s="26" t="s">
        <v>990</v>
      </c>
      <c r="AD1063" s="26" t="s">
        <v>119</v>
      </c>
      <c r="AE1063" s="26" t="s">
        <v>990</v>
      </c>
      <c r="AF1063" s="26"/>
      <c r="AG1063" s="26" t="s">
        <v>990</v>
      </c>
      <c r="AH1063" s="26" t="s">
        <v>989</v>
      </c>
    </row>
    <row r="1064" s="9" customFormat="1" ht="168.75" spans="1:34">
      <c r="A1064" s="24">
        <v>1004</v>
      </c>
      <c r="B1064" s="26"/>
      <c r="C1064" s="26" t="s">
        <v>7420</v>
      </c>
      <c r="D1064" s="26" t="s">
        <v>7421</v>
      </c>
      <c r="E1064" s="26" t="s">
        <v>89</v>
      </c>
      <c r="F1064" s="26" t="s">
        <v>2623</v>
      </c>
      <c r="G1064" s="26" t="s">
        <v>7422</v>
      </c>
      <c r="H1064" s="26" t="s">
        <v>6936</v>
      </c>
      <c r="I1064" s="26" t="s">
        <v>7423</v>
      </c>
      <c r="J1064" s="26" t="s">
        <v>7424</v>
      </c>
      <c r="K1064" s="26" t="s">
        <v>135</v>
      </c>
      <c r="L1064" s="26" t="s">
        <v>114</v>
      </c>
      <c r="M1064" s="26"/>
      <c r="N1064" s="26"/>
      <c r="O1064" s="26" t="s">
        <v>7425</v>
      </c>
      <c r="P1064" s="26" t="s">
        <v>351</v>
      </c>
      <c r="Q1064" s="26" t="s">
        <v>212</v>
      </c>
      <c r="R1064" s="26" t="s">
        <v>1938</v>
      </c>
      <c r="S1064" s="26" t="s">
        <v>7426</v>
      </c>
      <c r="T1064" s="26" t="s">
        <v>291</v>
      </c>
      <c r="U1064" s="26">
        <v>15</v>
      </c>
      <c r="V1064" s="26">
        <f>U1064</f>
        <v>15</v>
      </c>
      <c r="W1064" s="26"/>
      <c r="X1064" s="26"/>
      <c r="Y1064" s="26"/>
      <c r="Z1064" s="26">
        <v>202</v>
      </c>
      <c r="AA1064" s="26">
        <v>25</v>
      </c>
      <c r="AB1064" s="26" t="s">
        <v>103</v>
      </c>
      <c r="AC1064" s="26" t="s">
        <v>103</v>
      </c>
      <c r="AD1064" s="26" t="s">
        <v>103</v>
      </c>
      <c r="AE1064" s="26" t="s">
        <v>103</v>
      </c>
      <c r="AF1064" s="26" t="s">
        <v>2192</v>
      </c>
      <c r="AG1064" s="26" t="s">
        <v>103</v>
      </c>
      <c r="AH1064" s="26" t="s">
        <v>2192</v>
      </c>
    </row>
    <row r="1065" s="9" customFormat="1" ht="78.75" spans="1:34">
      <c r="A1065" s="24">
        <v>1005</v>
      </c>
      <c r="B1065" s="26"/>
      <c r="C1065" s="26" t="s">
        <v>7427</v>
      </c>
      <c r="D1065" s="26" t="s">
        <v>7428</v>
      </c>
      <c r="E1065" s="26" t="s">
        <v>89</v>
      </c>
      <c r="F1065" s="26" t="s">
        <v>7429</v>
      </c>
      <c r="G1065" s="26" t="s">
        <v>7430</v>
      </c>
      <c r="H1065" s="26" t="s">
        <v>7431</v>
      </c>
      <c r="I1065" s="26" t="s">
        <v>7432</v>
      </c>
      <c r="J1065" s="26" t="s">
        <v>7433</v>
      </c>
      <c r="K1065" s="26" t="s">
        <v>135</v>
      </c>
      <c r="L1065" s="26" t="s">
        <v>114</v>
      </c>
      <c r="M1065" s="26" t="s">
        <v>7434</v>
      </c>
      <c r="N1065" s="26"/>
      <c r="O1065" s="26" t="s">
        <v>7435</v>
      </c>
      <c r="P1065" s="26" t="s">
        <v>2620</v>
      </c>
      <c r="Q1065" s="26" t="s">
        <v>212</v>
      </c>
      <c r="R1065" s="26" t="s">
        <v>484</v>
      </c>
      <c r="S1065" s="26" t="s">
        <v>213</v>
      </c>
      <c r="T1065" s="26" t="s">
        <v>988</v>
      </c>
      <c r="U1065" s="26">
        <v>90</v>
      </c>
      <c r="V1065" s="26">
        <f>U1065</f>
        <v>90</v>
      </c>
      <c r="W1065" s="26"/>
      <c r="X1065" s="26"/>
      <c r="Y1065" s="26"/>
      <c r="Z1065" s="26">
        <v>1150</v>
      </c>
      <c r="AA1065" s="26">
        <v>220</v>
      </c>
      <c r="AB1065" s="26"/>
      <c r="AC1065" s="26" t="s">
        <v>103</v>
      </c>
      <c r="AD1065" s="26" t="s">
        <v>119</v>
      </c>
      <c r="AE1065" s="26" t="s">
        <v>103</v>
      </c>
      <c r="AF1065" s="26"/>
      <c r="AG1065" s="26" t="s">
        <v>103</v>
      </c>
      <c r="AH1065" s="26"/>
    </row>
    <row r="1066" s="9" customFormat="1" ht="168.75" spans="1:34">
      <c r="A1066" s="24">
        <v>1006</v>
      </c>
      <c r="B1066" s="26"/>
      <c r="C1066" s="26" t="s">
        <v>7436</v>
      </c>
      <c r="D1066" s="26" t="s">
        <v>7437</v>
      </c>
      <c r="E1066" s="26" t="s">
        <v>89</v>
      </c>
      <c r="F1066" s="26" t="s">
        <v>7438</v>
      </c>
      <c r="G1066" s="26" t="s">
        <v>7439</v>
      </c>
      <c r="H1066" s="26" t="s">
        <v>6936</v>
      </c>
      <c r="I1066" s="26" t="s">
        <v>7440</v>
      </c>
      <c r="J1066" s="26" t="s">
        <v>7424</v>
      </c>
      <c r="K1066" s="26" t="s">
        <v>135</v>
      </c>
      <c r="L1066" s="26" t="s">
        <v>114</v>
      </c>
      <c r="M1066" s="26"/>
      <c r="N1066" s="26"/>
      <c r="O1066" s="26" t="s">
        <v>7441</v>
      </c>
      <c r="P1066" s="26" t="s">
        <v>351</v>
      </c>
      <c r="Q1066" s="26" t="s">
        <v>212</v>
      </c>
      <c r="R1066" s="26" t="s">
        <v>1938</v>
      </c>
      <c r="S1066" s="26" t="s">
        <v>7426</v>
      </c>
      <c r="T1066" s="26" t="s">
        <v>291</v>
      </c>
      <c r="U1066" s="26">
        <v>15</v>
      </c>
      <c r="V1066" s="26">
        <f>U1066</f>
        <v>15</v>
      </c>
      <c r="W1066" s="26"/>
      <c r="X1066" s="26"/>
      <c r="Y1066" s="26"/>
      <c r="Z1066" s="26">
        <v>471</v>
      </c>
      <c r="AA1066" s="26">
        <v>108</v>
      </c>
      <c r="AB1066" s="26" t="s">
        <v>103</v>
      </c>
      <c r="AC1066" s="26" t="s">
        <v>103</v>
      </c>
      <c r="AD1066" s="26" t="s">
        <v>104</v>
      </c>
      <c r="AE1066" s="26" t="s">
        <v>103</v>
      </c>
      <c r="AF1066" s="26" t="s">
        <v>2192</v>
      </c>
      <c r="AG1066" s="26" t="s">
        <v>103</v>
      </c>
      <c r="AH1066" s="26" t="s">
        <v>2192</v>
      </c>
    </row>
    <row r="1067" s="9" customFormat="1" ht="90" spans="1:34">
      <c r="A1067" s="24">
        <v>1007</v>
      </c>
      <c r="B1067" s="26"/>
      <c r="C1067" s="26" t="s">
        <v>7442</v>
      </c>
      <c r="D1067" s="26" t="s">
        <v>7443</v>
      </c>
      <c r="E1067" s="26" t="s">
        <v>107</v>
      </c>
      <c r="F1067" s="26" t="s">
        <v>3923</v>
      </c>
      <c r="G1067" s="26" t="s">
        <v>7444</v>
      </c>
      <c r="H1067" s="26" t="s">
        <v>7445</v>
      </c>
      <c r="I1067" s="26" t="s">
        <v>7446</v>
      </c>
      <c r="J1067" s="26" t="s">
        <v>7447</v>
      </c>
      <c r="K1067" s="26" t="s">
        <v>135</v>
      </c>
      <c r="L1067" s="26" t="s">
        <v>114</v>
      </c>
      <c r="M1067" s="26" t="s">
        <v>7448</v>
      </c>
      <c r="N1067" s="26"/>
      <c r="O1067" s="26" t="s">
        <v>7449</v>
      </c>
      <c r="P1067" s="26" t="s">
        <v>2620</v>
      </c>
      <c r="Q1067" s="26" t="s">
        <v>212</v>
      </c>
      <c r="R1067" s="26" t="s">
        <v>3798</v>
      </c>
      <c r="S1067" s="26" t="s">
        <v>213</v>
      </c>
      <c r="T1067" s="26" t="s">
        <v>214</v>
      </c>
      <c r="U1067" s="26">
        <v>190</v>
      </c>
      <c r="V1067" s="26">
        <f>U1067</f>
        <v>190</v>
      </c>
      <c r="W1067" s="26"/>
      <c r="X1067" s="26"/>
      <c r="Y1067" s="26"/>
      <c r="Z1067" s="26">
        <v>2097</v>
      </c>
      <c r="AA1067" s="26">
        <v>183</v>
      </c>
      <c r="AB1067" s="26" t="s">
        <v>103</v>
      </c>
      <c r="AC1067" s="26" t="s">
        <v>103</v>
      </c>
      <c r="AD1067" s="26" t="s">
        <v>103</v>
      </c>
      <c r="AE1067" s="26" t="s">
        <v>103</v>
      </c>
      <c r="AF1067" s="26"/>
      <c r="AG1067" s="26" t="s">
        <v>103</v>
      </c>
      <c r="AH1067" s="26"/>
    </row>
    <row r="1068" s="9" customFormat="1" ht="78.75" spans="1:34">
      <c r="A1068" s="24">
        <v>1008</v>
      </c>
      <c r="B1068" s="26"/>
      <c r="C1068" s="26" t="s">
        <v>7450</v>
      </c>
      <c r="D1068" s="26" t="s">
        <v>7451</v>
      </c>
      <c r="E1068" s="26" t="s">
        <v>107</v>
      </c>
      <c r="F1068" s="26" t="s">
        <v>3923</v>
      </c>
      <c r="G1068" s="26" t="s">
        <v>7452</v>
      </c>
      <c r="H1068" s="26" t="s">
        <v>7453</v>
      </c>
      <c r="I1068" s="26" t="s">
        <v>7454</v>
      </c>
      <c r="J1068" s="26" t="s">
        <v>7455</v>
      </c>
      <c r="K1068" s="26" t="s">
        <v>135</v>
      </c>
      <c r="L1068" s="26" t="s">
        <v>114</v>
      </c>
      <c r="M1068" s="26" t="s">
        <v>7456</v>
      </c>
      <c r="N1068" s="26"/>
      <c r="O1068" s="26" t="s">
        <v>7457</v>
      </c>
      <c r="P1068" s="26" t="s">
        <v>2620</v>
      </c>
      <c r="Q1068" s="26" t="s">
        <v>212</v>
      </c>
      <c r="R1068" s="26" t="s">
        <v>101</v>
      </c>
      <c r="S1068" s="26" t="s">
        <v>213</v>
      </c>
      <c r="T1068" s="26" t="s">
        <v>214</v>
      </c>
      <c r="U1068" s="26">
        <v>45</v>
      </c>
      <c r="V1068" s="26">
        <f>U1068</f>
        <v>45</v>
      </c>
      <c r="W1068" s="26"/>
      <c r="X1068" s="26"/>
      <c r="Y1068" s="26"/>
      <c r="Z1068" s="26">
        <v>2103</v>
      </c>
      <c r="AA1068" s="26">
        <v>184</v>
      </c>
      <c r="AB1068" s="26" t="s">
        <v>103</v>
      </c>
      <c r="AC1068" s="26" t="s">
        <v>103</v>
      </c>
      <c r="AD1068" s="26" t="s">
        <v>103</v>
      </c>
      <c r="AE1068" s="26" t="s">
        <v>103</v>
      </c>
      <c r="AF1068" s="26"/>
      <c r="AG1068" s="26" t="s">
        <v>103</v>
      </c>
      <c r="AH1068" s="26"/>
    </row>
    <row r="1069" s="9" customFormat="1" ht="123.75" spans="1:34">
      <c r="A1069" s="24">
        <v>1009</v>
      </c>
      <c r="B1069" s="26"/>
      <c r="C1069" s="26" t="s">
        <v>7458</v>
      </c>
      <c r="D1069" s="26" t="s">
        <v>7459</v>
      </c>
      <c r="E1069" s="26" t="s">
        <v>89</v>
      </c>
      <c r="F1069" s="26" t="s">
        <v>3931</v>
      </c>
      <c r="G1069" s="26" t="s">
        <v>7460</v>
      </c>
      <c r="H1069" s="26" t="s">
        <v>124</v>
      </c>
      <c r="I1069" s="26" t="s">
        <v>7461</v>
      </c>
      <c r="J1069" s="26" t="s">
        <v>7222</v>
      </c>
      <c r="K1069" s="26" t="s">
        <v>135</v>
      </c>
      <c r="L1069" s="26" t="s">
        <v>114</v>
      </c>
      <c r="M1069" s="26" t="s">
        <v>7462</v>
      </c>
      <c r="N1069" s="26"/>
      <c r="O1069" s="26" t="s">
        <v>7463</v>
      </c>
      <c r="P1069" s="26" t="s">
        <v>2620</v>
      </c>
      <c r="Q1069" s="26" t="s">
        <v>212</v>
      </c>
      <c r="R1069" s="26" t="s">
        <v>3798</v>
      </c>
      <c r="S1069" s="26" t="s">
        <v>213</v>
      </c>
      <c r="T1069" s="26" t="s">
        <v>214</v>
      </c>
      <c r="U1069" s="26">
        <v>18.5</v>
      </c>
      <c r="V1069" s="26">
        <v>18.5</v>
      </c>
      <c r="W1069" s="26"/>
      <c r="X1069" s="26"/>
      <c r="Y1069" s="26"/>
      <c r="Z1069" s="26">
        <v>1286</v>
      </c>
      <c r="AA1069" s="26">
        <v>262</v>
      </c>
      <c r="AB1069" s="26" t="s">
        <v>103</v>
      </c>
      <c r="AC1069" s="26" t="s">
        <v>103</v>
      </c>
      <c r="AD1069" s="26" t="s">
        <v>104</v>
      </c>
      <c r="AE1069" s="26" t="s">
        <v>103</v>
      </c>
      <c r="AF1069" s="26"/>
      <c r="AG1069" s="26" t="s">
        <v>103</v>
      </c>
      <c r="AH1069" s="26"/>
    </row>
    <row r="1070" s="9" customFormat="1" ht="90" spans="1:34">
      <c r="A1070" s="24">
        <v>1010</v>
      </c>
      <c r="B1070" s="26"/>
      <c r="C1070" s="26" t="s">
        <v>7464</v>
      </c>
      <c r="D1070" s="26" t="s">
        <v>7465</v>
      </c>
      <c r="E1070" s="26" t="s">
        <v>89</v>
      </c>
      <c r="F1070" s="26" t="s">
        <v>7466</v>
      </c>
      <c r="G1070" s="26" t="s">
        <v>7467</v>
      </c>
      <c r="H1070" s="26" t="s">
        <v>124</v>
      </c>
      <c r="I1070" s="26" t="s">
        <v>7468</v>
      </c>
      <c r="J1070" s="26" t="s">
        <v>7469</v>
      </c>
      <c r="K1070" s="26" t="s">
        <v>135</v>
      </c>
      <c r="L1070" s="26" t="s">
        <v>114</v>
      </c>
      <c r="M1070" s="26" t="s">
        <v>7470</v>
      </c>
      <c r="N1070" s="26"/>
      <c r="O1070" s="26" t="s">
        <v>7471</v>
      </c>
      <c r="P1070" s="26" t="s">
        <v>2620</v>
      </c>
      <c r="Q1070" s="26" t="s">
        <v>212</v>
      </c>
      <c r="R1070" s="26" t="s">
        <v>3798</v>
      </c>
      <c r="S1070" s="26" t="s">
        <v>213</v>
      </c>
      <c r="T1070" s="26" t="s">
        <v>214</v>
      </c>
      <c r="U1070" s="26">
        <v>12</v>
      </c>
      <c r="V1070" s="26">
        <v>12</v>
      </c>
      <c r="W1070" s="26"/>
      <c r="X1070" s="26"/>
      <c r="Y1070" s="26"/>
      <c r="Z1070" s="26">
        <v>150</v>
      </c>
      <c r="AA1070" s="26">
        <v>21</v>
      </c>
      <c r="AB1070" s="26" t="s">
        <v>104</v>
      </c>
      <c r="AC1070" s="26" t="s">
        <v>103</v>
      </c>
      <c r="AD1070" s="26" t="s">
        <v>103</v>
      </c>
      <c r="AE1070" s="26" t="s">
        <v>103</v>
      </c>
      <c r="AF1070" s="26"/>
      <c r="AG1070" s="26" t="s">
        <v>103</v>
      </c>
      <c r="AH1070" s="26"/>
    </row>
    <row r="1071" s="9" customFormat="1" ht="90" spans="1:34">
      <c r="A1071" s="24">
        <v>1011</v>
      </c>
      <c r="B1071" s="26"/>
      <c r="C1071" s="26" t="s">
        <v>7472</v>
      </c>
      <c r="D1071" s="26" t="s">
        <v>7473</v>
      </c>
      <c r="E1071" s="26" t="s">
        <v>89</v>
      </c>
      <c r="F1071" s="26" t="s">
        <v>7466</v>
      </c>
      <c r="G1071" s="26" t="s">
        <v>7467</v>
      </c>
      <c r="H1071" s="26" t="s">
        <v>124</v>
      </c>
      <c r="I1071" s="26" t="s">
        <v>7474</v>
      </c>
      <c r="J1071" s="26" t="s">
        <v>7475</v>
      </c>
      <c r="K1071" s="26" t="s">
        <v>135</v>
      </c>
      <c r="L1071" s="26" t="s">
        <v>114</v>
      </c>
      <c r="M1071" s="26" t="s">
        <v>7476</v>
      </c>
      <c r="N1071" s="26"/>
      <c r="O1071" s="26" t="s">
        <v>7477</v>
      </c>
      <c r="P1071" s="26" t="s">
        <v>2620</v>
      </c>
      <c r="Q1071" s="26" t="s">
        <v>212</v>
      </c>
      <c r="R1071" s="26" t="s">
        <v>3798</v>
      </c>
      <c r="S1071" s="26" t="s">
        <v>213</v>
      </c>
      <c r="T1071" s="26" t="s">
        <v>214</v>
      </c>
      <c r="U1071" s="26">
        <v>16</v>
      </c>
      <c r="V1071" s="26">
        <v>16</v>
      </c>
      <c r="W1071" s="26"/>
      <c r="X1071" s="26"/>
      <c r="Y1071" s="26"/>
      <c r="Z1071" s="26">
        <v>150</v>
      </c>
      <c r="AA1071" s="26">
        <v>21</v>
      </c>
      <c r="AB1071" s="26" t="s">
        <v>104</v>
      </c>
      <c r="AC1071" s="26" t="s">
        <v>103</v>
      </c>
      <c r="AD1071" s="26" t="s">
        <v>103</v>
      </c>
      <c r="AE1071" s="26" t="s">
        <v>103</v>
      </c>
      <c r="AF1071" s="26"/>
      <c r="AG1071" s="26" t="s">
        <v>103</v>
      </c>
      <c r="AH1071" s="26"/>
    </row>
    <row r="1072" s="9" customFormat="1" ht="90" spans="1:34">
      <c r="A1072" s="24">
        <v>1012</v>
      </c>
      <c r="B1072" s="26"/>
      <c r="C1072" s="26" t="s">
        <v>7478</v>
      </c>
      <c r="D1072" s="26" t="s">
        <v>7465</v>
      </c>
      <c r="E1072" s="26" t="s">
        <v>89</v>
      </c>
      <c r="F1072" s="26" t="s">
        <v>7466</v>
      </c>
      <c r="G1072" s="26" t="s">
        <v>7467</v>
      </c>
      <c r="H1072" s="26" t="s">
        <v>124</v>
      </c>
      <c r="I1072" s="26" t="s">
        <v>7468</v>
      </c>
      <c r="J1072" s="26" t="s">
        <v>7479</v>
      </c>
      <c r="K1072" s="26" t="s">
        <v>135</v>
      </c>
      <c r="L1072" s="26" t="s">
        <v>114</v>
      </c>
      <c r="M1072" s="26" t="s">
        <v>7480</v>
      </c>
      <c r="N1072" s="26"/>
      <c r="O1072" s="26" t="s">
        <v>7477</v>
      </c>
      <c r="P1072" s="26" t="s">
        <v>2620</v>
      </c>
      <c r="Q1072" s="26" t="s">
        <v>212</v>
      </c>
      <c r="R1072" s="26" t="s">
        <v>484</v>
      </c>
      <c r="S1072" s="26" t="s">
        <v>213</v>
      </c>
      <c r="T1072" s="26" t="s">
        <v>214</v>
      </c>
      <c r="U1072" s="26">
        <v>12</v>
      </c>
      <c r="V1072" s="26">
        <v>12</v>
      </c>
      <c r="W1072" s="26"/>
      <c r="X1072" s="26"/>
      <c r="Y1072" s="26"/>
      <c r="Z1072" s="26">
        <v>150</v>
      </c>
      <c r="AA1072" s="26">
        <v>21</v>
      </c>
      <c r="AB1072" s="26" t="s">
        <v>104</v>
      </c>
      <c r="AC1072" s="26" t="s">
        <v>103</v>
      </c>
      <c r="AD1072" s="26" t="s">
        <v>103</v>
      </c>
      <c r="AE1072" s="26" t="s">
        <v>103</v>
      </c>
      <c r="AF1072" s="26"/>
      <c r="AG1072" s="26" t="s">
        <v>103</v>
      </c>
      <c r="AH1072" s="26"/>
    </row>
    <row r="1073" s="9" customFormat="1" ht="90" spans="1:34">
      <c r="A1073" s="24">
        <v>1013</v>
      </c>
      <c r="B1073" s="26"/>
      <c r="C1073" s="26" t="s">
        <v>7481</v>
      </c>
      <c r="D1073" s="26" t="s">
        <v>7482</v>
      </c>
      <c r="E1073" s="26" t="s">
        <v>89</v>
      </c>
      <c r="F1073" s="26" t="s">
        <v>7466</v>
      </c>
      <c r="G1073" s="26" t="s">
        <v>7483</v>
      </c>
      <c r="H1073" s="26" t="s">
        <v>124</v>
      </c>
      <c r="I1073" s="26" t="s">
        <v>7484</v>
      </c>
      <c r="J1073" s="26" t="s">
        <v>7485</v>
      </c>
      <c r="K1073" s="26" t="s">
        <v>135</v>
      </c>
      <c r="L1073" s="26" t="s">
        <v>114</v>
      </c>
      <c r="M1073" s="26" t="s">
        <v>7486</v>
      </c>
      <c r="N1073" s="26"/>
      <c r="O1073" s="26" t="s">
        <v>7487</v>
      </c>
      <c r="P1073" s="26" t="s">
        <v>2620</v>
      </c>
      <c r="Q1073" s="26" t="s">
        <v>212</v>
      </c>
      <c r="R1073" s="26" t="s">
        <v>3798</v>
      </c>
      <c r="S1073" s="26" t="s">
        <v>213</v>
      </c>
      <c r="T1073" s="26" t="s">
        <v>214</v>
      </c>
      <c r="U1073" s="26">
        <v>10</v>
      </c>
      <c r="V1073" s="26">
        <v>10</v>
      </c>
      <c r="W1073" s="26"/>
      <c r="X1073" s="26"/>
      <c r="Y1073" s="26"/>
      <c r="Z1073" s="26">
        <v>180</v>
      </c>
      <c r="AA1073" s="26">
        <v>25</v>
      </c>
      <c r="AB1073" s="26" t="s">
        <v>104</v>
      </c>
      <c r="AC1073" s="26" t="s">
        <v>103</v>
      </c>
      <c r="AD1073" s="26" t="s">
        <v>103</v>
      </c>
      <c r="AE1073" s="26" t="s">
        <v>103</v>
      </c>
      <c r="AF1073" s="26"/>
      <c r="AG1073" s="26" t="s">
        <v>103</v>
      </c>
      <c r="AH1073" s="26"/>
    </row>
    <row r="1074" s="9" customFormat="1" ht="90" spans="1:34">
      <c r="A1074" s="24">
        <v>1014</v>
      </c>
      <c r="B1074" s="26"/>
      <c r="C1074" s="26" t="s">
        <v>7488</v>
      </c>
      <c r="D1074" s="26" t="s">
        <v>7489</v>
      </c>
      <c r="E1074" s="26" t="s">
        <v>89</v>
      </c>
      <c r="F1074" s="26" t="s">
        <v>7466</v>
      </c>
      <c r="G1074" s="26" t="s">
        <v>7483</v>
      </c>
      <c r="H1074" s="26" t="s">
        <v>124</v>
      </c>
      <c r="I1074" s="26" t="s">
        <v>7490</v>
      </c>
      <c r="J1074" s="26" t="s">
        <v>7491</v>
      </c>
      <c r="K1074" s="26" t="s">
        <v>135</v>
      </c>
      <c r="L1074" s="26" t="s">
        <v>114</v>
      </c>
      <c r="M1074" s="26" t="s">
        <v>7492</v>
      </c>
      <c r="N1074" s="26"/>
      <c r="O1074" s="26" t="s">
        <v>7487</v>
      </c>
      <c r="P1074" s="26" t="s">
        <v>2620</v>
      </c>
      <c r="Q1074" s="26" t="s">
        <v>212</v>
      </c>
      <c r="R1074" s="26" t="s">
        <v>3798</v>
      </c>
      <c r="S1074" s="26" t="s">
        <v>213</v>
      </c>
      <c r="T1074" s="26" t="s">
        <v>214</v>
      </c>
      <c r="U1074" s="26">
        <v>13</v>
      </c>
      <c r="V1074" s="26">
        <v>13</v>
      </c>
      <c r="W1074" s="26"/>
      <c r="X1074" s="26"/>
      <c r="Y1074" s="26"/>
      <c r="Z1074" s="26">
        <v>180</v>
      </c>
      <c r="AA1074" s="26">
        <v>25</v>
      </c>
      <c r="AB1074" s="26" t="s">
        <v>104</v>
      </c>
      <c r="AC1074" s="26" t="s">
        <v>103</v>
      </c>
      <c r="AD1074" s="26" t="s">
        <v>103</v>
      </c>
      <c r="AE1074" s="26" t="s">
        <v>103</v>
      </c>
      <c r="AF1074" s="26"/>
      <c r="AG1074" s="26" t="s">
        <v>103</v>
      </c>
      <c r="AH1074" s="26"/>
    </row>
    <row r="1075" s="9" customFormat="1" ht="90" spans="1:34">
      <c r="A1075" s="24">
        <v>1015</v>
      </c>
      <c r="B1075" s="26"/>
      <c r="C1075" s="26" t="s">
        <v>7481</v>
      </c>
      <c r="D1075" s="26" t="s">
        <v>7493</v>
      </c>
      <c r="E1075" s="26" t="s">
        <v>89</v>
      </c>
      <c r="F1075" s="26" t="s">
        <v>7466</v>
      </c>
      <c r="G1075" s="26" t="s">
        <v>7483</v>
      </c>
      <c r="H1075" s="26" t="s">
        <v>124</v>
      </c>
      <c r="I1075" s="26" t="s">
        <v>7494</v>
      </c>
      <c r="J1075" s="26" t="s">
        <v>7495</v>
      </c>
      <c r="K1075" s="26" t="s">
        <v>135</v>
      </c>
      <c r="L1075" s="26" t="s">
        <v>114</v>
      </c>
      <c r="M1075" s="26" t="s">
        <v>7496</v>
      </c>
      <c r="N1075" s="26"/>
      <c r="O1075" s="26" t="s">
        <v>7487</v>
      </c>
      <c r="P1075" s="26" t="s">
        <v>2620</v>
      </c>
      <c r="Q1075" s="26" t="s">
        <v>212</v>
      </c>
      <c r="R1075" s="26" t="s">
        <v>3798</v>
      </c>
      <c r="S1075" s="26" t="s">
        <v>213</v>
      </c>
      <c r="T1075" s="26" t="s">
        <v>214</v>
      </c>
      <c r="U1075" s="26">
        <v>7</v>
      </c>
      <c r="V1075" s="26">
        <v>7</v>
      </c>
      <c r="W1075" s="26"/>
      <c r="X1075" s="26"/>
      <c r="Y1075" s="26"/>
      <c r="Z1075" s="26">
        <v>180</v>
      </c>
      <c r="AA1075" s="26">
        <v>25</v>
      </c>
      <c r="AB1075" s="26" t="s">
        <v>104</v>
      </c>
      <c r="AC1075" s="26" t="s">
        <v>103</v>
      </c>
      <c r="AD1075" s="26" t="s">
        <v>103</v>
      </c>
      <c r="AE1075" s="26" t="s">
        <v>103</v>
      </c>
      <c r="AF1075" s="26"/>
      <c r="AG1075" s="26" t="s">
        <v>103</v>
      </c>
      <c r="AH1075" s="26"/>
    </row>
    <row r="1076" s="9" customFormat="1" ht="101.25" spans="1:34">
      <c r="A1076" s="24">
        <v>1016</v>
      </c>
      <c r="B1076" s="26"/>
      <c r="C1076" s="26" t="s">
        <v>7497</v>
      </c>
      <c r="D1076" s="26" t="s">
        <v>7498</v>
      </c>
      <c r="E1076" s="26" t="s">
        <v>89</v>
      </c>
      <c r="F1076" s="26" t="s">
        <v>7466</v>
      </c>
      <c r="G1076" s="26" t="s">
        <v>7483</v>
      </c>
      <c r="H1076" s="26" t="s">
        <v>124</v>
      </c>
      <c r="I1076" s="26" t="s">
        <v>7499</v>
      </c>
      <c r="J1076" s="26" t="s">
        <v>7475</v>
      </c>
      <c r="K1076" s="26" t="s">
        <v>135</v>
      </c>
      <c r="L1076" s="26" t="s">
        <v>114</v>
      </c>
      <c r="M1076" s="26" t="s">
        <v>7476</v>
      </c>
      <c r="N1076" s="26"/>
      <c r="O1076" s="26" t="s">
        <v>7487</v>
      </c>
      <c r="P1076" s="26" t="s">
        <v>2620</v>
      </c>
      <c r="Q1076" s="26" t="s">
        <v>212</v>
      </c>
      <c r="R1076" s="26" t="s">
        <v>484</v>
      </c>
      <c r="S1076" s="26" t="s">
        <v>213</v>
      </c>
      <c r="T1076" s="26" t="s">
        <v>214</v>
      </c>
      <c r="U1076" s="26">
        <v>16</v>
      </c>
      <c r="V1076" s="26">
        <v>16</v>
      </c>
      <c r="W1076" s="26"/>
      <c r="X1076" s="26"/>
      <c r="Y1076" s="26"/>
      <c r="Z1076" s="26">
        <v>180</v>
      </c>
      <c r="AA1076" s="26">
        <v>25</v>
      </c>
      <c r="AB1076" s="26" t="s">
        <v>104</v>
      </c>
      <c r="AC1076" s="26" t="s">
        <v>103</v>
      </c>
      <c r="AD1076" s="26" t="s">
        <v>103</v>
      </c>
      <c r="AE1076" s="26" t="s">
        <v>103</v>
      </c>
      <c r="AF1076" s="26"/>
      <c r="AG1076" s="26" t="s">
        <v>103</v>
      </c>
      <c r="AH1076" s="26"/>
    </row>
    <row r="1077" s="9" customFormat="1" ht="112.5" spans="1:34">
      <c r="A1077" s="24">
        <v>1017</v>
      </c>
      <c r="B1077" s="26"/>
      <c r="C1077" s="26" t="s">
        <v>7500</v>
      </c>
      <c r="D1077" s="26" t="s">
        <v>7501</v>
      </c>
      <c r="E1077" s="26" t="s">
        <v>89</v>
      </c>
      <c r="F1077" s="26" t="s">
        <v>7466</v>
      </c>
      <c r="G1077" s="26" t="s">
        <v>7502</v>
      </c>
      <c r="H1077" s="26" t="s">
        <v>124</v>
      </c>
      <c r="I1077" s="26" t="s">
        <v>7503</v>
      </c>
      <c r="J1077" s="26" t="s">
        <v>7469</v>
      </c>
      <c r="K1077" s="26" t="s">
        <v>135</v>
      </c>
      <c r="L1077" s="26" t="s">
        <v>114</v>
      </c>
      <c r="M1077" s="26" t="s">
        <v>7480</v>
      </c>
      <c r="N1077" s="26"/>
      <c r="O1077" s="26" t="s">
        <v>7504</v>
      </c>
      <c r="P1077" s="26" t="s">
        <v>2620</v>
      </c>
      <c r="Q1077" s="26" t="s">
        <v>212</v>
      </c>
      <c r="R1077" s="26" t="s">
        <v>484</v>
      </c>
      <c r="S1077" s="26" t="s">
        <v>213</v>
      </c>
      <c r="T1077" s="26" t="s">
        <v>214</v>
      </c>
      <c r="U1077" s="26">
        <v>12</v>
      </c>
      <c r="V1077" s="26">
        <v>12</v>
      </c>
      <c r="W1077" s="26"/>
      <c r="X1077" s="26"/>
      <c r="Y1077" s="26"/>
      <c r="Z1077" s="26">
        <v>99</v>
      </c>
      <c r="AA1077" s="26">
        <v>19</v>
      </c>
      <c r="AB1077" s="26" t="s">
        <v>104</v>
      </c>
      <c r="AC1077" s="26" t="s">
        <v>103</v>
      </c>
      <c r="AD1077" s="26" t="s">
        <v>103</v>
      </c>
      <c r="AE1077" s="26" t="s">
        <v>103</v>
      </c>
      <c r="AF1077" s="26"/>
      <c r="AG1077" s="26" t="s">
        <v>103</v>
      </c>
      <c r="AH1077" s="26"/>
    </row>
    <row r="1078" s="9" customFormat="1" ht="101.25" spans="1:34">
      <c r="A1078" s="24">
        <v>1018</v>
      </c>
      <c r="B1078" s="26"/>
      <c r="C1078" s="26" t="s">
        <v>7505</v>
      </c>
      <c r="D1078" s="26" t="s">
        <v>7506</v>
      </c>
      <c r="E1078" s="26" t="s">
        <v>89</v>
      </c>
      <c r="F1078" s="26" t="s">
        <v>7466</v>
      </c>
      <c r="G1078" s="26" t="s">
        <v>7502</v>
      </c>
      <c r="H1078" s="26" t="s">
        <v>124</v>
      </c>
      <c r="I1078" s="26" t="s">
        <v>7507</v>
      </c>
      <c r="J1078" s="26" t="s">
        <v>7469</v>
      </c>
      <c r="K1078" s="26" t="s">
        <v>135</v>
      </c>
      <c r="L1078" s="26" t="s">
        <v>114</v>
      </c>
      <c r="M1078" s="26" t="s">
        <v>7480</v>
      </c>
      <c r="N1078" s="26"/>
      <c r="O1078" s="26" t="s">
        <v>7504</v>
      </c>
      <c r="P1078" s="26" t="s">
        <v>2620</v>
      </c>
      <c r="Q1078" s="26" t="s">
        <v>212</v>
      </c>
      <c r="R1078" s="26" t="s">
        <v>3798</v>
      </c>
      <c r="S1078" s="26" t="s">
        <v>213</v>
      </c>
      <c r="T1078" s="26" t="s">
        <v>214</v>
      </c>
      <c r="U1078" s="26">
        <v>12</v>
      </c>
      <c r="V1078" s="26">
        <v>12</v>
      </c>
      <c r="W1078" s="26"/>
      <c r="X1078" s="26"/>
      <c r="Y1078" s="26"/>
      <c r="Z1078" s="26">
        <v>99</v>
      </c>
      <c r="AA1078" s="26">
        <v>19</v>
      </c>
      <c r="AB1078" s="26" t="s">
        <v>104</v>
      </c>
      <c r="AC1078" s="26" t="s">
        <v>103</v>
      </c>
      <c r="AD1078" s="26" t="s">
        <v>103</v>
      </c>
      <c r="AE1078" s="26" t="s">
        <v>103</v>
      </c>
      <c r="AF1078" s="26"/>
      <c r="AG1078" s="26" t="s">
        <v>103</v>
      </c>
      <c r="AH1078" s="26"/>
    </row>
    <row r="1079" s="9" customFormat="1" ht="90" spans="1:34">
      <c r="A1079" s="24">
        <v>1019</v>
      </c>
      <c r="B1079" s="26"/>
      <c r="C1079" s="26" t="s">
        <v>7508</v>
      </c>
      <c r="D1079" s="26" t="s">
        <v>7509</v>
      </c>
      <c r="E1079" s="26" t="s">
        <v>89</v>
      </c>
      <c r="F1079" s="26" t="s">
        <v>7466</v>
      </c>
      <c r="G1079" s="26" t="s">
        <v>7502</v>
      </c>
      <c r="H1079" s="26" t="s">
        <v>124</v>
      </c>
      <c r="I1079" s="26" t="s">
        <v>7510</v>
      </c>
      <c r="J1079" s="26" t="s">
        <v>7511</v>
      </c>
      <c r="K1079" s="26" t="s">
        <v>135</v>
      </c>
      <c r="L1079" s="26" t="s">
        <v>114</v>
      </c>
      <c r="M1079" s="26" t="s">
        <v>7476</v>
      </c>
      <c r="N1079" s="26"/>
      <c r="O1079" s="26" t="s">
        <v>7504</v>
      </c>
      <c r="P1079" s="26" t="s">
        <v>2620</v>
      </c>
      <c r="Q1079" s="26" t="s">
        <v>212</v>
      </c>
      <c r="R1079" s="26" t="s">
        <v>3798</v>
      </c>
      <c r="S1079" s="26" t="s">
        <v>213</v>
      </c>
      <c r="T1079" s="26" t="s">
        <v>214</v>
      </c>
      <c r="U1079" s="26">
        <v>16</v>
      </c>
      <c r="V1079" s="26">
        <v>16</v>
      </c>
      <c r="W1079" s="26"/>
      <c r="X1079" s="26"/>
      <c r="Y1079" s="26"/>
      <c r="Z1079" s="26">
        <v>99</v>
      </c>
      <c r="AA1079" s="26">
        <v>19</v>
      </c>
      <c r="AB1079" s="26" t="s">
        <v>104</v>
      </c>
      <c r="AC1079" s="26" t="s">
        <v>103</v>
      </c>
      <c r="AD1079" s="26" t="s">
        <v>103</v>
      </c>
      <c r="AE1079" s="26" t="s">
        <v>103</v>
      </c>
      <c r="AF1079" s="26"/>
      <c r="AG1079" s="26" t="s">
        <v>103</v>
      </c>
      <c r="AH1079" s="26"/>
    </row>
    <row r="1080" s="9" customFormat="1" ht="101.25" spans="1:34">
      <c r="A1080" s="24">
        <v>1020</v>
      </c>
      <c r="B1080" s="26"/>
      <c r="C1080" s="26" t="s">
        <v>7512</v>
      </c>
      <c r="D1080" s="26" t="s">
        <v>7513</v>
      </c>
      <c r="E1080" s="26" t="s">
        <v>89</v>
      </c>
      <c r="F1080" s="26" t="s">
        <v>7466</v>
      </c>
      <c r="G1080" s="26" t="s">
        <v>7514</v>
      </c>
      <c r="H1080" s="26" t="s">
        <v>124</v>
      </c>
      <c r="I1080" s="26" t="s">
        <v>7515</v>
      </c>
      <c r="J1080" s="26" t="s">
        <v>7516</v>
      </c>
      <c r="K1080" s="26" t="s">
        <v>135</v>
      </c>
      <c r="L1080" s="26" t="s">
        <v>114</v>
      </c>
      <c r="M1080" s="26" t="s">
        <v>7517</v>
      </c>
      <c r="N1080" s="26"/>
      <c r="O1080" s="26" t="s">
        <v>7518</v>
      </c>
      <c r="P1080" s="26" t="s">
        <v>2620</v>
      </c>
      <c r="Q1080" s="26" t="s">
        <v>212</v>
      </c>
      <c r="R1080" s="26" t="s">
        <v>3798</v>
      </c>
      <c r="S1080" s="26" t="s">
        <v>213</v>
      </c>
      <c r="T1080" s="26" t="s">
        <v>214</v>
      </c>
      <c r="U1080" s="26">
        <v>10</v>
      </c>
      <c r="V1080" s="26">
        <v>10</v>
      </c>
      <c r="W1080" s="26"/>
      <c r="X1080" s="26"/>
      <c r="Y1080" s="26"/>
      <c r="Z1080" s="26">
        <v>175</v>
      </c>
      <c r="AA1080" s="26">
        <v>24</v>
      </c>
      <c r="AB1080" s="26" t="s">
        <v>104</v>
      </c>
      <c r="AC1080" s="26" t="s">
        <v>103</v>
      </c>
      <c r="AD1080" s="26" t="s">
        <v>103</v>
      </c>
      <c r="AE1080" s="26" t="s">
        <v>103</v>
      </c>
      <c r="AF1080" s="26"/>
      <c r="AG1080" s="26" t="s">
        <v>103</v>
      </c>
      <c r="AH1080" s="26"/>
    </row>
    <row r="1081" s="9" customFormat="1" ht="90" spans="1:34">
      <c r="A1081" s="24">
        <v>1021</v>
      </c>
      <c r="B1081" s="26"/>
      <c r="C1081" s="26" t="s">
        <v>7519</v>
      </c>
      <c r="D1081" s="26" t="s">
        <v>7520</v>
      </c>
      <c r="E1081" s="26" t="s">
        <v>89</v>
      </c>
      <c r="F1081" s="26" t="s">
        <v>7466</v>
      </c>
      <c r="G1081" s="26" t="s">
        <v>7514</v>
      </c>
      <c r="H1081" s="26" t="s">
        <v>124</v>
      </c>
      <c r="I1081" s="26" t="s">
        <v>7521</v>
      </c>
      <c r="J1081" s="26" t="s">
        <v>7522</v>
      </c>
      <c r="K1081" s="26" t="s">
        <v>135</v>
      </c>
      <c r="L1081" s="26" t="s">
        <v>114</v>
      </c>
      <c r="M1081" s="26" t="s">
        <v>7523</v>
      </c>
      <c r="N1081" s="26"/>
      <c r="O1081" s="26" t="s">
        <v>7518</v>
      </c>
      <c r="P1081" s="26" t="s">
        <v>2620</v>
      </c>
      <c r="Q1081" s="26" t="s">
        <v>212</v>
      </c>
      <c r="R1081" s="26" t="s">
        <v>101</v>
      </c>
      <c r="S1081" s="26" t="s">
        <v>213</v>
      </c>
      <c r="T1081" s="26" t="s">
        <v>214</v>
      </c>
      <c r="U1081" s="26">
        <v>60</v>
      </c>
      <c r="V1081" s="26">
        <v>60</v>
      </c>
      <c r="W1081" s="26"/>
      <c r="X1081" s="26"/>
      <c r="Y1081" s="26"/>
      <c r="Z1081" s="26">
        <v>175</v>
      </c>
      <c r="AA1081" s="26">
        <v>24</v>
      </c>
      <c r="AB1081" s="26" t="s">
        <v>104</v>
      </c>
      <c r="AC1081" s="26" t="s">
        <v>103</v>
      </c>
      <c r="AD1081" s="26" t="s">
        <v>103</v>
      </c>
      <c r="AE1081" s="26" t="s">
        <v>103</v>
      </c>
      <c r="AF1081" s="26"/>
      <c r="AG1081" s="26" t="s">
        <v>103</v>
      </c>
      <c r="AH1081" s="26"/>
    </row>
    <row r="1082" s="9" customFormat="1" ht="101.25" spans="1:34">
      <c r="A1082" s="24">
        <v>1022</v>
      </c>
      <c r="B1082" s="26"/>
      <c r="C1082" s="26" t="s">
        <v>7524</v>
      </c>
      <c r="D1082" s="26" t="s">
        <v>7525</v>
      </c>
      <c r="E1082" s="26" t="s">
        <v>89</v>
      </c>
      <c r="F1082" s="26" t="s">
        <v>7466</v>
      </c>
      <c r="G1082" s="26" t="s">
        <v>7514</v>
      </c>
      <c r="H1082" s="26" t="s">
        <v>124</v>
      </c>
      <c r="I1082" s="26" t="s">
        <v>7526</v>
      </c>
      <c r="J1082" s="26" t="s">
        <v>7222</v>
      </c>
      <c r="K1082" s="26" t="s">
        <v>135</v>
      </c>
      <c r="L1082" s="26" t="s">
        <v>114</v>
      </c>
      <c r="M1082" s="26" t="s">
        <v>7527</v>
      </c>
      <c r="N1082" s="26"/>
      <c r="O1082" s="26" t="s">
        <v>7518</v>
      </c>
      <c r="P1082" s="26" t="s">
        <v>2620</v>
      </c>
      <c r="Q1082" s="26" t="s">
        <v>212</v>
      </c>
      <c r="R1082" s="26" t="s">
        <v>484</v>
      </c>
      <c r="S1082" s="26" t="s">
        <v>213</v>
      </c>
      <c r="T1082" s="26" t="s">
        <v>214</v>
      </c>
      <c r="U1082" s="26">
        <v>20</v>
      </c>
      <c r="V1082" s="26">
        <v>20</v>
      </c>
      <c r="W1082" s="26"/>
      <c r="X1082" s="26"/>
      <c r="Y1082" s="26"/>
      <c r="Z1082" s="26">
        <v>175</v>
      </c>
      <c r="AA1082" s="26">
        <v>24</v>
      </c>
      <c r="AB1082" s="26" t="s">
        <v>104</v>
      </c>
      <c r="AC1082" s="26" t="s">
        <v>103</v>
      </c>
      <c r="AD1082" s="26" t="s">
        <v>103</v>
      </c>
      <c r="AE1082" s="26" t="s">
        <v>103</v>
      </c>
      <c r="AF1082" s="26"/>
      <c r="AG1082" s="26" t="s">
        <v>103</v>
      </c>
      <c r="AH1082" s="26"/>
    </row>
    <row r="1083" s="9" customFormat="1" ht="90" spans="1:34">
      <c r="A1083" s="24">
        <v>1023</v>
      </c>
      <c r="B1083" s="26"/>
      <c r="C1083" s="26" t="s">
        <v>7528</v>
      </c>
      <c r="D1083" s="26" t="s">
        <v>7529</v>
      </c>
      <c r="E1083" s="26" t="s">
        <v>89</v>
      </c>
      <c r="F1083" s="26" t="s">
        <v>3946</v>
      </c>
      <c r="G1083" s="26" t="s">
        <v>7530</v>
      </c>
      <c r="H1083" s="26" t="s">
        <v>124</v>
      </c>
      <c r="I1083" s="26" t="s">
        <v>7531</v>
      </c>
      <c r="J1083" s="26" t="s">
        <v>7475</v>
      </c>
      <c r="K1083" s="26" t="s">
        <v>135</v>
      </c>
      <c r="L1083" s="26" t="s">
        <v>114</v>
      </c>
      <c r="M1083" s="26" t="s">
        <v>7532</v>
      </c>
      <c r="N1083" s="26"/>
      <c r="O1083" s="26" t="s">
        <v>7533</v>
      </c>
      <c r="P1083" s="26" t="s">
        <v>2620</v>
      </c>
      <c r="Q1083" s="26" t="s">
        <v>212</v>
      </c>
      <c r="R1083" s="26" t="s">
        <v>484</v>
      </c>
      <c r="S1083" s="26" t="s">
        <v>213</v>
      </c>
      <c r="T1083" s="26" t="s">
        <v>214</v>
      </c>
      <c r="U1083" s="26">
        <v>30</v>
      </c>
      <c r="V1083" s="26">
        <v>30</v>
      </c>
      <c r="W1083" s="26"/>
      <c r="X1083" s="26"/>
      <c r="Y1083" s="26"/>
      <c r="Z1083" s="26">
        <v>368</v>
      </c>
      <c r="AA1083" s="26">
        <v>20</v>
      </c>
      <c r="AB1083" s="26" t="s">
        <v>104</v>
      </c>
      <c r="AC1083" s="26" t="s">
        <v>103</v>
      </c>
      <c r="AD1083" s="26" t="s">
        <v>103</v>
      </c>
      <c r="AE1083" s="26" t="s">
        <v>103</v>
      </c>
      <c r="AF1083" s="26"/>
      <c r="AG1083" s="26" t="s">
        <v>103</v>
      </c>
      <c r="AH1083" s="26"/>
    </row>
    <row r="1084" s="9" customFormat="1" ht="90" spans="1:34">
      <c r="A1084" s="24">
        <v>1024</v>
      </c>
      <c r="B1084" s="26"/>
      <c r="C1084" s="26" t="s">
        <v>7534</v>
      </c>
      <c r="D1084" s="26" t="s">
        <v>7535</v>
      </c>
      <c r="E1084" s="26" t="s">
        <v>89</v>
      </c>
      <c r="F1084" s="26" t="s">
        <v>3954</v>
      </c>
      <c r="G1084" s="26" t="s">
        <v>7536</v>
      </c>
      <c r="H1084" s="26" t="s">
        <v>124</v>
      </c>
      <c r="I1084" s="26" t="s">
        <v>7537</v>
      </c>
      <c r="J1084" s="26" t="s">
        <v>7538</v>
      </c>
      <c r="K1084" s="26" t="s">
        <v>135</v>
      </c>
      <c r="L1084" s="26" t="s">
        <v>114</v>
      </c>
      <c r="M1084" s="26" t="s">
        <v>7539</v>
      </c>
      <c r="N1084" s="26"/>
      <c r="O1084" s="26" t="s">
        <v>7540</v>
      </c>
      <c r="P1084" s="26" t="s">
        <v>2620</v>
      </c>
      <c r="Q1084" s="26" t="s">
        <v>212</v>
      </c>
      <c r="R1084" s="26" t="s">
        <v>484</v>
      </c>
      <c r="S1084" s="26" t="s">
        <v>213</v>
      </c>
      <c r="T1084" s="26" t="s">
        <v>214</v>
      </c>
      <c r="U1084" s="26">
        <v>35</v>
      </c>
      <c r="V1084" s="26">
        <f>U1084</f>
        <v>35</v>
      </c>
      <c r="W1084" s="26"/>
      <c r="X1084" s="26"/>
      <c r="Y1084" s="26"/>
      <c r="Z1084" s="26">
        <v>820</v>
      </c>
      <c r="AA1084" s="26">
        <v>50</v>
      </c>
      <c r="AB1084" s="26" t="s">
        <v>104</v>
      </c>
      <c r="AC1084" s="26" t="s">
        <v>103</v>
      </c>
      <c r="AD1084" s="26" t="s">
        <v>103</v>
      </c>
      <c r="AE1084" s="26" t="s">
        <v>103</v>
      </c>
      <c r="AF1084" s="26"/>
      <c r="AG1084" s="26" t="s">
        <v>103</v>
      </c>
      <c r="AH1084" s="26"/>
    </row>
    <row r="1085" s="9" customFormat="1" ht="90" spans="1:34">
      <c r="A1085" s="24">
        <v>1025</v>
      </c>
      <c r="B1085" s="26"/>
      <c r="C1085" s="26" t="s">
        <v>7541</v>
      </c>
      <c r="D1085" s="26" t="s">
        <v>7542</v>
      </c>
      <c r="E1085" s="26" t="s">
        <v>89</v>
      </c>
      <c r="F1085" s="26" t="s">
        <v>7543</v>
      </c>
      <c r="G1085" s="26" t="s">
        <v>7544</v>
      </c>
      <c r="H1085" s="26" t="s">
        <v>124</v>
      </c>
      <c r="I1085" s="26" t="s">
        <v>7545</v>
      </c>
      <c r="J1085" s="26" t="s">
        <v>7546</v>
      </c>
      <c r="K1085" s="26" t="s">
        <v>135</v>
      </c>
      <c r="L1085" s="26" t="s">
        <v>114</v>
      </c>
      <c r="M1085" s="26" t="s">
        <v>3965</v>
      </c>
      <c r="N1085" s="26"/>
      <c r="O1085" s="26" t="s">
        <v>7547</v>
      </c>
      <c r="P1085" s="26" t="s">
        <v>2620</v>
      </c>
      <c r="Q1085" s="26" t="s">
        <v>7548</v>
      </c>
      <c r="R1085" s="26" t="s">
        <v>3798</v>
      </c>
      <c r="S1085" s="26" t="s">
        <v>213</v>
      </c>
      <c r="T1085" s="26" t="s">
        <v>214</v>
      </c>
      <c r="U1085" s="26">
        <v>180</v>
      </c>
      <c r="V1085" s="26">
        <f>U1085</f>
        <v>180</v>
      </c>
      <c r="W1085" s="26"/>
      <c r="X1085" s="26"/>
      <c r="Y1085" s="26"/>
      <c r="Z1085" s="26">
        <v>638</v>
      </c>
      <c r="AA1085" s="26">
        <v>52</v>
      </c>
      <c r="AB1085" s="26" t="s">
        <v>104</v>
      </c>
      <c r="AC1085" s="26" t="s">
        <v>103</v>
      </c>
      <c r="AD1085" s="26" t="s">
        <v>103</v>
      </c>
      <c r="AE1085" s="26" t="s">
        <v>103</v>
      </c>
      <c r="AF1085" s="26"/>
      <c r="AG1085" s="26" t="s">
        <v>103</v>
      </c>
      <c r="AH1085" s="26"/>
    </row>
    <row r="1086" s="9" customFormat="1" ht="168.75" spans="1:34">
      <c r="A1086" s="24">
        <v>1026</v>
      </c>
      <c r="B1086" s="26"/>
      <c r="C1086" s="26" t="s">
        <v>7549</v>
      </c>
      <c r="D1086" s="26" t="s">
        <v>7550</v>
      </c>
      <c r="E1086" s="26" t="s">
        <v>89</v>
      </c>
      <c r="F1086" s="26" t="s">
        <v>3954</v>
      </c>
      <c r="G1086" s="26" t="s">
        <v>7551</v>
      </c>
      <c r="H1086" s="26" t="s">
        <v>6936</v>
      </c>
      <c r="I1086" s="26" t="s">
        <v>7552</v>
      </c>
      <c r="J1086" s="26" t="s">
        <v>6898</v>
      </c>
      <c r="K1086" s="26" t="s">
        <v>135</v>
      </c>
      <c r="L1086" s="26" t="s">
        <v>114</v>
      </c>
      <c r="M1086" s="26"/>
      <c r="N1086" s="26"/>
      <c r="O1086" s="26" t="s">
        <v>7553</v>
      </c>
      <c r="P1086" s="26" t="s">
        <v>351</v>
      </c>
      <c r="Q1086" s="26" t="s">
        <v>212</v>
      </c>
      <c r="R1086" s="26" t="s">
        <v>1938</v>
      </c>
      <c r="S1086" s="26" t="s">
        <v>7426</v>
      </c>
      <c r="T1086" s="26" t="s">
        <v>291</v>
      </c>
      <c r="U1086" s="26">
        <v>15</v>
      </c>
      <c r="V1086" s="26">
        <f>U1086</f>
        <v>15</v>
      </c>
      <c r="W1086" s="26"/>
      <c r="X1086" s="26"/>
      <c r="Y1086" s="26"/>
      <c r="Z1086" s="26">
        <v>652</v>
      </c>
      <c r="AA1086" s="26">
        <v>30</v>
      </c>
      <c r="AB1086" s="26" t="s">
        <v>103</v>
      </c>
      <c r="AC1086" s="26" t="s">
        <v>103</v>
      </c>
      <c r="AD1086" s="26" t="s">
        <v>103</v>
      </c>
      <c r="AE1086" s="26" t="s">
        <v>103</v>
      </c>
      <c r="AF1086" s="26" t="s">
        <v>2192</v>
      </c>
      <c r="AG1086" s="26" t="s">
        <v>103</v>
      </c>
      <c r="AH1086" s="26" t="s">
        <v>2192</v>
      </c>
    </row>
    <row r="1087" s="9" customFormat="1" ht="157.5" spans="1:34">
      <c r="A1087" s="24">
        <v>1027</v>
      </c>
      <c r="B1087" s="26"/>
      <c r="C1087" s="26" t="s">
        <v>7554</v>
      </c>
      <c r="D1087" s="26" t="s">
        <v>7555</v>
      </c>
      <c r="E1087" s="26" t="s">
        <v>89</v>
      </c>
      <c r="F1087" s="26" t="s">
        <v>7466</v>
      </c>
      <c r="G1087" s="26" t="s">
        <v>7556</v>
      </c>
      <c r="H1087" s="26" t="s">
        <v>6936</v>
      </c>
      <c r="I1087" s="26" t="s">
        <v>7557</v>
      </c>
      <c r="J1087" s="26" t="s">
        <v>6898</v>
      </c>
      <c r="K1087" s="26" t="s">
        <v>135</v>
      </c>
      <c r="L1087" s="26" t="s">
        <v>114</v>
      </c>
      <c r="M1087" s="26"/>
      <c r="N1087" s="26"/>
      <c r="O1087" s="26" t="s">
        <v>7558</v>
      </c>
      <c r="P1087" s="26" t="s">
        <v>351</v>
      </c>
      <c r="Q1087" s="26" t="s">
        <v>212</v>
      </c>
      <c r="R1087" s="26" t="s">
        <v>1938</v>
      </c>
      <c r="S1087" s="26" t="s">
        <v>7426</v>
      </c>
      <c r="T1087" s="26" t="s">
        <v>291</v>
      </c>
      <c r="U1087" s="26">
        <v>15</v>
      </c>
      <c r="V1087" s="26">
        <f>U1087</f>
        <v>15</v>
      </c>
      <c r="W1087" s="26"/>
      <c r="X1087" s="26"/>
      <c r="Y1087" s="26"/>
      <c r="Z1087" s="26">
        <v>156</v>
      </c>
      <c r="AA1087" s="26">
        <v>13</v>
      </c>
      <c r="AB1087" s="26" t="s">
        <v>103</v>
      </c>
      <c r="AC1087" s="26" t="s">
        <v>103</v>
      </c>
      <c r="AD1087" s="26" t="s">
        <v>103</v>
      </c>
      <c r="AE1087" s="26" t="s">
        <v>103</v>
      </c>
      <c r="AF1087" s="26" t="s">
        <v>2192</v>
      </c>
      <c r="AG1087" s="26" t="s">
        <v>103</v>
      </c>
      <c r="AH1087" s="26" t="s">
        <v>2192</v>
      </c>
    </row>
    <row r="1088" s="9" customFormat="1" ht="157.5" spans="1:34">
      <c r="A1088" s="24">
        <v>1028</v>
      </c>
      <c r="B1088" s="26"/>
      <c r="C1088" s="26" t="s">
        <v>7559</v>
      </c>
      <c r="D1088" s="26" t="s">
        <v>7560</v>
      </c>
      <c r="E1088" s="26" t="s">
        <v>89</v>
      </c>
      <c r="F1088" s="26" t="s">
        <v>7561</v>
      </c>
      <c r="G1088" s="26" t="s">
        <v>7562</v>
      </c>
      <c r="H1088" s="26" t="s">
        <v>6936</v>
      </c>
      <c r="I1088" s="26" t="s">
        <v>7563</v>
      </c>
      <c r="J1088" s="26" t="s">
        <v>6898</v>
      </c>
      <c r="K1088" s="26" t="s">
        <v>135</v>
      </c>
      <c r="L1088" s="26" t="s">
        <v>114</v>
      </c>
      <c r="M1088" s="26"/>
      <c r="N1088" s="26"/>
      <c r="O1088" s="26" t="s">
        <v>7564</v>
      </c>
      <c r="P1088" s="26" t="s">
        <v>351</v>
      </c>
      <c r="Q1088" s="26" t="s">
        <v>212</v>
      </c>
      <c r="R1088" s="26" t="s">
        <v>1938</v>
      </c>
      <c r="S1088" s="26" t="s">
        <v>7426</v>
      </c>
      <c r="T1088" s="26" t="s">
        <v>291</v>
      </c>
      <c r="U1088" s="26">
        <v>15</v>
      </c>
      <c r="V1088" s="26">
        <f>U1088</f>
        <v>15</v>
      </c>
      <c r="W1088" s="26"/>
      <c r="X1088" s="26"/>
      <c r="Y1088" s="26"/>
      <c r="Z1088" s="26">
        <v>180</v>
      </c>
      <c r="AA1088" s="26">
        <v>16</v>
      </c>
      <c r="AB1088" s="26" t="s">
        <v>103</v>
      </c>
      <c r="AC1088" s="26" t="s">
        <v>103</v>
      </c>
      <c r="AD1088" s="26" t="s">
        <v>103</v>
      </c>
      <c r="AE1088" s="26" t="s">
        <v>103</v>
      </c>
      <c r="AF1088" s="26" t="s">
        <v>2192</v>
      </c>
      <c r="AG1088" s="26" t="s">
        <v>103</v>
      </c>
      <c r="AH1088" s="26" t="s">
        <v>2192</v>
      </c>
    </row>
    <row r="1089" s="9" customFormat="1" ht="168.75" spans="1:34">
      <c r="A1089" s="24">
        <v>1029</v>
      </c>
      <c r="B1089" s="26"/>
      <c r="C1089" s="26" t="s">
        <v>7565</v>
      </c>
      <c r="D1089" s="26" t="s">
        <v>7566</v>
      </c>
      <c r="E1089" s="26" t="s">
        <v>89</v>
      </c>
      <c r="F1089" s="26" t="s">
        <v>7567</v>
      </c>
      <c r="G1089" s="26" t="s">
        <v>7568</v>
      </c>
      <c r="H1089" s="26" t="s">
        <v>3978</v>
      </c>
      <c r="I1089" s="26" t="s">
        <v>7569</v>
      </c>
      <c r="J1089" s="26" t="s">
        <v>7570</v>
      </c>
      <c r="K1089" s="26" t="s">
        <v>7571</v>
      </c>
      <c r="L1089" s="26" t="s">
        <v>148</v>
      </c>
      <c r="M1089" s="26" t="s">
        <v>3982</v>
      </c>
      <c r="N1089" s="26" t="s">
        <v>3983</v>
      </c>
      <c r="O1089" s="26" t="s">
        <v>7572</v>
      </c>
      <c r="P1089" s="26" t="s">
        <v>2980</v>
      </c>
      <c r="Q1089" s="26" t="s">
        <v>190</v>
      </c>
      <c r="R1089" s="26" t="s">
        <v>1938</v>
      </c>
      <c r="S1089" s="26" t="s">
        <v>217</v>
      </c>
      <c r="T1089" s="26" t="s">
        <v>102</v>
      </c>
      <c r="U1089" s="26">
        <v>15</v>
      </c>
      <c r="V1089" s="26">
        <v>15</v>
      </c>
      <c r="W1089" s="26"/>
      <c r="X1089" s="26"/>
      <c r="Y1089" s="26"/>
      <c r="Z1089" s="26">
        <v>48</v>
      </c>
      <c r="AA1089" s="26">
        <v>20</v>
      </c>
      <c r="AB1089" s="26" t="s">
        <v>103</v>
      </c>
      <c r="AC1089" s="26" t="s">
        <v>103</v>
      </c>
      <c r="AD1089" s="26" t="s">
        <v>104</v>
      </c>
      <c r="AE1089" s="26" t="s">
        <v>103</v>
      </c>
      <c r="AF1089" s="26"/>
      <c r="AG1089" s="26" t="s">
        <v>103</v>
      </c>
      <c r="AH1089" s="26"/>
    </row>
    <row r="1090" s="9" customFormat="1" ht="56.25" spans="1:34">
      <c r="A1090" s="24">
        <v>1030</v>
      </c>
      <c r="B1090" s="26"/>
      <c r="C1090" s="26" t="s">
        <v>7573</v>
      </c>
      <c r="D1090" s="26" t="s">
        <v>7574</v>
      </c>
      <c r="E1090" s="26" t="s">
        <v>89</v>
      </c>
      <c r="F1090" s="26" t="s">
        <v>7567</v>
      </c>
      <c r="G1090" s="26" t="s">
        <v>7575</v>
      </c>
      <c r="H1090" s="26" t="s">
        <v>3995</v>
      </c>
      <c r="I1090" s="26" t="s">
        <v>7576</v>
      </c>
      <c r="J1090" s="26" t="s">
        <v>7577</v>
      </c>
      <c r="K1090" s="26" t="s">
        <v>113</v>
      </c>
      <c r="L1090" s="26" t="s">
        <v>148</v>
      </c>
      <c r="M1090" s="26" t="s">
        <v>7578</v>
      </c>
      <c r="N1090" s="26"/>
      <c r="O1090" s="26" t="s">
        <v>7579</v>
      </c>
      <c r="P1090" s="26" t="s">
        <v>2980</v>
      </c>
      <c r="Q1090" s="26" t="s">
        <v>179</v>
      </c>
      <c r="R1090" s="26" t="s">
        <v>3798</v>
      </c>
      <c r="S1090" s="26" t="s">
        <v>217</v>
      </c>
      <c r="T1090" s="26" t="s">
        <v>102</v>
      </c>
      <c r="U1090" s="26">
        <v>27</v>
      </c>
      <c r="V1090" s="26">
        <v>27</v>
      </c>
      <c r="W1090" s="26"/>
      <c r="X1090" s="26"/>
      <c r="Y1090" s="26"/>
      <c r="Z1090" s="26">
        <v>1098</v>
      </c>
      <c r="AA1090" s="26">
        <v>337</v>
      </c>
      <c r="AB1090" s="26" t="s">
        <v>103</v>
      </c>
      <c r="AC1090" s="26" t="s">
        <v>103</v>
      </c>
      <c r="AD1090" s="26" t="s">
        <v>104</v>
      </c>
      <c r="AE1090" s="26" t="s">
        <v>103</v>
      </c>
      <c r="AF1090" s="26"/>
      <c r="AG1090" s="26" t="s">
        <v>103</v>
      </c>
      <c r="AH1090" s="26"/>
    </row>
    <row r="1091" s="9" customFormat="1" ht="56.25" spans="1:34">
      <c r="A1091" s="24">
        <v>1031</v>
      </c>
      <c r="B1091" s="26"/>
      <c r="C1091" s="26" t="s">
        <v>7580</v>
      </c>
      <c r="D1091" s="26" t="s">
        <v>7581</v>
      </c>
      <c r="E1091" s="26" t="s">
        <v>89</v>
      </c>
      <c r="F1091" s="26" t="s">
        <v>7567</v>
      </c>
      <c r="G1091" s="26" t="s">
        <v>7582</v>
      </c>
      <c r="H1091" s="26" t="s">
        <v>7583</v>
      </c>
      <c r="I1091" s="26" t="s">
        <v>7584</v>
      </c>
      <c r="J1091" s="26" t="s">
        <v>7585</v>
      </c>
      <c r="K1091" s="26" t="s">
        <v>113</v>
      </c>
      <c r="L1091" s="26" t="s">
        <v>148</v>
      </c>
      <c r="M1091" s="26" t="s">
        <v>7586</v>
      </c>
      <c r="N1091" s="26" t="s">
        <v>7587</v>
      </c>
      <c r="O1091" s="26" t="s">
        <v>7588</v>
      </c>
      <c r="P1091" s="26" t="s">
        <v>2980</v>
      </c>
      <c r="Q1091" s="26" t="s">
        <v>179</v>
      </c>
      <c r="R1091" s="26" t="s">
        <v>101</v>
      </c>
      <c r="S1091" s="26" t="s">
        <v>217</v>
      </c>
      <c r="T1091" s="26" t="s">
        <v>102</v>
      </c>
      <c r="U1091" s="26">
        <v>20</v>
      </c>
      <c r="V1091" s="26">
        <v>20</v>
      </c>
      <c r="W1091" s="26"/>
      <c r="X1091" s="26"/>
      <c r="Y1091" s="26"/>
      <c r="Z1091" s="26">
        <v>49</v>
      </c>
      <c r="AA1091" s="26">
        <v>29</v>
      </c>
      <c r="AB1091" s="26" t="s">
        <v>103</v>
      </c>
      <c r="AC1091" s="26" t="s">
        <v>103</v>
      </c>
      <c r="AD1091" s="26" t="s">
        <v>104</v>
      </c>
      <c r="AE1091" s="26" t="s">
        <v>103</v>
      </c>
      <c r="AF1091" s="26"/>
      <c r="AG1091" s="26" t="s">
        <v>103</v>
      </c>
      <c r="AH1091" s="26"/>
    </row>
    <row r="1092" s="9" customFormat="1" ht="45" spans="1:34">
      <c r="A1092" s="24">
        <v>1032</v>
      </c>
      <c r="B1092" s="26"/>
      <c r="C1092" s="26" t="s">
        <v>7589</v>
      </c>
      <c r="D1092" s="26" t="s">
        <v>7590</v>
      </c>
      <c r="E1092" s="26" t="s">
        <v>89</v>
      </c>
      <c r="F1092" s="26" t="s">
        <v>1015</v>
      </c>
      <c r="G1092" s="26" t="s">
        <v>7591</v>
      </c>
      <c r="H1092" s="26" t="s">
        <v>124</v>
      </c>
      <c r="I1092" s="26" t="s">
        <v>7590</v>
      </c>
      <c r="J1092" s="26" t="s">
        <v>7592</v>
      </c>
      <c r="K1092" s="26" t="s">
        <v>113</v>
      </c>
      <c r="L1092" s="26" t="s">
        <v>148</v>
      </c>
      <c r="M1092" s="26" t="s">
        <v>4011</v>
      </c>
      <c r="N1092" s="26"/>
      <c r="O1092" s="26"/>
      <c r="P1092" s="26" t="s">
        <v>2980</v>
      </c>
      <c r="Q1092" s="26" t="s">
        <v>179</v>
      </c>
      <c r="R1092" s="26" t="s">
        <v>3798</v>
      </c>
      <c r="S1092" s="26" t="s">
        <v>217</v>
      </c>
      <c r="T1092" s="26" t="s">
        <v>102</v>
      </c>
      <c r="U1092" s="26">
        <v>10</v>
      </c>
      <c r="V1092" s="26">
        <v>10</v>
      </c>
      <c r="W1092" s="26"/>
      <c r="X1092" s="26"/>
      <c r="Y1092" s="26"/>
      <c r="Z1092" s="26" t="s">
        <v>7593</v>
      </c>
      <c r="AA1092" s="26" t="s">
        <v>7594</v>
      </c>
      <c r="AB1092" s="26" t="s">
        <v>103</v>
      </c>
      <c r="AC1092" s="26" t="s">
        <v>103</v>
      </c>
      <c r="AD1092" s="26" t="s">
        <v>104</v>
      </c>
      <c r="AE1092" s="26" t="s">
        <v>103</v>
      </c>
      <c r="AF1092" s="26"/>
      <c r="AG1092" s="26" t="s">
        <v>103</v>
      </c>
      <c r="AH1092" s="26"/>
    </row>
    <row r="1093" s="9" customFormat="1" ht="45" spans="1:34">
      <c r="A1093" s="24">
        <v>1033</v>
      </c>
      <c r="B1093" s="26"/>
      <c r="C1093" s="26" t="s">
        <v>7595</v>
      </c>
      <c r="D1093" s="26" t="s">
        <v>7596</v>
      </c>
      <c r="E1093" s="26" t="s">
        <v>89</v>
      </c>
      <c r="F1093" s="26" t="s">
        <v>1015</v>
      </c>
      <c r="G1093" s="26" t="s">
        <v>7597</v>
      </c>
      <c r="H1093" s="26" t="s">
        <v>124</v>
      </c>
      <c r="I1093" s="26" t="s">
        <v>7598</v>
      </c>
      <c r="J1093" s="26" t="s">
        <v>7599</v>
      </c>
      <c r="K1093" s="26" t="s">
        <v>113</v>
      </c>
      <c r="L1093" s="26" t="s">
        <v>148</v>
      </c>
      <c r="M1093" s="26" t="s">
        <v>7600</v>
      </c>
      <c r="N1093" s="26"/>
      <c r="O1093" s="26"/>
      <c r="P1093" s="26" t="s">
        <v>2980</v>
      </c>
      <c r="Q1093" s="26" t="s">
        <v>179</v>
      </c>
      <c r="R1093" s="26" t="s">
        <v>3798</v>
      </c>
      <c r="S1093" s="26" t="s">
        <v>217</v>
      </c>
      <c r="T1093" s="26" t="s">
        <v>102</v>
      </c>
      <c r="U1093" s="26">
        <v>63</v>
      </c>
      <c r="V1093" s="26">
        <v>63</v>
      </c>
      <c r="W1093" s="26"/>
      <c r="X1093" s="26"/>
      <c r="Y1093" s="26"/>
      <c r="Z1093" s="26">
        <v>67</v>
      </c>
      <c r="AA1093" s="26">
        <v>26</v>
      </c>
      <c r="AB1093" s="26" t="s">
        <v>103</v>
      </c>
      <c r="AC1093" s="26" t="s">
        <v>103</v>
      </c>
      <c r="AD1093" s="26" t="s">
        <v>104</v>
      </c>
      <c r="AE1093" s="26" t="s">
        <v>103</v>
      </c>
      <c r="AF1093" s="26"/>
      <c r="AG1093" s="26" t="s">
        <v>103</v>
      </c>
      <c r="AH1093" s="26"/>
    </row>
    <row r="1094" s="9" customFormat="1" ht="84" spans="1:34">
      <c r="A1094" s="24">
        <v>1034</v>
      </c>
      <c r="B1094" s="26"/>
      <c r="C1094" s="41" t="s">
        <v>7601</v>
      </c>
      <c r="D1094" s="41" t="s">
        <v>7602</v>
      </c>
      <c r="E1094" s="41" t="s">
        <v>89</v>
      </c>
      <c r="F1094" s="41" t="s">
        <v>1015</v>
      </c>
      <c r="G1094" s="41" t="s">
        <v>7603</v>
      </c>
      <c r="H1094" s="41" t="s">
        <v>124</v>
      </c>
      <c r="I1094" s="41" t="s">
        <v>7604</v>
      </c>
      <c r="J1094" s="41" t="s">
        <v>7605</v>
      </c>
      <c r="K1094" s="41" t="s">
        <v>113</v>
      </c>
      <c r="L1094" s="41" t="s">
        <v>148</v>
      </c>
      <c r="M1094" s="41" t="s">
        <v>7606</v>
      </c>
      <c r="N1094" s="41"/>
      <c r="O1094" s="41" t="s">
        <v>7607</v>
      </c>
      <c r="P1094" s="41" t="s">
        <v>2980</v>
      </c>
      <c r="Q1094" s="41" t="s">
        <v>179</v>
      </c>
      <c r="R1094" s="41" t="s">
        <v>484</v>
      </c>
      <c r="S1094" s="41" t="s">
        <v>217</v>
      </c>
      <c r="T1094" s="61" t="s">
        <v>102</v>
      </c>
      <c r="U1094" s="42">
        <v>36</v>
      </c>
      <c r="V1094" s="42">
        <v>36</v>
      </c>
      <c r="W1094" s="62"/>
      <c r="X1094" s="62"/>
      <c r="Y1094" s="62"/>
      <c r="Z1094" s="55">
        <v>213</v>
      </c>
      <c r="AA1094" s="55">
        <v>102</v>
      </c>
      <c r="AB1094" s="42" t="s">
        <v>103</v>
      </c>
      <c r="AC1094" s="42" t="s">
        <v>103</v>
      </c>
      <c r="AD1094" s="42" t="s">
        <v>104</v>
      </c>
      <c r="AE1094" s="42" t="s">
        <v>103</v>
      </c>
      <c r="AF1094" s="42"/>
      <c r="AG1094" s="42" t="s">
        <v>103</v>
      </c>
      <c r="AH1094" s="62"/>
    </row>
    <row r="1095" s="9" customFormat="1" ht="67.5" spans="1:34">
      <c r="A1095" s="24">
        <v>1035</v>
      </c>
      <c r="B1095" s="26"/>
      <c r="C1095" s="26" t="s">
        <v>7608</v>
      </c>
      <c r="D1095" s="26" t="s">
        <v>7609</v>
      </c>
      <c r="E1095" s="26" t="s">
        <v>89</v>
      </c>
      <c r="F1095" s="26" t="s">
        <v>1015</v>
      </c>
      <c r="G1095" s="26" t="s">
        <v>7597</v>
      </c>
      <c r="H1095" s="26" t="s">
        <v>124</v>
      </c>
      <c r="I1095" s="26" t="s">
        <v>7609</v>
      </c>
      <c r="J1095" s="26" t="s">
        <v>7610</v>
      </c>
      <c r="K1095" s="26" t="s">
        <v>113</v>
      </c>
      <c r="L1095" s="26" t="s">
        <v>148</v>
      </c>
      <c r="M1095" s="26" t="s">
        <v>7611</v>
      </c>
      <c r="N1095" s="26"/>
      <c r="O1095" s="26"/>
      <c r="P1095" s="26" t="s">
        <v>2980</v>
      </c>
      <c r="Q1095" s="26" t="s">
        <v>179</v>
      </c>
      <c r="R1095" s="26" t="s">
        <v>3798</v>
      </c>
      <c r="S1095" s="26" t="s">
        <v>217</v>
      </c>
      <c r="T1095" s="26" t="s">
        <v>102</v>
      </c>
      <c r="U1095" s="26">
        <v>30</v>
      </c>
      <c r="V1095" s="26">
        <v>30</v>
      </c>
      <c r="W1095" s="26"/>
      <c r="X1095" s="26"/>
      <c r="Y1095" s="26"/>
      <c r="Z1095" s="26">
        <v>32</v>
      </c>
      <c r="AA1095" s="26">
        <v>67</v>
      </c>
      <c r="AB1095" s="26" t="s">
        <v>103</v>
      </c>
      <c r="AC1095" s="26" t="s">
        <v>103</v>
      </c>
      <c r="AD1095" s="26" t="s">
        <v>104</v>
      </c>
      <c r="AE1095" s="26" t="s">
        <v>103</v>
      </c>
      <c r="AF1095" s="26"/>
      <c r="AG1095" s="26" t="s">
        <v>103</v>
      </c>
      <c r="AH1095" s="26"/>
    </row>
    <row r="1096" s="9" customFormat="1" ht="67.5" spans="1:34">
      <c r="A1096" s="24">
        <v>1036</v>
      </c>
      <c r="B1096" s="26"/>
      <c r="C1096" s="26" t="s">
        <v>7612</v>
      </c>
      <c r="D1096" s="26" t="s">
        <v>7613</v>
      </c>
      <c r="E1096" s="26" t="s">
        <v>89</v>
      </c>
      <c r="F1096" s="26" t="s">
        <v>1015</v>
      </c>
      <c r="G1096" s="26" t="s">
        <v>7597</v>
      </c>
      <c r="H1096" s="26" t="s">
        <v>124</v>
      </c>
      <c r="I1096" s="26" t="s">
        <v>7613</v>
      </c>
      <c r="J1096" s="26" t="s">
        <v>7614</v>
      </c>
      <c r="K1096" s="26" t="s">
        <v>113</v>
      </c>
      <c r="L1096" s="26" t="s">
        <v>148</v>
      </c>
      <c r="M1096" s="26" t="s">
        <v>7615</v>
      </c>
      <c r="N1096" s="26"/>
      <c r="O1096" s="26"/>
      <c r="P1096" s="26" t="s">
        <v>2980</v>
      </c>
      <c r="Q1096" s="26" t="s">
        <v>179</v>
      </c>
      <c r="R1096" s="26" t="s">
        <v>2915</v>
      </c>
      <c r="S1096" s="26" t="s">
        <v>217</v>
      </c>
      <c r="T1096" s="26" t="s">
        <v>102</v>
      </c>
      <c r="U1096" s="26">
        <v>80</v>
      </c>
      <c r="V1096" s="26">
        <v>80</v>
      </c>
      <c r="W1096" s="26"/>
      <c r="X1096" s="26"/>
      <c r="Y1096" s="26"/>
      <c r="Z1096" s="26">
        <v>32</v>
      </c>
      <c r="AA1096" s="26">
        <v>67</v>
      </c>
      <c r="AB1096" s="26" t="s">
        <v>103</v>
      </c>
      <c r="AC1096" s="26" t="s">
        <v>103</v>
      </c>
      <c r="AD1096" s="26" t="s">
        <v>104</v>
      </c>
      <c r="AE1096" s="26" t="s">
        <v>103</v>
      </c>
      <c r="AF1096" s="26"/>
      <c r="AG1096" s="26" t="s">
        <v>103</v>
      </c>
      <c r="AH1096" s="26"/>
    </row>
    <row r="1097" s="9" customFormat="1" ht="78.75" spans="1:34">
      <c r="A1097" s="24">
        <v>1037</v>
      </c>
      <c r="B1097" s="26"/>
      <c r="C1097" s="26" t="s">
        <v>7616</v>
      </c>
      <c r="D1097" s="26" t="s">
        <v>7604</v>
      </c>
      <c r="E1097" s="26" t="s">
        <v>89</v>
      </c>
      <c r="F1097" s="26" t="s">
        <v>1015</v>
      </c>
      <c r="G1097" s="26" t="s">
        <v>7617</v>
      </c>
      <c r="H1097" s="26" t="s">
        <v>124</v>
      </c>
      <c r="I1097" s="26" t="s">
        <v>7604</v>
      </c>
      <c r="J1097" s="26" t="s">
        <v>7605</v>
      </c>
      <c r="K1097" s="26" t="s">
        <v>113</v>
      </c>
      <c r="L1097" s="26" t="s">
        <v>148</v>
      </c>
      <c r="M1097" s="26" t="s">
        <v>7618</v>
      </c>
      <c r="N1097" s="26"/>
      <c r="O1097" s="26"/>
      <c r="P1097" s="26" t="s">
        <v>2980</v>
      </c>
      <c r="Q1097" s="26" t="s">
        <v>179</v>
      </c>
      <c r="R1097" s="26" t="s">
        <v>3798</v>
      </c>
      <c r="S1097" s="26" t="s">
        <v>217</v>
      </c>
      <c r="T1097" s="26" t="s">
        <v>102</v>
      </c>
      <c r="U1097" s="26">
        <v>29.8</v>
      </c>
      <c r="V1097" s="26">
        <v>29.8</v>
      </c>
      <c r="W1097" s="26"/>
      <c r="X1097" s="26"/>
      <c r="Y1097" s="26"/>
      <c r="Z1097" s="26">
        <v>211</v>
      </c>
      <c r="AA1097" s="26">
        <v>107</v>
      </c>
      <c r="AB1097" s="26" t="s">
        <v>103</v>
      </c>
      <c r="AC1097" s="26" t="s">
        <v>103</v>
      </c>
      <c r="AD1097" s="26" t="s">
        <v>104</v>
      </c>
      <c r="AE1097" s="26" t="s">
        <v>103</v>
      </c>
      <c r="AF1097" s="26"/>
      <c r="AG1097" s="26" t="s">
        <v>103</v>
      </c>
      <c r="AH1097" s="26"/>
    </row>
    <row r="1098" s="9" customFormat="1" ht="157.5" spans="1:34">
      <c r="A1098" s="24">
        <v>1038</v>
      </c>
      <c r="B1098" s="26"/>
      <c r="C1098" s="26" t="s">
        <v>7619</v>
      </c>
      <c r="D1098" s="26" t="s">
        <v>7620</v>
      </c>
      <c r="E1098" s="26" t="s">
        <v>89</v>
      </c>
      <c r="F1098" s="26" t="s">
        <v>7621</v>
      </c>
      <c r="G1098" s="26" t="s">
        <v>7622</v>
      </c>
      <c r="H1098" s="26" t="s">
        <v>3978</v>
      </c>
      <c r="I1098" s="26" t="s">
        <v>7623</v>
      </c>
      <c r="J1098" s="26" t="s">
        <v>7624</v>
      </c>
      <c r="K1098" s="26" t="s">
        <v>7571</v>
      </c>
      <c r="L1098" s="26" t="s">
        <v>148</v>
      </c>
      <c r="M1098" s="26" t="s">
        <v>3982</v>
      </c>
      <c r="N1098" s="26" t="s">
        <v>3983</v>
      </c>
      <c r="O1098" s="26" t="s">
        <v>7625</v>
      </c>
      <c r="P1098" s="26" t="s">
        <v>2980</v>
      </c>
      <c r="Q1098" s="26" t="s">
        <v>190</v>
      </c>
      <c r="R1098" s="26" t="s">
        <v>1938</v>
      </c>
      <c r="S1098" s="26" t="s">
        <v>217</v>
      </c>
      <c r="T1098" s="26" t="s">
        <v>102</v>
      </c>
      <c r="U1098" s="26">
        <v>15</v>
      </c>
      <c r="V1098" s="26">
        <v>15</v>
      </c>
      <c r="W1098" s="26"/>
      <c r="X1098" s="26"/>
      <c r="Y1098" s="26"/>
      <c r="Z1098" s="26">
        <v>37</v>
      </c>
      <c r="AA1098" s="26">
        <v>36</v>
      </c>
      <c r="AB1098" s="26" t="s">
        <v>103</v>
      </c>
      <c r="AC1098" s="26" t="s">
        <v>103</v>
      </c>
      <c r="AD1098" s="26" t="s">
        <v>104</v>
      </c>
      <c r="AE1098" s="26" t="s">
        <v>103</v>
      </c>
      <c r="AF1098" s="26"/>
      <c r="AG1098" s="26" t="s">
        <v>103</v>
      </c>
      <c r="AH1098" s="26"/>
    </row>
    <row r="1099" s="9" customFormat="1" ht="67.5" spans="1:34">
      <c r="A1099" s="24">
        <v>1039</v>
      </c>
      <c r="B1099" s="26"/>
      <c r="C1099" s="26" t="s">
        <v>7626</v>
      </c>
      <c r="D1099" s="26" t="s">
        <v>7627</v>
      </c>
      <c r="E1099" s="26" t="s">
        <v>89</v>
      </c>
      <c r="F1099" s="26" t="s">
        <v>2629</v>
      </c>
      <c r="G1099" s="26" t="s">
        <v>7628</v>
      </c>
      <c r="H1099" s="26" t="s">
        <v>7629</v>
      </c>
      <c r="I1099" s="26" t="s">
        <v>7627</v>
      </c>
      <c r="J1099" s="26" t="s">
        <v>7630</v>
      </c>
      <c r="K1099" s="26" t="s">
        <v>113</v>
      </c>
      <c r="L1099" s="26" t="s">
        <v>148</v>
      </c>
      <c r="M1099" s="26" t="s">
        <v>7631</v>
      </c>
      <c r="N1099" s="26" t="s">
        <v>3983</v>
      </c>
      <c r="O1099" s="26" t="s">
        <v>1042</v>
      </c>
      <c r="P1099" s="26" t="s">
        <v>2980</v>
      </c>
      <c r="Q1099" s="26" t="s">
        <v>179</v>
      </c>
      <c r="R1099" s="26" t="s">
        <v>3798</v>
      </c>
      <c r="S1099" s="26" t="s">
        <v>217</v>
      </c>
      <c r="T1099" s="26" t="s">
        <v>102</v>
      </c>
      <c r="U1099" s="26">
        <v>120.9</v>
      </c>
      <c r="V1099" s="26">
        <v>120.9</v>
      </c>
      <c r="W1099" s="26"/>
      <c r="X1099" s="26"/>
      <c r="Y1099" s="26"/>
      <c r="Z1099" s="26">
        <v>92</v>
      </c>
      <c r="AA1099" s="26">
        <v>32</v>
      </c>
      <c r="AB1099" s="26" t="s">
        <v>103</v>
      </c>
      <c r="AC1099" s="26" t="s">
        <v>103</v>
      </c>
      <c r="AD1099" s="26" t="s">
        <v>104</v>
      </c>
      <c r="AE1099" s="26" t="s">
        <v>103</v>
      </c>
      <c r="AF1099" s="26"/>
      <c r="AG1099" s="26" t="s">
        <v>103</v>
      </c>
      <c r="AH1099" s="26"/>
    </row>
    <row r="1100" s="9" customFormat="1" ht="157.5" spans="1:34">
      <c r="A1100" s="24">
        <v>1040</v>
      </c>
      <c r="B1100" s="26"/>
      <c r="C1100" s="26" t="s">
        <v>7632</v>
      </c>
      <c r="D1100" s="26" t="s">
        <v>7633</v>
      </c>
      <c r="E1100" s="26" t="s">
        <v>89</v>
      </c>
      <c r="F1100" s="26" t="s">
        <v>2141</v>
      </c>
      <c r="G1100" s="26" t="s">
        <v>7634</v>
      </c>
      <c r="H1100" s="26" t="s">
        <v>3978</v>
      </c>
      <c r="I1100" s="26" t="s">
        <v>7635</v>
      </c>
      <c r="J1100" s="26" t="s">
        <v>7624</v>
      </c>
      <c r="K1100" s="26" t="s">
        <v>7571</v>
      </c>
      <c r="L1100" s="26" t="s">
        <v>148</v>
      </c>
      <c r="M1100" s="26" t="s">
        <v>3982</v>
      </c>
      <c r="N1100" s="26" t="s">
        <v>3983</v>
      </c>
      <c r="O1100" s="26" t="s">
        <v>7636</v>
      </c>
      <c r="P1100" s="26" t="s">
        <v>2980</v>
      </c>
      <c r="Q1100" s="26" t="s">
        <v>190</v>
      </c>
      <c r="R1100" s="26" t="s">
        <v>1938</v>
      </c>
      <c r="S1100" s="26" t="s">
        <v>217</v>
      </c>
      <c r="T1100" s="26" t="s">
        <v>102</v>
      </c>
      <c r="U1100" s="26">
        <v>15</v>
      </c>
      <c r="V1100" s="26">
        <v>15</v>
      </c>
      <c r="W1100" s="26"/>
      <c r="X1100" s="26"/>
      <c r="Y1100" s="26"/>
      <c r="Z1100" s="26">
        <v>92</v>
      </c>
      <c r="AA1100" s="26">
        <v>30</v>
      </c>
      <c r="AB1100" s="26" t="s">
        <v>103</v>
      </c>
      <c r="AC1100" s="26" t="s">
        <v>103</v>
      </c>
      <c r="AD1100" s="26" t="s">
        <v>103</v>
      </c>
      <c r="AE1100" s="26" t="s">
        <v>103</v>
      </c>
      <c r="AF1100" s="26"/>
      <c r="AG1100" s="26" t="s">
        <v>103</v>
      </c>
      <c r="AH1100" s="26"/>
    </row>
    <row r="1101" s="9" customFormat="1" ht="56.25" spans="1:34">
      <c r="A1101" s="24">
        <v>1041</v>
      </c>
      <c r="B1101" s="26"/>
      <c r="C1101" s="26" t="s">
        <v>7637</v>
      </c>
      <c r="D1101" s="26" t="s">
        <v>7638</v>
      </c>
      <c r="E1101" s="26" t="s">
        <v>89</v>
      </c>
      <c r="F1101" s="26" t="s">
        <v>1020</v>
      </c>
      <c r="G1101" s="26" t="s">
        <v>7639</v>
      </c>
      <c r="H1101" s="26" t="s">
        <v>3995</v>
      </c>
      <c r="I1101" s="26" t="s">
        <v>7638</v>
      </c>
      <c r="J1101" s="26" t="s">
        <v>7455</v>
      </c>
      <c r="K1101" s="26" t="s">
        <v>113</v>
      </c>
      <c r="L1101" s="26" t="s">
        <v>148</v>
      </c>
      <c r="M1101" s="26" t="s">
        <v>7640</v>
      </c>
      <c r="N1101" s="26"/>
      <c r="O1101" s="26" t="s">
        <v>1042</v>
      </c>
      <c r="P1101" s="26" t="s">
        <v>2980</v>
      </c>
      <c r="Q1101" s="26" t="s">
        <v>179</v>
      </c>
      <c r="R1101" s="26" t="s">
        <v>3798</v>
      </c>
      <c r="S1101" s="26" t="s">
        <v>217</v>
      </c>
      <c r="T1101" s="26" t="s">
        <v>102</v>
      </c>
      <c r="U1101" s="26">
        <v>54.25</v>
      </c>
      <c r="V1101" s="26">
        <v>54.25</v>
      </c>
      <c r="W1101" s="26"/>
      <c r="X1101" s="26"/>
      <c r="Y1101" s="26"/>
      <c r="Z1101" s="26">
        <v>159</v>
      </c>
      <c r="AA1101" s="26">
        <v>43</v>
      </c>
      <c r="AB1101" s="26" t="s">
        <v>103</v>
      </c>
      <c r="AC1101" s="26" t="s">
        <v>103</v>
      </c>
      <c r="AD1101" s="26" t="s">
        <v>104</v>
      </c>
      <c r="AE1101" s="26" t="s">
        <v>103</v>
      </c>
      <c r="AF1101" s="26"/>
      <c r="AG1101" s="26" t="s">
        <v>103</v>
      </c>
      <c r="AH1101" s="26"/>
    </row>
    <row r="1102" s="9" customFormat="1" ht="56.25" spans="1:34">
      <c r="A1102" s="24">
        <v>1042</v>
      </c>
      <c r="B1102" s="26"/>
      <c r="C1102" s="26" t="s">
        <v>7641</v>
      </c>
      <c r="D1102" s="26" t="s">
        <v>7642</v>
      </c>
      <c r="E1102" s="26" t="s">
        <v>89</v>
      </c>
      <c r="F1102" s="26" t="s">
        <v>1020</v>
      </c>
      <c r="G1102" s="26" t="s">
        <v>7643</v>
      </c>
      <c r="H1102" s="26" t="s">
        <v>3995</v>
      </c>
      <c r="I1102" s="26" t="s">
        <v>7642</v>
      </c>
      <c r="J1102" s="26" t="s">
        <v>7644</v>
      </c>
      <c r="K1102" s="26" t="s">
        <v>113</v>
      </c>
      <c r="L1102" s="26" t="s">
        <v>148</v>
      </c>
      <c r="M1102" s="26" t="s">
        <v>7645</v>
      </c>
      <c r="N1102" s="26"/>
      <c r="O1102" s="26" t="s">
        <v>1042</v>
      </c>
      <c r="P1102" s="26" t="s">
        <v>2980</v>
      </c>
      <c r="Q1102" s="26" t="s">
        <v>179</v>
      </c>
      <c r="R1102" s="26" t="s">
        <v>101</v>
      </c>
      <c r="S1102" s="26" t="s">
        <v>217</v>
      </c>
      <c r="T1102" s="26" t="s">
        <v>102</v>
      </c>
      <c r="U1102" s="26">
        <v>55.8</v>
      </c>
      <c r="V1102" s="26">
        <v>55.8</v>
      </c>
      <c r="W1102" s="26"/>
      <c r="X1102" s="26"/>
      <c r="Y1102" s="26"/>
      <c r="Z1102" s="26">
        <v>207</v>
      </c>
      <c r="AA1102" s="26">
        <v>57</v>
      </c>
      <c r="AB1102" s="26" t="s">
        <v>103</v>
      </c>
      <c r="AC1102" s="26" t="s">
        <v>103</v>
      </c>
      <c r="AD1102" s="26" t="s">
        <v>104</v>
      </c>
      <c r="AE1102" s="26" t="s">
        <v>103</v>
      </c>
      <c r="AF1102" s="26"/>
      <c r="AG1102" s="26" t="s">
        <v>103</v>
      </c>
      <c r="AH1102" s="26"/>
    </row>
    <row r="1103" s="9" customFormat="1" ht="67.5" spans="1:34">
      <c r="A1103" s="24">
        <v>1043</v>
      </c>
      <c r="B1103" s="26"/>
      <c r="C1103" s="26" t="s">
        <v>7646</v>
      </c>
      <c r="D1103" s="26" t="s">
        <v>7647</v>
      </c>
      <c r="E1103" s="26" t="s">
        <v>89</v>
      </c>
      <c r="F1103" s="26" t="s">
        <v>1061</v>
      </c>
      <c r="G1103" s="26" t="s">
        <v>7648</v>
      </c>
      <c r="H1103" s="26" t="s">
        <v>4009</v>
      </c>
      <c r="I1103" s="26" t="s">
        <v>7647</v>
      </c>
      <c r="J1103" s="26" t="s">
        <v>7649</v>
      </c>
      <c r="K1103" s="26" t="s">
        <v>113</v>
      </c>
      <c r="L1103" s="26" t="s">
        <v>148</v>
      </c>
      <c r="M1103" s="26" t="s">
        <v>7650</v>
      </c>
      <c r="N1103" s="26"/>
      <c r="O1103" s="26"/>
      <c r="P1103" s="26" t="s">
        <v>2980</v>
      </c>
      <c r="Q1103" s="26" t="s">
        <v>179</v>
      </c>
      <c r="R1103" s="26" t="s">
        <v>3798</v>
      </c>
      <c r="S1103" s="26" t="s">
        <v>217</v>
      </c>
      <c r="T1103" s="26" t="s">
        <v>102</v>
      </c>
      <c r="U1103" s="26">
        <v>186</v>
      </c>
      <c r="V1103" s="26">
        <v>186</v>
      </c>
      <c r="W1103" s="26"/>
      <c r="X1103" s="26"/>
      <c r="Y1103" s="26"/>
      <c r="Z1103" s="26">
        <v>156</v>
      </c>
      <c r="AA1103" s="26">
        <v>40</v>
      </c>
      <c r="AB1103" s="26" t="s">
        <v>103</v>
      </c>
      <c r="AC1103" s="26" t="s">
        <v>103</v>
      </c>
      <c r="AD1103" s="26" t="s">
        <v>103</v>
      </c>
      <c r="AE1103" s="26" t="s">
        <v>103</v>
      </c>
      <c r="AF1103" s="26"/>
      <c r="AG1103" s="26" t="s">
        <v>103</v>
      </c>
      <c r="AH1103" s="26"/>
    </row>
    <row r="1104" s="9" customFormat="1" ht="67.5" spans="1:34">
      <c r="A1104" s="24">
        <v>1044</v>
      </c>
      <c r="B1104" s="26"/>
      <c r="C1104" s="26" t="s">
        <v>7651</v>
      </c>
      <c r="D1104" s="26" t="s">
        <v>7652</v>
      </c>
      <c r="E1104" s="26" t="s">
        <v>89</v>
      </c>
      <c r="F1104" s="26" t="s">
        <v>1061</v>
      </c>
      <c r="G1104" s="26" t="s">
        <v>7653</v>
      </c>
      <c r="H1104" s="26" t="s">
        <v>4009</v>
      </c>
      <c r="I1104" s="26" t="s">
        <v>7652</v>
      </c>
      <c r="J1104" s="26" t="s">
        <v>7654</v>
      </c>
      <c r="K1104" s="26" t="s">
        <v>113</v>
      </c>
      <c r="L1104" s="26" t="s">
        <v>148</v>
      </c>
      <c r="M1104" s="26" t="s">
        <v>7655</v>
      </c>
      <c r="N1104" s="26"/>
      <c r="O1104" s="26"/>
      <c r="P1104" s="26" t="s">
        <v>2980</v>
      </c>
      <c r="Q1104" s="26" t="s">
        <v>179</v>
      </c>
      <c r="R1104" s="26" t="s">
        <v>3798</v>
      </c>
      <c r="S1104" s="26" t="s">
        <v>217</v>
      </c>
      <c r="T1104" s="26" t="s">
        <v>102</v>
      </c>
      <c r="U1104" s="26">
        <v>16</v>
      </c>
      <c r="V1104" s="26">
        <v>16</v>
      </c>
      <c r="W1104" s="26"/>
      <c r="X1104" s="26"/>
      <c r="Y1104" s="26"/>
      <c r="Z1104" s="26">
        <v>322</v>
      </c>
      <c r="AA1104" s="26">
        <v>92</v>
      </c>
      <c r="AB1104" s="26" t="s">
        <v>103</v>
      </c>
      <c r="AC1104" s="26" t="s">
        <v>103</v>
      </c>
      <c r="AD1104" s="26" t="s">
        <v>103</v>
      </c>
      <c r="AE1104" s="26" t="s">
        <v>103</v>
      </c>
      <c r="AF1104" s="26"/>
      <c r="AG1104" s="26" t="s">
        <v>103</v>
      </c>
      <c r="AH1104" s="26"/>
    </row>
    <row r="1105" s="9" customFormat="1" ht="78.75" spans="1:34">
      <c r="A1105" s="24">
        <v>1045</v>
      </c>
      <c r="B1105" s="26"/>
      <c r="C1105" s="26" t="s">
        <v>7656</v>
      </c>
      <c r="D1105" s="26" t="s">
        <v>7657</v>
      </c>
      <c r="E1105" s="26" t="s">
        <v>89</v>
      </c>
      <c r="F1105" s="26" t="s">
        <v>1008</v>
      </c>
      <c r="G1105" s="26" t="s">
        <v>7658</v>
      </c>
      <c r="H1105" s="26" t="s">
        <v>7659</v>
      </c>
      <c r="I1105" s="26" t="s">
        <v>7660</v>
      </c>
      <c r="J1105" s="26" t="s">
        <v>7661</v>
      </c>
      <c r="K1105" s="26" t="s">
        <v>7662</v>
      </c>
      <c r="L1105" s="26" t="s">
        <v>148</v>
      </c>
      <c r="M1105" s="26" t="s">
        <v>538</v>
      </c>
      <c r="N1105" s="26"/>
      <c r="O1105" s="26"/>
      <c r="P1105" s="26" t="s">
        <v>483</v>
      </c>
      <c r="Q1105" s="26" t="s">
        <v>179</v>
      </c>
      <c r="R1105" s="26" t="s">
        <v>3798</v>
      </c>
      <c r="S1105" s="26" t="s">
        <v>217</v>
      </c>
      <c r="T1105" s="26" t="s">
        <v>102</v>
      </c>
      <c r="U1105" s="26">
        <v>20</v>
      </c>
      <c r="V1105" s="26">
        <v>20</v>
      </c>
      <c r="W1105" s="26"/>
      <c r="X1105" s="26"/>
      <c r="Y1105" s="26"/>
      <c r="Z1105" s="26">
        <v>85</v>
      </c>
      <c r="AA1105" s="26">
        <v>33</v>
      </c>
      <c r="AB1105" s="26" t="s">
        <v>103</v>
      </c>
      <c r="AC1105" s="26" t="s">
        <v>103</v>
      </c>
      <c r="AD1105" s="26" t="s">
        <v>104</v>
      </c>
      <c r="AE1105" s="26" t="s">
        <v>103</v>
      </c>
      <c r="AF1105" s="26"/>
      <c r="AG1105" s="26" t="s">
        <v>103</v>
      </c>
      <c r="AH1105" s="26"/>
    </row>
    <row r="1106" s="9" customFormat="1" ht="78.75" spans="1:34">
      <c r="A1106" s="24">
        <v>1046</v>
      </c>
      <c r="B1106" s="26"/>
      <c r="C1106" s="26" t="s">
        <v>7663</v>
      </c>
      <c r="D1106" s="26" t="s">
        <v>7664</v>
      </c>
      <c r="E1106" s="26" t="s">
        <v>89</v>
      </c>
      <c r="F1106" s="26" t="s">
        <v>1008</v>
      </c>
      <c r="G1106" s="26" t="s">
        <v>7665</v>
      </c>
      <c r="H1106" s="26" t="s">
        <v>7659</v>
      </c>
      <c r="I1106" s="26" t="s">
        <v>7666</v>
      </c>
      <c r="J1106" s="26" t="s">
        <v>7667</v>
      </c>
      <c r="K1106" s="26" t="s">
        <v>7662</v>
      </c>
      <c r="L1106" s="26" t="s">
        <v>148</v>
      </c>
      <c r="M1106" s="26" t="s">
        <v>7668</v>
      </c>
      <c r="N1106" s="26"/>
      <c r="O1106" s="26"/>
      <c r="P1106" s="26" t="s">
        <v>483</v>
      </c>
      <c r="Q1106" s="26" t="s">
        <v>179</v>
      </c>
      <c r="R1106" s="26" t="s">
        <v>3798</v>
      </c>
      <c r="S1106" s="26" t="s">
        <v>217</v>
      </c>
      <c r="T1106" s="26" t="s">
        <v>102</v>
      </c>
      <c r="U1106" s="26">
        <v>66.7</v>
      </c>
      <c r="V1106" s="26">
        <v>66.7</v>
      </c>
      <c r="W1106" s="26"/>
      <c r="X1106" s="26"/>
      <c r="Y1106" s="26"/>
      <c r="Z1106" s="26">
        <v>142</v>
      </c>
      <c r="AA1106" s="26">
        <v>43</v>
      </c>
      <c r="AB1106" s="26" t="s">
        <v>103</v>
      </c>
      <c r="AC1106" s="26" t="s">
        <v>103</v>
      </c>
      <c r="AD1106" s="26" t="s">
        <v>104</v>
      </c>
      <c r="AE1106" s="26" t="s">
        <v>103</v>
      </c>
      <c r="AF1106" s="26"/>
      <c r="AG1106" s="26" t="s">
        <v>103</v>
      </c>
      <c r="AH1106" s="26"/>
    </row>
    <row r="1107" s="9" customFormat="1" ht="90" spans="1:34">
      <c r="A1107" s="24">
        <v>1047</v>
      </c>
      <c r="B1107" s="26"/>
      <c r="C1107" s="26" t="s">
        <v>7669</v>
      </c>
      <c r="D1107" s="26" t="s">
        <v>7670</v>
      </c>
      <c r="E1107" s="26" t="s">
        <v>370</v>
      </c>
      <c r="F1107" s="26" t="s">
        <v>7671</v>
      </c>
      <c r="G1107" s="26" t="s">
        <v>7672</v>
      </c>
      <c r="H1107" s="26" t="s">
        <v>7673</v>
      </c>
      <c r="I1107" s="26" t="s">
        <v>7670</v>
      </c>
      <c r="J1107" s="26" t="s">
        <v>7674</v>
      </c>
      <c r="K1107" s="26" t="s">
        <v>230</v>
      </c>
      <c r="L1107" s="26" t="s">
        <v>231</v>
      </c>
      <c r="M1107" s="26" t="s">
        <v>7675</v>
      </c>
      <c r="N1107" s="26" t="s">
        <v>127</v>
      </c>
      <c r="O1107" s="26" t="s">
        <v>3201</v>
      </c>
      <c r="P1107" s="26" t="s">
        <v>312</v>
      </c>
      <c r="Q1107" s="26" t="s">
        <v>179</v>
      </c>
      <c r="R1107" s="26" t="s">
        <v>1938</v>
      </c>
      <c r="S1107" s="26" t="s">
        <v>225</v>
      </c>
      <c r="T1107" s="26">
        <v>1</v>
      </c>
      <c r="U1107" s="26">
        <v>15</v>
      </c>
      <c r="V1107" s="26">
        <v>15</v>
      </c>
      <c r="W1107" s="26"/>
      <c r="X1107" s="26"/>
      <c r="Y1107" s="26"/>
      <c r="Z1107" s="26">
        <v>536</v>
      </c>
      <c r="AA1107" s="26">
        <v>67</v>
      </c>
      <c r="AB1107" s="26" t="s">
        <v>104</v>
      </c>
      <c r="AC1107" s="26" t="s">
        <v>103</v>
      </c>
      <c r="AD1107" s="26" t="s">
        <v>104</v>
      </c>
      <c r="AE1107" s="26" t="s">
        <v>103</v>
      </c>
      <c r="AF1107" s="26"/>
      <c r="AG1107" s="26" t="s">
        <v>103</v>
      </c>
      <c r="AH1107" s="26"/>
    </row>
    <row r="1108" s="9" customFormat="1" ht="90" spans="1:34">
      <c r="A1108" s="24">
        <v>1048</v>
      </c>
      <c r="B1108" s="26"/>
      <c r="C1108" s="26" t="s">
        <v>7676</v>
      </c>
      <c r="D1108" s="26" t="s">
        <v>7677</v>
      </c>
      <c r="E1108" s="26" t="s">
        <v>89</v>
      </c>
      <c r="F1108" s="26" t="s">
        <v>7678</v>
      </c>
      <c r="G1108" s="26" t="s">
        <v>7679</v>
      </c>
      <c r="H1108" s="26" t="s">
        <v>4034</v>
      </c>
      <c r="I1108" s="26" t="s">
        <v>7677</v>
      </c>
      <c r="J1108" s="26" t="s">
        <v>7680</v>
      </c>
      <c r="K1108" s="26" t="s">
        <v>230</v>
      </c>
      <c r="L1108" s="26" t="s">
        <v>231</v>
      </c>
      <c r="M1108" s="26" t="s">
        <v>6028</v>
      </c>
      <c r="N1108" s="26" t="s">
        <v>127</v>
      </c>
      <c r="O1108" s="26" t="s">
        <v>3201</v>
      </c>
      <c r="P1108" s="26" t="s">
        <v>312</v>
      </c>
      <c r="Q1108" s="26" t="s">
        <v>179</v>
      </c>
      <c r="R1108" s="26" t="s">
        <v>484</v>
      </c>
      <c r="S1108" s="26" t="s">
        <v>225</v>
      </c>
      <c r="T1108" s="26"/>
      <c r="U1108" s="26">
        <v>45</v>
      </c>
      <c r="V1108" s="26">
        <v>45</v>
      </c>
      <c r="W1108" s="26"/>
      <c r="X1108" s="26"/>
      <c r="Y1108" s="26"/>
      <c r="Z1108" s="26">
        <v>712</v>
      </c>
      <c r="AA1108" s="26">
        <v>152</v>
      </c>
      <c r="AB1108" s="26" t="s">
        <v>103</v>
      </c>
      <c r="AC1108" s="26" t="s">
        <v>103</v>
      </c>
      <c r="AD1108" s="26" t="s">
        <v>103</v>
      </c>
      <c r="AE1108" s="26" t="s">
        <v>103</v>
      </c>
      <c r="AF1108" s="26" t="s">
        <v>103</v>
      </c>
      <c r="AG1108" s="26" t="s">
        <v>103</v>
      </c>
      <c r="AH1108" s="26"/>
    </row>
    <row r="1109" s="9" customFormat="1" ht="78.75" spans="1:34">
      <c r="A1109" s="24">
        <v>1049</v>
      </c>
      <c r="B1109" s="26"/>
      <c r="C1109" s="26" t="s">
        <v>7681</v>
      </c>
      <c r="D1109" s="26" t="s">
        <v>7682</v>
      </c>
      <c r="E1109" s="26" t="s">
        <v>89</v>
      </c>
      <c r="F1109" s="26" t="s">
        <v>7683</v>
      </c>
      <c r="G1109" s="26" t="s">
        <v>7684</v>
      </c>
      <c r="H1109" s="26" t="s">
        <v>4034</v>
      </c>
      <c r="I1109" s="26" t="s">
        <v>7682</v>
      </c>
      <c r="J1109" s="26" t="s">
        <v>7685</v>
      </c>
      <c r="K1109" s="26" t="s">
        <v>230</v>
      </c>
      <c r="L1109" s="26" t="s">
        <v>231</v>
      </c>
      <c r="M1109" s="26" t="s">
        <v>7686</v>
      </c>
      <c r="N1109" s="26" t="s">
        <v>127</v>
      </c>
      <c r="O1109" s="26" t="s">
        <v>3201</v>
      </c>
      <c r="P1109" s="26" t="s">
        <v>312</v>
      </c>
      <c r="Q1109" s="26" t="s">
        <v>179</v>
      </c>
      <c r="R1109" s="26" t="s">
        <v>101</v>
      </c>
      <c r="S1109" s="26" t="s">
        <v>225</v>
      </c>
      <c r="T1109" s="26"/>
      <c r="U1109" s="26">
        <v>36</v>
      </c>
      <c r="V1109" s="26">
        <v>36</v>
      </c>
      <c r="W1109" s="26"/>
      <c r="X1109" s="26"/>
      <c r="Y1109" s="26"/>
      <c r="Z1109" s="26">
        <v>430</v>
      </c>
      <c r="AA1109" s="26">
        <v>56</v>
      </c>
      <c r="AB1109" s="26" t="s">
        <v>103</v>
      </c>
      <c r="AC1109" s="26" t="s">
        <v>103</v>
      </c>
      <c r="AD1109" s="26" t="s">
        <v>103</v>
      </c>
      <c r="AE1109" s="26" t="s">
        <v>103</v>
      </c>
      <c r="AF1109" s="26" t="s">
        <v>103</v>
      </c>
      <c r="AG1109" s="26" t="s">
        <v>103</v>
      </c>
      <c r="AH1109" s="26"/>
    </row>
    <row r="1110" s="9" customFormat="1" ht="78.75" spans="1:34">
      <c r="A1110" s="24">
        <v>1050</v>
      </c>
      <c r="B1110" s="26"/>
      <c r="C1110" s="26" t="s">
        <v>7687</v>
      </c>
      <c r="D1110" s="26" t="s">
        <v>7688</v>
      </c>
      <c r="E1110" s="26" t="s">
        <v>89</v>
      </c>
      <c r="F1110" s="26" t="s">
        <v>7683</v>
      </c>
      <c r="G1110" s="26" t="s">
        <v>7689</v>
      </c>
      <c r="H1110" s="26" t="s">
        <v>4034</v>
      </c>
      <c r="I1110" s="26" t="s">
        <v>7688</v>
      </c>
      <c r="J1110" s="26" t="s">
        <v>7690</v>
      </c>
      <c r="K1110" s="26" t="s">
        <v>230</v>
      </c>
      <c r="L1110" s="26" t="s">
        <v>231</v>
      </c>
      <c r="M1110" s="26" t="s">
        <v>7691</v>
      </c>
      <c r="N1110" s="26" t="s">
        <v>127</v>
      </c>
      <c r="O1110" s="26" t="s">
        <v>3201</v>
      </c>
      <c r="P1110" s="26" t="s">
        <v>312</v>
      </c>
      <c r="Q1110" s="26" t="s">
        <v>179</v>
      </c>
      <c r="R1110" s="26" t="s">
        <v>101</v>
      </c>
      <c r="S1110" s="26" t="s">
        <v>225</v>
      </c>
      <c r="T1110" s="26"/>
      <c r="U1110" s="26">
        <v>8</v>
      </c>
      <c r="V1110" s="26">
        <v>8</v>
      </c>
      <c r="W1110" s="26"/>
      <c r="X1110" s="26"/>
      <c r="Y1110" s="26"/>
      <c r="Z1110" s="26">
        <v>600</v>
      </c>
      <c r="AA1110" s="26">
        <v>86</v>
      </c>
      <c r="AB1110" s="26" t="s">
        <v>103</v>
      </c>
      <c r="AC1110" s="26" t="s">
        <v>103</v>
      </c>
      <c r="AD1110" s="26" t="s">
        <v>103</v>
      </c>
      <c r="AE1110" s="26" t="s">
        <v>103</v>
      </c>
      <c r="AF1110" s="26" t="s">
        <v>103</v>
      </c>
      <c r="AG1110" s="26" t="s">
        <v>103</v>
      </c>
      <c r="AH1110" s="26"/>
    </row>
    <row r="1111" s="9" customFormat="1" ht="90" spans="1:34">
      <c r="A1111" s="24">
        <v>1051</v>
      </c>
      <c r="B1111" s="26"/>
      <c r="C1111" s="26" t="s">
        <v>7692</v>
      </c>
      <c r="D1111" s="26" t="s">
        <v>7693</v>
      </c>
      <c r="E1111" s="26" t="s">
        <v>89</v>
      </c>
      <c r="F1111" s="26" t="s">
        <v>1342</v>
      </c>
      <c r="G1111" s="26" t="s">
        <v>7694</v>
      </c>
      <c r="H1111" s="26" t="s">
        <v>7695</v>
      </c>
      <c r="I1111" s="26" t="s">
        <v>7696</v>
      </c>
      <c r="J1111" s="26" t="s">
        <v>7697</v>
      </c>
      <c r="K1111" s="26" t="s">
        <v>230</v>
      </c>
      <c r="L1111" s="26" t="s">
        <v>231</v>
      </c>
      <c r="M1111" s="26" t="s">
        <v>1032</v>
      </c>
      <c r="N1111" s="26" t="s">
        <v>373</v>
      </c>
      <c r="O1111" s="26" t="s">
        <v>918</v>
      </c>
      <c r="P1111" s="26" t="s">
        <v>312</v>
      </c>
      <c r="Q1111" s="26" t="s">
        <v>179</v>
      </c>
      <c r="R1111" s="26" t="s">
        <v>1938</v>
      </c>
      <c r="S1111" s="26" t="s">
        <v>225</v>
      </c>
      <c r="T1111" s="26"/>
      <c r="U1111" s="26">
        <v>15</v>
      </c>
      <c r="V1111" s="26">
        <v>15</v>
      </c>
      <c r="W1111" s="26"/>
      <c r="X1111" s="26"/>
      <c r="Y1111" s="26"/>
      <c r="Z1111" s="26">
        <v>198</v>
      </c>
      <c r="AA1111" s="26">
        <v>31</v>
      </c>
      <c r="AB1111" s="26" t="s">
        <v>103</v>
      </c>
      <c r="AC1111" s="26" t="s">
        <v>103</v>
      </c>
      <c r="AD1111" s="26" t="s">
        <v>103</v>
      </c>
      <c r="AE1111" s="26" t="s">
        <v>103</v>
      </c>
      <c r="AF1111" s="26"/>
      <c r="AG1111" s="26" t="s">
        <v>103</v>
      </c>
      <c r="AH1111" s="26"/>
    </row>
    <row r="1112" s="9" customFormat="1" ht="90" spans="1:34">
      <c r="A1112" s="24">
        <v>1052</v>
      </c>
      <c r="B1112" s="26"/>
      <c r="C1112" s="26" t="s">
        <v>7698</v>
      </c>
      <c r="D1112" s="26" t="s">
        <v>7670</v>
      </c>
      <c r="E1112" s="26" t="s">
        <v>370</v>
      </c>
      <c r="F1112" s="26" t="s">
        <v>7671</v>
      </c>
      <c r="G1112" s="26" t="s">
        <v>7672</v>
      </c>
      <c r="H1112" s="26" t="s">
        <v>7673</v>
      </c>
      <c r="I1112" s="26" t="s">
        <v>7699</v>
      </c>
      <c r="J1112" s="26" t="s">
        <v>7700</v>
      </c>
      <c r="K1112" s="26" t="s">
        <v>230</v>
      </c>
      <c r="L1112" s="26" t="s">
        <v>231</v>
      </c>
      <c r="M1112" s="26" t="s">
        <v>1032</v>
      </c>
      <c r="N1112" s="26" t="s">
        <v>373</v>
      </c>
      <c r="O1112" s="26" t="s">
        <v>918</v>
      </c>
      <c r="P1112" s="26" t="s">
        <v>312</v>
      </c>
      <c r="Q1112" s="26" t="s">
        <v>179</v>
      </c>
      <c r="R1112" s="26" t="s">
        <v>1938</v>
      </c>
      <c r="S1112" s="26" t="s">
        <v>225</v>
      </c>
      <c r="T1112" s="26"/>
      <c r="U1112" s="26">
        <v>15</v>
      </c>
      <c r="V1112" s="26">
        <v>15</v>
      </c>
      <c r="W1112" s="26"/>
      <c r="X1112" s="26"/>
      <c r="Y1112" s="26"/>
      <c r="Z1112" s="26">
        <v>536</v>
      </c>
      <c r="AA1112" s="26">
        <v>67</v>
      </c>
      <c r="AB1112" s="26" t="s">
        <v>104</v>
      </c>
      <c r="AC1112" s="26" t="s">
        <v>103</v>
      </c>
      <c r="AD1112" s="26" t="s">
        <v>104</v>
      </c>
      <c r="AE1112" s="26" t="s">
        <v>103</v>
      </c>
      <c r="AF1112" s="26"/>
      <c r="AG1112" s="26" t="s">
        <v>103</v>
      </c>
      <c r="AH1112" s="26"/>
    </row>
    <row r="1113" s="9" customFormat="1" ht="90" spans="1:34">
      <c r="A1113" s="24">
        <v>1053</v>
      </c>
      <c r="B1113" s="26"/>
      <c r="C1113" s="26" t="s">
        <v>7701</v>
      </c>
      <c r="D1113" s="26" t="s">
        <v>7702</v>
      </c>
      <c r="E1113" s="26" t="s">
        <v>89</v>
      </c>
      <c r="F1113" s="26" t="s">
        <v>7703</v>
      </c>
      <c r="G1113" s="26" t="s">
        <v>7704</v>
      </c>
      <c r="H1113" s="26" t="s">
        <v>7705</v>
      </c>
      <c r="I1113" s="26" t="s">
        <v>7706</v>
      </c>
      <c r="J1113" s="26" t="s">
        <v>7700</v>
      </c>
      <c r="K1113" s="26" t="s">
        <v>230</v>
      </c>
      <c r="L1113" s="26" t="s">
        <v>231</v>
      </c>
      <c r="M1113" s="26" t="s">
        <v>1032</v>
      </c>
      <c r="N1113" s="26" t="s">
        <v>373</v>
      </c>
      <c r="O1113" s="26" t="s">
        <v>918</v>
      </c>
      <c r="P1113" s="26" t="s">
        <v>312</v>
      </c>
      <c r="Q1113" s="26" t="s">
        <v>179</v>
      </c>
      <c r="R1113" s="26" t="s">
        <v>1938</v>
      </c>
      <c r="S1113" s="26" t="s">
        <v>225</v>
      </c>
      <c r="T1113" s="26"/>
      <c r="U1113" s="26">
        <v>15</v>
      </c>
      <c r="V1113" s="26">
        <v>15</v>
      </c>
      <c r="W1113" s="26"/>
      <c r="X1113" s="26"/>
      <c r="Y1113" s="26"/>
      <c r="Z1113" s="26">
        <v>189</v>
      </c>
      <c r="AA1113" s="26">
        <v>28</v>
      </c>
      <c r="AB1113" s="26" t="s">
        <v>103</v>
      </c>
      <c r="AC1113" s="26" t="s">
        <v>103</v>
      </c>
      <c r="AD1113" s="26" t="s">
        <v>103</v>
      </c>
      <c r="AE1113" s="26" t="s">
        <v>103</v>
      </c>
      <c r="AF1113" s="26"/>
      <c r="AG1113" s="26" t="s">
        <v>103</v>
      </c>
      <c r="AH1113" s="26"/>
    </row>
    <row r="1114" s="9" customFormat="1" ht="90" spans="1:34">
      <c r="A1114" s="24">
        <v>1054</v>
      </c>
      <c r="B1114" s="26"/>
      <c r="C1114" s="26" t="s">
        <v>7707</v>
      </c>
      <c r="D1114" s="26" t="s">
        <v>7708</v>
      </c>
      <c r="E1114" s="26" t="s">
        <v>89</v>
      </c>
      <c r="F1114" s="26" t="s">
        <v>7709</v>
      </c>
      <c r="G1114" s="26" t="s">
        <v>7710</v>
      </c>
      <c r="H1114" s="26" t="s">
        <v>7711</v>
      </c>
      <c r="I1114" s="26" t="s">
        <v>7712</v>
      </c>
      <c r="J1114" s="26" t="s">
        <v>7713</v>
      </c>
      <c r="K1114" s="26" t="s">
        <v>230</v>
      </c>
      <c r="L1114" s="26" t="s">
        <v>114</v>
      </c>
      <c r="M1114" s="26" t="s">
        <v>1032</v>
      </c>
      <c r="N1114" s="26" t="s">
        <v>373</v>
      </c>
      <c r="O1114" s="26" t="s">
        <v>7714</v>
      </c>
      <c r="P1114" s="26" t="s">
        <v>312</v>
      </c>
      <c r="Q1114" s="26" t="s">
        <v>179</v>
      </c>
      <c r="R1114" s="26" t="s">
        <v>1938</v>
      </c>
      <c r="S1114" s="26" t="s">
        <v>225</v>
      </c>
      <c r="T1114" s="26"/>
      <c r="U1114" s="26">
        <v>15</v>
      </c>
      <c r="V1114" s="26">
        <v>15</v>
      </c>
      <c r="W1114" s="26"/>
      <c r="X1114" s="26"/>
      <c r="Y1114" s="26"/>
      <c r="Z1114" s="26">
        <v>385</v>
      </c>
      <c r="AA1114" s="26">
        <v>85</v>
      </c>
      <c r="AB1114" s="26" t="s">
        <v>103</v>
      </c>
      <c r="AC1114" s="26" t="s">
        <v>103</v>
      </c>
      <c r="AD1114" s="26" t="s">
        <v>103</v>
      </c>
      <c r="AE1114" s="26" t="s">
        <v>103</v>
      </c>
      <c r="AF1114" s="26"/>
      <c r="AG1114" s="26" t="s">
        <v>103</v>
      </c>
      <c r="AH1114" s="26"/>
    </row>
    <row r="1115" s="9" customFormat="1" ht="90" spans="1:34">
      <c r="A1115" s="24">
        <v>1055</v>
      </c>
      <c r="B1115" s="26"/>
      <c r="C1115" s="26" t="s">
        <v>7715</v>
      </c>
      <c r="D1115" s="26" t="s">
        <v>7716</v>
      </c>
      <c r="E1115" s="26" t="s">
        <v>89</v>
      </c>
      <c r="F1115" s="26" t="s">
        <v>7717</v>
      </c>
      <c r="G1115" s="26" t="s">
        <v>7718</v>
      </c>
      <c r="H1115" s="26" t="s">
        <v>7711</v>
      </c>
      <c r="I1115" s="26" t="s">
        <v>7696</v>
      </c>
      <c r="J1115" s="26" t="s">
        <v>7697</v>
      </c>
      <c r="K1115" s="26" t="s">
        <v>230</v>
      </c>
      <c r="L1115" s="26" t="s">
        <v>231</v>
      </c>
      <c r="M1115" s="26" t="s">
        <v>1032</v>
      </c>
      <c r="N1115" s="26"/>
      <c r="O1115" s="26" t="s">
        <v>7714</v>
      </c>
      <c r="P1115" s="26" t="s">
        <v>312</v>
      </c>
      <c r="Q1115" s="26" t="s">
        <v>179</v>
      </c>
      <c r="R1115" s="26" t="s">
        <v>1938</v>
      </c>
      <c r="S1115" s="26" t="s">
        <v>225</v>
      </c>
      <c r="T1115" s="26"/>
      <c r="U1115" s="26">
        <v>15</v>
      </c>
      <c r="V1115" s="26">
        <v>15</v>
      </c>
      <c r="W1115" s="26"/>
      <c r="X1115" s="26"/>
      <c r="Y1115" s="26"/>
      <c r="Z1115" s="26">
        <v>522</v>
      </c>
      <c r="AA1115" s="26">
        <v>135</v>
      </c>
      <c r="AB1115" s="26" t="s">
        <v>103</v>
      </c>
      <c r="AC1115" s="26" t="s">
        <v>103</v>
      </c>
      <c r="AD1115" s="26" t="s">
        <v>103</v>
      </c>
      <c r="AE1115" s="26" t="s">
        <v>103</v>
      </c>
      <c r="AF1115" s="26"/>
      <c r="AG1115" s="26" t="s">
        <v>103</v>
      </c>
      <c r="AH1115" s="26"/>
    </row>
    <row r="1116" s="9" customFormat="1" ht="90" spans="1:34">
      <c r="A1116" s="24">
        <v>1056</v>
      </c>
      <c r="B1116" s="26"/>
      <c r="C1116" s="26" t="s">
        <v>7719</v>
      </c>
      <c r="D1116" s="26" t="s">
        <v>7720</v>
      </c>
      <c r="E1116" s="26" t="s">
        <v>89</v>
      </c>
      <c r="F1116" s="26" t="s">
        <v>225</v>
      </c>
      <c r="G1116" s="26" t="s">
        <v>7721</v>
      </c>
      <c r="H1116" s="26" t="s">
        <v>7722</v>
      </c>
      <c r="I1116" s="26" t="s">
        <v>7723</v>
      </c>
      <c r="J1116" s="26" t="s">
        <v>7697</v>
      </c>
      <c r="K1116" s="26" t="s">
        <v>230</v>
      </c>
      <c r="L1116" s="26" t="s">
        <v>231</v>
      </c>
      <c r="M1116" s="26" t="s">
        <v>1032</v>
      </c>
      <c r="N1116" s="26"/>
      <c r="O1116" s="26" t="s">
        <v>7714</v>
      </c>
      <c r="P1116" s="26" t="s">
        <v>312</v>
      </c>
      <c r="Q1116" s="26" t="s">
        <v>179</v>
      </c>
      <c r="R1116" s="26" t="s">
        <v>1938</v>
      </c>
      <c r="S1116" s="26" t="s">
        <v>225</v>
      </c>
      <c r="T1116" s="26"/>
      <c r="U1116" s="26">
        <v>15</v>
      </c>
      <c r="V1116" s="26">
        <v>15</v>
      </c>
      <c r="W1116" s="26"/>
      <c r="X1116" s="26"/>
      <c r="Y1116" s="26"/>
      <c r="Z1116" s="26">
        <v>356</v>
      </c>
      <c r="AA1116" s="26">
        <v>124</v>
      </c>
      <c r="AB1116" s="26" t="s">
        <v>103</v>
      </c>
      <c r="AC1116" s="26" t="s">
        <v>103</v>
      </c>
      <c r="AD1116" s="26" t="s">
        <v>103</v>
      </c>
      <c r="AE1116" s="26" t="s">
        <v>103</v>
      </c>
      <c r="AF1116" s="26"/>
      <c r="AG1116" s="26" t="s">
        <v>103</v>
      </c>
      <c r="AH1116" s="26"/>
    </row>
    <row r="1117" s="9" customFormat="1" ht="90" spans="1:34">
      <c r="A1117" s="24">
        <v>1057</v>
      </c>
      <c r="B1117" s="26"/>
      <c r="C1117" s="26" t="s">
        <v>7724</v>
      </c>
      <c r="D1117" s="26" t="s">
        <v>7725</v>
      </c>
      <c r="E1117" s="26" t="s">
        <v>89</v>
      </c>
      <c r="F1117" s="26" t="s">
        <v>4056</v>
      </c>
      <c r="G1117" s="26" t="s">
        <v>7726</v>
      </c>
      <c r="H1117" s="26" t="s">
        <v>124</v>
      </c>
      <c r="I1117" s="26" t="s">
        <v>7727</v>
      </c>
      <c r="J1117" s="26" t="s">
        <v>7728</v>
      </c>
      <c r="K1117" s="26" t="s">
        <v>242</v>
      </c>
      <c r="L1117" s="26" t="s">
        <v>243</v>
      </c>
      <c r="M1117" s="26" t="s">
        <v>1911</v>
      </c>
      <c r="N1117" s="26"/>
      <c r="O1117" s="26"/>
      <c r="P1117" s="26" t="s">
        <v>118</v>
      </c>
      <c r="Q1117" s="26" t="s">
        <v>179</v>
      </c>
      <c r="R1117" s="26" t="s">
        <v>3798</v>
      </c>
      <c r="S1117" s="26" t="s">
        <v>237</v>
      </c>
      <c r="T1117" s="26" t="s">
        <v>2323</v>
      </c>
      <c r="U1117" s="26">
        <v>86</v>
      </c>
      <c r="V1117" s="26">
        <v>86</v>
      </c>
      <c r="W1117" s="26"/>
      <c r="X1117" s="26"/>
      <c r="Y1117" s="26"/>
      <c r="Z1117" s="26">
        <v>360</v>
      </c>
      <c r="AA1117" s="26">
        <v>28</v>
      </c>
      <c r="AB1117" s="26" t="s">
        <v>103</v>
      </c>
      <c r="AC1117" s="26" t="s">
        <v>103</v>
      </c>
      <c r="AD1117" s="26" t="s">
        <v>103</v>
      </c>
      <c r="AE1117" s="26" t="s">
        <v>103</v>
      </c>
      <c r="AF1117" s="26" t="s">
        <v>2192</v>
      </c>
      <c r="AG1117" s="26" t="s">
        <v>103</v>
      </c>
      <c r="AH1117" s="26" t="s">
        <v>2192</v>
      </c>
    </row>
    <row r="1118" s="9" customFormat="1" ht="67.5" spans="1:34">
      <c r="A1118" s="24">
        <v>1058</v>
      </c>
      <c r="B1118" s="26"/>
      <c r="C1118" s="26" t="s">
        <v>7729</v>
      </c>
      <c r="D1118" s="26" t="s">
        <v>7730</v>
      </c>
      <c r="E1118" s="26" t="s">
        <v>89</v>
      </c>
      <c r="F1118" s="26" t="s">
        <v>2345</v>
      </c>
      <c r="G1118" s="26" t="s">
        <v>7731</v>
      </c>
      <c r="H1118" s="26" t="s">
        <v>6297</v>
      </c>
      <c r="I1118" s="26" t="s">
        <v>7732</v>
      </c>
      <c r="J1118" s="26" t="s">
        <v>7733</v>
      </c>
      <c r="K1118" s="26" t="s">
        <v>242</v>
      </c>
      <c r="L1118" s="26" t="s">
        <v>243</v>
      </c>
      <c r="M1118" s="26" t="s">
        <v>199</v>
      </c>
      <c r="N1118" s="26"/>
      <c r="O1118" s="26" t="s">
        <v>2350</v>
      </c>
      <c r="P1118" s="26" t="s">
        <v>118</v>
      </c>
      <c r="Q1118" s="26" t="s">
        <v>179</v>
      </c>
      <c r="R1118" s="26" t="s">
        <v>3798</v>
      </c>
      <c r="S1118" s="26" t="s">
        <v>237</v>
      </c>
      <c r="T1118" s="26" t="s">
        <v>7734</v>
      </c>
      <c r="U1118" s="26">
        <v>80</v>
      </c>
      <c r="V1118" s="26">
        <v>80</v>
      </c>
      <c r="W1118" s="26"/>
      <c r="X1118" s="26"/>
      <c r="Y1118" s="26"/>
      <c r="Z1118" s="26">
        <v>635</v>
      </c>
      <c r="AA1118" s="26">
        <v>77</v>
      </c>
      <c r="AB1118" s="26"/>
      <c r="AC1118" s="26"/>
      <c r="AD1118" s="26"/>
      <c r="AE1118" s="26"/>
      <c r="AF1118" s="26"/>
      <c r="AG1118" s="26"/>
      <c r="AH1118" s="26"/>
    </row>
    <row r="1119" s="9" customFormat="1" ht="157.5" spans="1:34">
      <c r="A1119" s="24">
        <v>1059</v>
      </c>
      <c r="B1119" s="26"/>
      <c r="C1119" s="26" t="s">
        <v>7735</v>
      </c>
      <c r="D1119" s="26" t="s">
        <v>7736</v>
      </c>
      <c r="E1119" s="26" t="s">
        <v>89</v>
      </c>
      <c r="F1119" s="26" t="s">
        <v>7737</v>
      </c>
      <c r="G1119" s="26" t="s">
        <v>7738</v>
      </c>
      <c r="H1119" s="26" t="s">
        <v>6297</v>
      </c>
      <c r="I1119" s="26" t="s">
        <v>7739</v>
      </c>
      <c r="J1119" s="26" t="s">
        <v>7740</v>
      </c>
      <c r="K1119" s="26" t="s">
        <v>242</v>
      </c>
      <c r="L1119" s="26" t="s">
        <v>243</v>
      </c>
      <c r="M1119" s="26" t="s">
        <v>1032</v>
      </c>
      <c r="N1119" s="26"/>
      <c r="O1119" s="26" t="s">
        <v>6099</v>
      </c>
      <c r="P1119" s="26" t="s">
        <v>351</v>
      </c>
      <c r="Q1119" s="26" t="s">
        <v>190</v>
      </c>
      <c r="R1119" s="26" t="s">
        <v>1938</v>
      </c>
      <c r="S1119" s="26" t="s">
        <v>237</v>
      </c>
      <c r="T1119" s="26"/>
      <c r="U1119" s="26">
        <v>15</v>
      </c>
      <c r="V1119" s="26">
        <f>U1119</f>
        <v>15</v>
      </c>
      <c r="W1119" s="26"/>
      <c r="X1119" s="26"/>
      <c r="Y1119" s="26"/>
      <c r="Z1119" s="26">
        <v>486</v>
      </c>
      <c r="AA1119" s="26">
        <v>27</v>
      </c>
      <c r="AB1119" s="26"/>
      <c r="AC1119" s="26"/>
      <c r="AD1119" s="26"/>
      <c r="AE1119" s="26"/>
      <c r="AF1119" s="26"/>
      <c r="AG1119" s="26"/>
      <c r="AH1119" s="26"/>
    </row>
    <row r="1120" s="9" customFormat="1" ht="157.5" spans="1:34">
      <c r="A1120" s="24">
        <v>1060</v>
      </c>
      <c r="B1120" s="26"/>
      <c r="C1120" s="26" t="s">
        <v>7741</v>
      </c>
      <c r="D1120" s="26" t="s">
        <v>7742</v>
      </c>
      <c r="E1120" s="26" t="s">
        <v>370</v>
      </c>
      <c r="F1120" s="26" t="s">
        <v>7743</v>
      </c>
      <c r="G1120" s="26" t="s">
        <v>7744</v>
      </c>
      <c r="H1120" s="26" t="s">
        <v>7745</v>
      </c>
      <c r="I1120" s="26" t="s">
        <v>7746</v>
      </c>
      <c r="J1120" s="26" t="s">
        <v>7747</v>
      </c>
      <c r="K1120" s="26" t="s">
        <v>242</v>
      </c>
      <c r="L1120" s="26" t="s">
        <v>243</v>
      </c>
      <c r="M1120" s="26" t="s">
        <v>691</v>
      </c>
      <c r="N1120" s="26"/>
      <c r="O1120" s="26"/>
      <c r="P1120" s="26" t="s">
        <v>351</v>
      </c>
      <c r="Q1120" s="26" t="s">
        <v>190</v>
      </c>
      <c r="R1120" s="26" t="s">
        <v>1938</v>
      </c>
      <c r="S1120" s="26" t="s">
        <v>237</v>
      </c>
      <c r="T1120" s="26"/>
      <c r="U1120" s="26">
        <v>10</v>
      </c>
      <c r="V1120" s="26">
        <v>10</v>
      </c>
      <c r="W1120" s="26"/>
      <c r="X1120" s="26"/>
      <c r="Y1120" s="26"/>
      <c r="Z1120" s="26">
        <v>72280</v>
      </c>
      <c r="AA1120" s="26">
        <v>1038</v>
      </c>
      <c r="AB1120" s="26" t="s">
        <v>104</v>
      </c>
      <c r="AC1120" s="26" t="s">
        <v>104</v>
      </c>
      <c r="AD1120" s="26" t="s">
        <v>103</v>
      </c>
      <c r="AE1120" s="26" t="s">
        <v>103</v>
      </c>
      <c r="AF1120" s="26"/>
      <c r="AG1120" s="26" t="s">
        <v>103</v>
      </c>
      <c r="AH1120" s="26"/>
    </row>
    <row r="1121" s="9" customFormat="1" ht="157.5" spans="1:34">
      <c r="A1121" s="24">
        <v>1061</v>
      </c>
      <c r="B1121" s="26"/>
      <c r="C1121" s="26" t="s">
        <v>7748</v>
      </c>
      <c r="D1121" s="26" t="s">
        <v>7749</v>
      </c>
      <c r="E1121" s="26" t="s">
        <v>370</v>
      </c>
      <c r="F1121" s="26" t="s">
        <v>7743</v>
      </c>
      <c r="G1121" s="26" t="s">
        <v>7750</v>
      </c>
      <c r="H1121" s="26" t="s">
        <v>7745</v>
      </c>
      <c r="I1121" s="26" t="s">
        <v>7751</v>
      </c>
      <c r="J1121" s="26" t="s">
        <v>7752</v>
      </c>
      <c r="K1121" s="26" t="s">
        <v>242</v>
      </c>
      <c r="L1121" s="26" t="s">
        <v>243</v>
      </c>
      <c r="M1121" s="26" t="s">
        <v>691</v>
      </c>
      <c r="N1121" s="26"/>
      <c r="O1121" s="26"/>
      <c r="P1121" s="26" t="s">
        <v>351</v>
      </c>
      <c r="Q1121" s="26" t="s">
        <v>190</v>
      </c>
      <c r="R1121" s="26" t="s">
        <v>1938</v>
      </c>
      <c r="S1121" s="26" t="s">
        <v>237</v>
      </c>
      <c r="T1121" s="26"/>
      <c r="U1121" s="26">
        <v>10</v>
      </c>
      <c r="V1121" s="26">
        <v>10</v>
      </c>
      <c r="W1121" s="26"/>
      <c r="X1121" s="26"/>
      <c r="Y1121" s="26"/>
      <c r="Z1121" s="26">
        <v>68248</v>
      </c>
      <c r="AA1121" s="26">
        <v>1035</v>
      </c>
      <c r="AB1121" s="26" t="s">
        <v>104</v>
      </c>
      <c r="AC1121" s="26" t="s">
        <v>104</v>
      </c>
      <c r="AD1121" s="26" t="s">
        <v>103</v>
      </c>
      <c r="AE1121" s="26" t="s">
        <v>103</v>
      </c>
      <c r="AF1121" s="26"/>
      <c r="AG1121" s="26" t="s">
        <v>103</v>
      </c>
      <c r="AH1121" s="26"/>
    </row>
    <row r="1122" s="9" customFormat="1" ht="157.5" spans="1:34">
      <c r="A1122" s="24">
        <v>1062</v>
      </c>
      <c r="B1122" s="26"/>
      <c r="C1122" s="26" t="s">
        <v>7753</v>
      </c>
      <c r="D1122" s="26" t="s">
        <v>7754</v>
      </c>
      <c r="E1122" s="26" t="s">
        <v>370</v>
      </c>
      <c r="F1122" s="26" t="s">
        <v>7743</v>
      </c>
      <c r="G1122" s="26" t="s">
        <v>7755</v>
      </c>
      <c r="H1122" s="26" t="s">
        <v>7745</v>
      </c>
      <c r="I1122" s="26" t="s">
        <v>7756</v>
      </c>
      <c r="J1122" s="26" t="s">
        <v>7747</v>
      </c>
      <c r="K1122" s="26" t="s">
        <v>242</v>
      </c>
      <c r="L1122" s="26" t="s">
        <v>243</v>
      </c>
      <c r="M1122" s="26" t="s">
        <v>691</v>
      </c>
      <c r="N1122" s="26"/>
      <c r="O1122" s="26"/>
      <c r="P1122" s="26" t="s">
        <v>351</v>
      </c>
      <c r="Q1122" s="26" t="s">
        <v>190</v>
      </c>
      <c r="R1122" s="26" t="s">
        <v>1938</v>
      </c>
      <c r="S1122" s="26" t="s">
        <v>237</v>
      </c>
      <c r="T1122" s="26"/>
      <c r="U1122" s="26">
        <v>10</v>
      </c>
      <c r="V1122" s="26">
        <v>10</v>
      </c>
      <c r="W1122" s="26"/>
      <c r="X1122" s="26"/>
      <c r="Y1122" s="26"/>
      <c r="Z1122" s="26">
        <v>58170</v>
      </c>
      <c r="AA1122" s="26">
        <v>1136</v>
      </c>
      <c r="AB1122" s="26" t="s">
        <v>104</v>
      </c>
      <c r="AC1122" s="26" t="s">
        <v>104</v>
      </c>
      <c r="AD1122" s="26" t="s">
        <v>103</v>
      </c>
      <c r="AE1122" s="26" t="s">
        <v>103</v>
      </c>
      <c r="AF1122" s="26"/>
      <c r="AG1122" s="26" t="s">
        <v>103</v>
      </c>
      <c r="AH1122" s="26"/>
    </row>
    <row r="1123" s="9" customFormat="1" ht="123.75" spans="1:34">
      <c r="A1123" s="24">
        <v>1063</v>
      </c>
      <c r="B1123" s="26"/>
      <c r="C1123" s="26" t="s">
        <v>7757</v>
      </c>
      <c r="D1123" s="26" t="s">
        <v>7758</v>
      </c>
      <c r="E1123" s="26" t="s">
        <v>370</v>
      </c>
      <c r="F1123" s="26" t="s">
        <v>2186</v>
      </c>
      <c r="G1123" s="26" t="s">
        <v>7759</v>
      </c>
      <c r="H1123" s="26" t="s">
        <v>124</v>
      </c>
      <c r="I1123" s="26" t="s">
        <v>7760</v>
      </c>
      <c r="J1123" s="26" t="s">
        <v>7761</v>
      </c>
      <c r="K1123" s="26" t="s">
        <v>242</v>
      </c>
      <c r="L1123" s="26" t="s">
        <v>243</v>
      </c>
      <c r="M1123" s="26" t="s">
        <v>7762</v>
      </c>
      <c r="N1123" s="26"/>
      <c r="O1123" s="26" t="s">
        <v>7763</v>
      </c>
      <c r="P1123" s="26"/>
      <c r="Q1123" s="26" t="s">
        <v>179</v>
      </c>
      <c r="R1123" s="26" t="s">
        <v>3798</v>
      </c>
      <c r="S1123" s="26" t="s">
        <v>237</v>
      </c>
      <c r="T1123" s="26"/>
      <c r="U1123" s="26">
        <v>77.6</v>
      </c>
      <c r="V1123" s="26">
        <v>77.6</v>
      </c>
      <c r="W1123" s="26"/>
      <c r="X1123" s="26"/>
      <c r="Y1123" s="26"/>
      <c r="Z1123" s="26">
        <v>1973</v>
      </c>
      <c r="AA1123" s="26">
        <v>312</v>
      </c>
      <c r="AB1123" s="26" t="s">
        <v>103</v>
      </c>
      <c r="AC1123" s="26" t="s">
        <v>103</v>
      </c>
      <c r="AD1123" s="26" t="s">
        <v>2192</v>
      </c>
      <c r="AE1123" s="26" t="s">
        <v>103</v>
      </c>
      <c r="AF1123" s="26" t="s">
        <v>2192</v>
      </c>
      <c r="AG1123" s="26" t="s">
        <v>103</v>
      </c>
      <c r="AH1123" s="26"/>
    </row>
    <row r="1124" s="9" customFormat="1" ht="78.75" spans="1:34">
      <c r="A1124" s="24">
        <v>1064</v>
      </c>
      <c r="B1124" s="26"/>
      <c r="C1124" s="26" t="s">
        <v>7764</v>
      </c>
      <c r="D1124" s="26" t="s">
        <v>7765</v>
      </c>
      <c r="E1124" s="26" t="s">
        <v>89</v>
      </c>
      <c r="F1124" s="26" t="s">
        <v>7766</v>
      </c>
      <c r="G1124" s="26" t="s">
        <v>7767</v>
      </c>
      <c r="H1124" s="26" t="s">
        <v>4072</v>
      </c>
      <c r="I1124" s="26" t="s">
        <v>7768</v>
      </c>
      <c r="J1124" s="26" t="s">
        <v>7769</v>
      </c>
      <c r="K1124" s="26" t="s">
        <v>242</v>
      </c>
      <c r="L1124" s="26" t="s">
        <v>243</v>
      </c>
      <c r="M1124" s="26" t="s">
        <v>538</v>
      </c>
      <c r="N1124" s="26"/>
      <c r="O1124" s="26" t="s">
        <v>7770</v>
      </c>
      <c r="P1124" s="26" t="s">
        <v>351</v>
      </c>
      <c r="Q1124" s="26" t="s">
        <v>179</v>
      </c>
      <c r="R1124" s="26" t="s">
        <v>101</v>
      </c>
      <c r="S1124" s="26" t="s">
        <v>237</v>
      </c>
      <c r="T1124" s="26"/>
      <c r="U1124" s="26">
        <v>25.2</v>
      </c>
      <c r="V1124" s="26">
        <f>U1124</f>
        <v>25.2</v>
      </c>
      <c r="W1124" s="26"/>
      <c r="X1124" s="26"/>
      <c r="Y1124" s="26"/>
      <c r="Z1124" s="26">
        <v>350</v>
      </c>
      <c r="AA1124" s="26">
        <v>1350</v>
      </c>
      <c r="AB1124" s="26"/>
      <c r="AC1124" s="26"/>
      <c r="AD1124" s="26"/>
      <c r="AE1124" s="26"/>
      <c r="AF1124" s="26"/>
      <c r="AG1124" s="26"/>
      <c r="AH1124" s="26"/>
    </row>
    <row r="1125" s="9" customFormat="1" ht="78.75" spans="1:34">
      <c r="A1125" s="24">
        <v>1065</v>
      </c>
      <c r="B1125" s="26"/>
      <c r="C1125" s="26" t="s">
        <v>7771</v>
      </c>
      <c r="D1125" s="26" t="s">
        <v>7772</v>
      </c>
      <c r="E1125" s="26" t="s">
        <v>89</v>
      </c>
      <c r="F1125" s="26" t="s">
        <v>2733</v>
      </c>
      <c r="G1125" s="26" t="s">
        <v>7773</v>
      </c>
      <c r="H1125" s="26" t="s">
        <v>124</v>
      </c>
      <c r="I1125" s="26" t="s">
        <v>7774</v>
      </c>
      <c r="J1125" s="26" t="s">
        <v>7775</v>
      </c>
      <c r="K1125" s="26" t="s">
        <v>242</v>
      </c>
      <c r="L1125" s="26" t="s">
        <v>243</v>
      </c>
      <c r="M1125" s="26" t="s">
        <v>387</v>
      </c>
      <c r="N1125" s="26"/>
      <c r="O1125" s="26" t="s">
        <v>7776</v>
      </c>
      <c r="P1125" s="26"/>
      <c r="Q1125" s="26" t="s">
        <v>179</v>
      </c>
      <c r="R1125" s="26" t="s">
        <v>3798</v>
      </c>
      <c r="S1125" s="26" t="s">
        <v>237</v>
      </c>
      <c r="T1125" s="26"/>
      <c r="U1125" s="26">
        <v>45</v>
      </c>
      <c r="V1125" s="26">
        <v>45</v>
      </c>
      <c r="W1125" s="26"/>
      <c r="X1125" s="26"/>
      <c r="Y1125" s="26"/>
      <c r="Z1125" s="26">
        <v>1533</v>
      </c>
      <c r="AA1125" s="26">
        <v>262</v>
      </c>
      <c r="AB1125" s="26" t="s">
        <v>103</v>
      </c>
      <c r="AC1125" s="26" t="s">
        <v>103</v>
      </c>
      <c r="AD1125" s="26" t="s">
        <v>2192</v>
      </c>
      <c r="AE1125" s="26" t="s">
        <v>103</v>
      </c>
      <c r="AF1125" s="26" t="s">
        <v>2192</v>
      </c>
      <c r="AG1125" s="26" t="s">
        <v>103</v>
      </c>
      <c r="AH1125" s="26"/>
    </row>
    <row r="1126" s="9" customFormat="1" ht="67.5" spans="1:34">
      <c r="A1126" s="24">
        <v>1066</v>
      </c>
      <c r="B1126" s="26"/>
      <c r="C1126" s="26" t="s">
        <v>7777</v>
      </c>
      <c r="D1126" s="26" t="s">
        <v>7778</v>
      </c>
      <c r="E1126" s="26" t="s">
        <v>89</v>
      </c>
      <c r="F1126" s="26" t="s">
        <v>2733</v>
      </c>
      <c r="G1126" s="26" t="s">
        <v>7773</v>
      </c>
      <c r="H1126" s="26" t="s">
        <v>124</v>
      </c>
      <c r="I1126" s="26" t="s">
        <v>7779</v>
      </c>
      <c r="J1126" s="26" t="s">
        <v>7780</v>
      </c>
      <c r="K1126" s="26" t="s">
        <v>242</v>
      </c>
      <c r="L1126" s="26" t="s">
        <v>243</v>
      </c>
      <c r="M1126" s="26" t="s">
        <v>387</v>
      </c>
      <c r="N1126" s="26"/>
      <c r="O1126" s="26" t="s">
        <v>7776</v>
      </c>
      <c r="P1126" s="26"/>
      <c r="Q1126" s="26" t="s">
        <v>179</v>
      </c>
      <c r="R1126" s="26" t="s">
        <v>3798</v>
      </c>
      <c r="S1126" s="26" t="s">
        <v>237</v>
      </c>
      <c r="T1126" s="26"/>
      <c r="U1126" s="26">
        <v>45</v>
      </c>
      <c r="V1126" s="26">
        <v>45</v>
      </c>
      <c r="W1126" s="26"/>
      <c r="X1126" s="26"/>
      <c r="Y1126" s="26"/>
      <c r="Z1126" s="26">
        <v>1533</v>
      </c>
      <c r="AA1126" s="26">
        <v>262</v>
      </c>
      <c r="AB1126" s="26" t="s">
        <v>103</v>
      </c>
      <c r="AC1126" s="26" t="s">
        <v>103</v>
      </c>
      <c r="AD1126" s="26" t="s">
        <v>2192</v>
      </c>
      <c r="AE1126" s="26" t="s">
        <v>103</v>
      </c>
      <c r="AF1126" s="26" t="s">
        <v>2192</v>
      </c>
      <c r="AG1126" s="26" t="s">
        <v>103</v>
      </c>
      <c r="AH1126" s="26"/>
    </row>
    <row r="1127" s="9" customFormat="1" ht="101.25" spans="1:34">
      <c r="A1127" s="24">
        <v>1067</v>
      </c>
      <c r="B1127" s="26"/>
      <c r="C1127" s="26" t="s">
        <v>7781</v>
      </c>
      <c r="D1127" s="26" t="s">
        <v>7782</v>
      </c>
      <c r="E1127" s="26" t="s">
        <v>107</v>
      </c>
      <c r="F1127" s="26" t="s">
        <v>4125</v>
      </c>
      <c r="G1127" s="26" t="s">
        <v>7783</v>
      </c>
      <c r="H1127" s="26" t="s">
        <v>7784</v>
      </c>
      <c r="I1127" s="26" t="s">
        <v>7785</v>
      </c>
      <c r="J1127" s="26" t="s">
        <v>7786</v>
      </c>
      <c r="K1127" s="26" t="s">
        <v>242</v>
      </c>
      <c r="L1127" s="26" t="s">
        <v>243</v>
      </c>
      <c r="M1127" s="26" t="s">
        <v>1032</v>
      </c>
      <c r="N1127" s="26"/>
      <c r="O1127" s="26" t="s">
        <v>7787</v>
      </c>
      <c r="P1127" s="26"/>
      <c r="Q1127" s="26" t="s">
        <v>179</v>
      </c>
      <c r="R1127" s="26" t="s">
        <v>3798</v>
      </c>
      <c r="S1127" s="26" t="s">
        <v>237</v>
      </c>
      <c r="T1127" s="26" t="s">
        <v>153</v>
      </c>
      <c r="U1127" s="26">
        <v>15</v>
      </c>
      <c r="V1127" s="26">
        <f t="shared" ref="V1127:V1132" si="6">U1127</f>
        <v>15</v>
      </c>
      <c r="W1127" s="26"/>
      <c r="X1127" s="26"/>
      <c r="Y1127" s="26"/>
      <c r="Z1127" s="26">
        <v>6000</v>
      </c>
      <c r="AA1127" s="26">
        <v>80255</v>
      </c>
      <c r="AB1127" s="26"/>
      <c r="AC1127" s="26"/>
      <c r="AD1127" s="26"/>
      <c r="AE1127" s="26"/>
      <c r="AF1127" s="26"/>
      <c r="AG1127" s="26"/>
      <c r="AH1127" s="26"/>
    </row>
    <row r="1128" s="9" customFormat="1" ht="157.5" spans="1:34">
      <c r="A1128" s="24">
        <v>1068</v>
      </c>
      <c r="B1128" s="26"/>
      <c r="C1128" s="26" t="s">
        <v>7788</v>
      </c>
      <c r="D1128" s="26" t="s">
        <v>7789</v>
      </c>
      <c r="E1128" s="26" t="s">
        <v>89</v>
      </c>
      <c r="F1128" s="26" t="s">
        <v>4125</v>
      </c>
      <c r="G1128" s="26" t="s">
        <v>7790</v>
      </c>
      <c r="H1128" s="26" t="s">
        <v>3873</v>
      </c>
      <c r="I1128" s="26" t="s">
        <v>7791</v>
      </c>
      <c r="J1128" s="26" t="s">
        <v>7792</v>
      </c>
      <c r="K1128" s="26" t="s">
        <v>242</v>
      </c>
      <c r="L1128" s="26" t="s">
        <v>243</v>
      </c>
      <c r="M1128" s="26" t="s">
        <v>1032</v>
      </c>
      <c r="N1128" s="26"/>
      <c r="O1128" s="26"/>
      <c r="P1128" s="26" t="s">
        <v>351</v>
      </c>
      <c r="Q1128" s="26" t="s">
        <v>190</v>
      </c>
      <c r="R1128" s="26" t="s">
        <v>1938</v>
      </c>
      <c r="S1128" s="26" t="s">
        <v>237</v>
      </c>
      <c r="T1128" s="26"/>
      <c r="U1128" s="26">
        <v>15</v>
      </c>
      <c r="V1128" s="26">
        <f t="shared" si="6"/>
        <v>15</v>
      </c>
      <c r="W1128" s="26"/>
      <c r="X1128" s="26"/>
      <c r="Y1128" s="26"/>
      <c r="Z1128" s="26">
        <v>987</v>
      </c>
      <c r="AA1128" s="26">
        <v>83</v>
      </c>
      <c r="AB1128" s="26"/>
      <c r="AC1128" s="26"/>
      <c r="AD1128" s="26"/>
      <c r="AE1128" s="26"/>
      <c r="AF1128" s="26"/>
      <c r="AG1128" s="26"/>
      <c r="AH1128" s="26"/>
    </row>
    <row r="1129" s="9" customFormat="1" ht="168.75" spans="1:34">
      <c r="A1129" s="24">
        <v>1069</v>
      </c>
      <c r="B1129" s="26"/>
      <c r="C1129" s="26" t="s">
        <v>7793</v>
      </c>
      <c r="D1129" s="26" t="s">
        <v>7794</v>
      </c>
      <c r="E1129" s="26" t="s">
        <v>89</v>
      </c>
      <c r="F1129" s="26" t="s">
        <v>1067</v>
      </c>
      <c r="G1129" s="26" t="s">
        <v>7795</v>
      </c>
      <c r="H1129" s="26" t="s">
        <v>7784</v>
      </c>
      <c r="I1129" s="26" t="s">
        <v>7796</v>
      </c>
      <c r="J1129" s="26" t="s">
        <v>7797</v>
      </c>
      <c r="K1129" s="26" t="s">
        <v>242</v>
      </c>
      <c r="L1129" s="26" t="s">
        <v>243</v>
      </c>
      <c r="M1129" s="26" t="s">
        <v>1032</v>
      </c>
      <c r="N1129" s="26"/>
      <c r="O1129" s="26" t="s">
        <v>7798</v>
      </c>
      <c r="P1129" s="26" t="s">
        <v>351</v>
      </c>
      <c r="Q1129" s="26" t="s">
        <v>190</v>
      </c>
      <c r="R1129" s="26" t="s">
        <v>1938</v>
      </c>
      <c r="S1129" s="26" t="s">
        <v>237</v>
      </c>
      <c r="T1129" s="26"/>
      <c r="U1129" s="26">
        <v>15</v>
      </c>
      <c r="V1129" s="26">
        <f t="shared" si="6"/>
        <v>15</v>
      </c>
      <c r="W1129" s="26"/>
      <c r="X1129" s="26"/>
      <c r="Y1129" s="26"/>
      <c r="Z1129" s="26">
        <v>1533</v>
      </c>
      <c r="AA1129" s="26">
        <v>202</v>
      </c>
      <c r="AB1129" s="26"/>
      <c r="AC1129" s="26"/>
      <c r="AD1129" s="26"/>
      <c r="AE1129" s="26"/>
      <c r="AF1129" s="26"/>
      <c r="AG1129" s="26"/>
      <c r="AH1129" s="26"/>
    </row>
    <row r="1130" s="9" customFormat="1" ht="78.75" spans="1:34">
      <c r="A1130" s="24">
        <v>1070</v>
      </c>
      <c r="B1130" s="26"/>
      <c r="C1130" s="26" t="s">
        <v>7799</v>
      </c>
      <c r="D1130" s="26" t="s">
        <v>7800</v>
      </c>
      <c r="E1130" s="26" t="s">
        <v>89</v>
      </c>
      <c r="F1130" s="26" t="s">
        <v>7801</v>
      </c>
      <c r="G1130" s="26" t="s">
        <v>7802</v>
      </c>
      <c r="H1130" s="26" t="s">
        <v>7803</v>
      </c>
      <c r="I1130" s="26" t="s">
        <v>7804</v>
      </c>
      <c r="J1130" s="26"/>
      <c r="K1130" s="26" t="s">
        <v>242</v>
      </c>
      <c r="L1130" s="26" t="s">
        <v>243</v>
      </c>
      <c r="M1130" s="26" t="s">
        <v>1040</v>
      </c>
      <c r="N1130" s="26" t="s">
        <v>7805</v>
      </c>
      <c r="O1130" s="26"/>
      <c r="P1130" s="26"/>
      <c r="Q1130" s="26" t="s">
        <v>179</v>
      </c>
      <c r="R1130" s="26" t="s">
        <v>101</v>
      </c>
      <c r="S1130" s="26" t="s">
        <v>237</v>
      </c>
      <c r="T1130" s="26"/>
      <c r="U1130" s="26">
        <v>50</v>
      </c>
      <c r="V1130" s="26">
        <f t="shared" si="6"/>
        <v>50</v>
      </c>
      <c r="W1130" s="26"/>
      <c r="X1130" s="26"/>
      <c r="Y1130" s="26"/>
      <c r="Z1130" s="26">
        <v>1450</v>
      </c>
      <c r="AA1130" s="26">
        <v>260</v>
      </c>
      <c r="AB1130" s="26"/>
      <c r="AC1130" s="26" t="s">
        <v>103</v>
      </c>
      <c r="AD1130" s="26" t="s">
        <v>103</v>
      </c>
      <c r="AE1130" s="26" t="s">
        <v>103</v>
      </c>
      <c r="AF1130" s="26" t="s">
        <v>103</v>
      </c>
      <c r="AG1130" s="26"/>
      <c r="AH1130" s="26" t="s">
        <v>7803</v>
      </c>
    </row>
    <row r="1131" s="9" customFormat="1" ht="78.75" spans="1:34">
      <c r="A1131" s="24">
        <v>1071</v>
      </c>
      <c r="B1131" s="26"/>
      <c r="C1131" s="26" t="s">
        <v>7806</v>
      </c>
      <c r="D1131" s="26" t="s">
        <v>7807</v>
      </c>
      <c r="E1131" s="26" t="s">
        <v>370</v>
      </c>
      <c r="F1131" s="26" t="s">
        <v>7801</v>
      </c>
      <c r="G1131" s="26" t="s">
        <v>7808</v>
      </c>
      <c r="H1131" s="26" t="s">
        <v>7807</v>
      </c>
      <c r="I1131" s="26" t="s">
        <v>7809</v>
      </c>
      <c r="J1131" s="26"/>
      <c r="K1131" s="26" t="s">
        <v>242</v>
      </c>
      <c r="L1131" s="26" t="s">
        <v>243</v>
      </c>
      <c r="M1131" s="26" t="s">
        <v>1040</v>
      </c>
      <c r="N1131" s="26" t="s">
        <v>7810</v>
      </c>
      <c r="O1131" s="26"/>
      <c r="P1131" s="26"/>
      <c r="Q1131" s="26" t="s">
        <v>179</v>
      </c>
      <c r="R1131" s="26" t="s">
        <v>101</v>
      </c>
      <c r="S1131" s="26" t="s">
        <v>237</v>
      </c>
      <c r="T1131" s="26"/>
      <c r="U1131" s="26">
        <v>50</v>
      </c>
      <c r="V1131" s="26">
        <f t="shared" si="6"/>
        <v>50</v>
      </c>
      <c r="W1131" s="26"/>
      <c r="X1131" s="26"/>
      <c r="Y1131" s="26"/>
      <c r="Z1131" s="26">
        <v>2885</v>
      </c>
      <c r="AA1131" s="26">
        <v>885</v>
      </c>
      <c r="AB1131" s="26"/>
      <c r="AC1131" s="26" t="s">
        <v>103</v>
      </c>
      <c r="AD1131" s="26" t="s">
        <v>103</v>
      </c>
      <c r="AE1131" s="26" t="s">
        <v>103</v>
      </c>
      <c r="AF1131" s="26" t="s">
        <v>103</v>
      </c>
      <c r="AG1131" s="26"/>
      <c r="AH1131" s="26" t="s">
        <v>7811</v>
      </c>
    </row>
    <row r="1132" s="9" customFormat="1" ht="213.75" spans="1:34">
      <c r="A1132" s="24">
        <v>1072</v>
      </c>
      <c r="B1132" s="26"/>
      <c r="C1132" s="26" t="s">
        <v>7812</v>
      </c>
      <c r="D1132" s="26" t="s">
        <v>7813</v>
      </c>
      <c r="E1132" s="26" t="s">
        <v>89</v>
      </c>
      <c r="F1132" s="26" t="s">
        <v>7814</v>
      </c>
      <c r="G1132" s="26" t="s">
        <v>7815</v>
      </c>
      <c r="H1132" s="26" t="s">
        <v>124</v>
      </c>
      <c r="I1132" s="26" t="s">
        <v>7816</v>
      </c>
      <c r="J1132" s="26" t="s">
        <v>7817</v>
      </c>
      <c r="K1132" s="26" t="s">
        <v>135</v>
      </c>
      <c r="L1132" s="26" t="s">
        <v>114</v>
      </c>
      <c r="M1132" s="26" t="s">
        <v>7818</v>
      </c>
      <c r="N1132" s="26" t="s">
        <v>7819</v>
      </c>
      <c r="O1132" s="26" t="s">
        <v>7820</v>
      </c>
      <c r="P1132" s="26" t="s">
        <v>1937</v>
      </c>
      <c r="Q1132" s="26" t="s">
        <v>100</v>
      </c>
      <c r="R1132" s="26" t="s">
        <v>1938</v>
      </c>
      <c r="S1132" s="26" t="s">
        <v>249</v>
      </c>
      <c r="T1132" s="26">
        <v>2024</v>
      </c>
      <c r="U1132" s="26">
        <v>15</v>
      </c>
      <c r="V1132" s="26">
        <f t="shared" si="6"/>
        <v>15</v>
      </c>
      <c r="W1132" s="26"/>
      <c r="X1132" s="26"/>
      <c r="Y1132" s="26"/>
      <c r="Z1132" s="26"/>
      <c r="AA1132" s="26"/>
      <c r="AB1132" s="26"/>
      <c r="AC1132" s="26"/>
      <c r="AD1132" s="26"/>
      <c r="AE1132" s="26"/>
      <c r="AF1132" s="26"/>
      <c r="AG1132" s="26"/>
      <c r="AH1132" s="26"/>
    </row>
    <row r="1133" s="9" customFormat="1" ht="191.25" spans="1:34">
      <c r="A1133" s="24">
        <v>1073</v>
      </c>
      <c r="B1133" s="26"/>
      <c r="C1133" s="26" t="s">
        <v>7821</v>
      </c>
      <c r="D1133" s="26" t="s">
        <v>7822</v>
      </c>
      <c r="E1133" s="26" t="s">
        <v>89</v>
      </c>
      <c r="F1133" s="26" t="s">
        <v>7823</v>
      </c>
      <c r="G1133" s="26" t="s">
        <v>7824</v>
      </c>
      <c r="H1133" s="26" t="s">
        <v>124</v>
      </c>
      <c r="I1133" s="26" t="s">
        <v>7824</v>
      </c>
      <c r="J1133" s="26" t="s">
        <v>7825</v>
      </c>
      <c r="K1133" s="26" t="s">
        <v>135</v>
      </c>
      <c r="L1133" s="26" t="s">
        <v>114</v>
      </c>
      <c r="M1133" s="26" t="s">
        <v>7826</v>
      </c>
      <c r="N1133" s="26" t="s">
        <v>7827</v>
      </c>
      <c r="O1133" s="26" t="s">
        <v>7828</v>
      </c>
      <c r="P1133" s="26" t="s">
        <v>1088</v>
      </c>
      <c r="Q1133" s="26" t="s">
        <v>100</v>
      </c>
      <c r="R1133" s="26" t="s">
        <v>3798</v>
      </c>
      <c r="S1133" s="26" t="s">
        <v>1089</v>
      </c>
      <c r="T1133" s="26" t="s">
        <v>191</v>
      </c>
      <c r="U1133" s="26">
        <v>19.6</v>
      </c>
      <c r="V1133" s="26">
        <v>19.6</v>
      </c>
      <c r="W1133" s="26">
        <v>0</v>
      </c>
      <c r="X1133" s="26">
        <v>0</v>
      </c>
      <c r="Y1133" s="26">
        <v>0</v>
      </c>
      <c r="Z1133" s="26">
        <v>152</v>
      </c>
      <c r="AA1133" s="26">
        <v>84</v>
      </c>
      <c r="AB1133" s="26" t="s">
        <v>104</v>
      </c>
      <c r="AC1133" s="26" t="s">
        <v>103</v>
      </c>
      <c r="AD1133" s="26" t="s">
        <v>4180</v>
      </c>
      <c r="AE1133" s="26" t="s">
        <v>103</v>
      </c>
      <c r="AF1133" s="26" t="s">
        <v>103</v>
      </c>
      <c r="AG1133" s="26" t="s">
        <v>103</v>
      </c>
      <c r="AH1133" s="26"/>
    </row>
    <row r="1134" s="10" customFormat="1" ht="202.5" spans="1:34">
      <c r="A1134" s="24">
        <v>1074</v>
      </c>
      <c r="B1134" s="30"/>
      <c r="C1134" s="30" t="s">
        <v>7829</v>
      </c>
      <c r="D1134" s="30" t="s">
        <v>7830</v>
      </c>
      <c r="E1134" s="30" t="s">
        <v>107</v>
      </c>
      <c r="F1134" s="30" t="s">
        <v>7831</v>
      </c>
      <c r="G1134" s="30" t="s">
        <v>7832</v>
      </c>
      <c r="H1134" s="30" t="s">
        <v>7833</v>
      </c>
      <c r="I1134" s="30" t="s">
        <v>7834</v>
      </c>
      <c r="J1134" s="30" t="s">
        <v>7835</v>
      </c>
      <c r="K1134" s="30" t="s">
        <v>135</v>
      </c>
      <c r="L1134" s="30" t="s">
        <v>114</v>
      </c>
      <c r="M1134" s="30" t="s">
        <v>7836</v>
      </c>
      <c r="N1134" s="30" t="s">
        <v>7837</v>
      </c>
      <c r="O1134" s="30" t="s">
        <v>7838</v>
      </c>
      <c r="P1134" s="30" t="s">
        <v>1937</v>
      </c>
      <c r="Q1134" s="30" t="s">
        <v>100</v>
      </c>
      <c r="R1134" s="30" t="s">
        <v>484</v>
      </c>
      <c r="S1134" s="30" t="s">
        <v>7839</v>
      </c>
      <c r="T1134" s="30" t="s">
        <v>191</v>
      </c>
      <c r="U1134" s="30">
        <v>54</v>
      </c>
      <c r="V1134" s="30">
        <v>54</v>
      </c>
      <c r="W1134" s="30"/>
      <c r="X1134" s="30"/>
      <c r="Y1134" s="30"/>
      <c r="Z1134" s="30">
        <v>398</v>
      </c>
      <c r="AA1134" s="30">
        <v>196</v>
      </c>
      <c r="AB1134" s="30" t="s">
        <v>104</v>
      </c>
      <c r="AC1134" s="30" t="s">
        <v>103</v>
      </c>
      <c r="AD1134" s="30" t="s">
        <v>104</v>
      </c>
      <c r="AE1134" s="30" t="s">
        <v>103</v>
      </c>
      <c r="AF1134" s="30"/>
      <c r="AG1134" s="30"/>
      <c r="AH1134" s="30"/>
    </row>
    <row r="1135" s="9" customFormat="1" ht="157.5" spans="1:34">
      <c r="A1135" s="24">
        <v>1075</v>
      </c>
      <c r="B1135" s="26"/>
      <c r="C1135" s="26" t="s">
        <v>7840</v>
      </c>
      <c r="D1135" s="26" t="s">
        <v>7841</v>
      </c>
      <c r="E1135" s="26" t="s">
        <v>107</v>
      </c>
      <c r="F1135" s="26" t="s">
        <v>7831</v>
      </c>
      <c r="G1135" s="26" t="s">
        <v>7842</v>
      </c>
      <c r="H1135" s="26" t="s">
        <v>124</v>
      </c>
      <c r="I1135" s="26" t="s">
        <v>7842</v>
      </c>
      <c r="J1135" s="26" t="s">
        <v>7843</v>
      </c>
      <c r="K1135" s="26" t="s">
        <v>135</v>
      </c>
      <c r="L1135" s="26" t="s">
        <v>114</v>
      </c>
      <c r="M1135" s="26" t="s">
        <v>7844</v>
      </c>
      <c r="N1135" s="26" t="s">
        <v>7819</v>
      </c>
      <c r="O1135" s="26" t="s">
        <v>7845</v>
      </c>
      <c r="P1135" s="26" t="s">
        <v>1937</v>
      </c>
      <c r="Q1135" s="26" t="s">
        <v>100</v>
      </c>
      <c r="R1135" s="26" t="s">
        <v>3798</v>
      </c>
      <c r="S1135" s="26" t="s">
        <v>7839</v>
      </c>
      <c r="T1135" s="26" t="s">
        <v>191</v>
      </c>
      <c r="U1135" s="26">
        <v>53</v>
      </c>
      <c r="V1135" s="26">
        <v>53</v>
      </c>
      <c r="W1135" s="26"/>
      <c r="X1135" s="26"/>
      <c r="Y1135" s="26"/>
      <c r="Z1135" s="26">
        <v>157</v>
      </c>
      <c r="AA1135" s="26">
        <v>68</v>
      </c>
      <c r="AB1135" s="26" t="s">
        <v>104</v>
      </c>
      <c r="AC1135" s="26" t="s">
        <v>103</v>
      </c>
      <c r="AD1135" s="26" t="s">
        <v>104</v>
      </c>
      <c r="AE1135" s="26" t="s">
        <v>103</v>
      </c>
      <c r="AF1135" s="26"/>
      <c r="AG1135" s="26"/>
      <c r="AH1135" s="26"/>
    </row>
    <row r="1136" s="9" customFormat="1" ht="157.5" spans="1:34">
      <c r="A1136" s="24">
        <v>1076</v>
      </c>
      <c r="B1136" s="26"/>
      <c r="C1136" s="26" t="s">
        <v>7846</v>
      </c>
      <c r="D1136" s="26" t="s">
        <v>7847</v>
      </c>
      <c r="E1136" s="26" t="s">
        <v>107</v>
      </c>
      <c r="F1136" s="26" t="s">
        <v>7831</v>
      </c>
      <c r="G1136" s="26" t="s">
        <v>7848</v>
      </c>
      <c r="H1136" s="26" t="s">
        <v>124</v>
      </c>
      <c r="I1136" s="26" t="s">
        <v>7848</v>
      </c>
      <c r="J1136" s="26" t="s">
        <v>7849</v>
      </c>
      <c r="K1136" s="26" t="s">
        <v>135</v>
      </c>
      <c r="L1136" s="26" t="s">
        <v>114</v>
      </c>
      <c r="M1136" s="26" t="s">
        <v>7850</v>
      </c>
      <c r="N1136" s="26" t="s">
        <v>7851</v>
      </c>
      <c r="O1136" s="26" t="s">
        <v>7852</v>
      </c>
      <c r="P1136" s="26" t="s">
        <v>7853</v>
      </c>
      <c r="Q1136" s="26" t="s">
        <v>100</v>
      </c>
      <c r="R1136" s="26" t="s">
        <v>484</v>
      </c>
      <c r="S1136" s="26" t="s">
        <v>7839</v>
      </c>
      <c r="T1136" s="26" t="s">
        <v>191</v>
      </c>
      <c r="U1136" s="26">
        <v>42.6</v>
      </c>
      <c r="V1136" s="26">
        <v>42.6</v>
      </c>
      <c r="W1136" s="26"/>
      <c r="X1136" s="26"/>
      <c r="Y1136" s="26"/>
      <c r="Z1136" s="26">
        <v>432</v>
      </c>
      <c r="AA1136" s="26">
        <v>178</v>
      </c>
      <c r="AB1136" s="26" t="s">
        <v>104</v>
      </c>
      <c r="AC1136" s="26" t="s">
        <v>103</v>
      </c>
      <c r="AD1136" s="26" t="s">
        <v>104</v>
      </c>
      <c r="AE1136" s="26" t="s">
        <v>103</v>
      </c>
      <c r="AF1136" s="26"/>
      <c r="AG1136" s="26"/>
      <c r="AH1136" s="26"/>
    </row>
    <row r="1137" s="9" customFormat="1" ht="112.5" spans="1:34">
      <c r="A1137" s="24">
        <v>1077</v>
      </c>
      <c r="B1137" s="26"/>
      <c r="C1137" s="26" t="s">
        <v>7854</v>
      </c>
      <c r="D1137" s="26" t="s">
        <v>7855</v>
      </c>
      <c r="E1137" s="26" t="s">
        <v>89</v>
      </c>
      <c r="F1137" s="26" t="s">
        <v>7831</v>
      </c>
      <c r="G1137" s="26" t="s">
        <v>7856</v>
      </c>
      <c r="H1137" s="26" t="s">
        <v>124</v>
      </c>
      <c r="I1137" s="26" t="s">
        <v>7857</v>
      </c>
      <c r="J1137" s="26" t="s">
        <v>7858</v>
      </c>
      <c r="K1137" s="26" t="s">
        <v>135</v>
      </c>
      <c r="L1137" s="26" t="s">
        <v>114</v>
      </c>
      <c r="M1137" s="26" t="s">
        <v>7859</v>
      </c>
      <c r="N1137" s="26" t="s">
        <v>7851</v>
      </c>
      <c r="O1137" s="26" t="s">
        <v>7860</v>
      </c>
      <c r="P1137" s="26" t="s">
        <v>7853</v>
      </c>
      <c r="Q1137" s="26" t="s">
        <v>100</v>
      </c>
      <c r="R1137" s="26" t="s">
        <v>484</v>
      </c>
      <c r="S1137" s="26" t="s">
        <v>7839</v>
      </c>
      <c r="T1137" s="26" t="s">
        <v>191</v>
      </c>
      <c r="U1137" s="26">
        <v>140</v>
      </c>
      <c r="V1137" s="26">
        <v>140</v>
      </c>
      <c r="W1137" s="26"/>
      <c r="X1137" s="26"/>
      <c r="Y1137" s="26"/>
      <c r="Z1137" s="26">
        <v>332</v>
      </c>
      <c r="AA1137" s="26">
        <v>178</v>
      </c>
      <c r="AB1137" s="26" t="s">
        <v>104</v>
      </c>
      <c r="AC1137" s="26" t="s">
        <v>103</v>
      </c>
      <c r="AD1137" s="26" t="s">
        <v>104</v>
      </c>
      <c r="AE1137" s="26" t="s">
        <v>103</v>
      </c>
      <c r="AF1137" s="26"/>
      <c r="AG1137" s="26"/>
      <c r="AH1137" s="26"/>
    </row>
    <row r="1138" s="9" customFormat="1" ht="157.5" spans="1:34">
      <c r="A1138" s="24">
        <v>1078</v>
      </c>
      <c r="B1138" s="26"/>
      <c r="C1138" s="26" t="s">
        <v>7861</v>
      </c>
      <c r="D1138" s="26" t="s">
        <v>7862</v>
      </c>
      <c r="E1138" s="26" t="s">
        <v>107</v>
      </c>
      <c r="F1138" s="26" t="s">
        <v>7831</v>
      </c>
      <c r="G1138" s="26" t="s">
        <v>7863</v>
      </c>
      <c r="H1138" s="26" t="s">
        <v>124</v>
      </c>
      <c r="I1138" s="26" t="s">
        <v>7864</v>
      </c>
      <c r="J1138" s="26" t="s">
        <v>7865</v>
      </c>
      <c r="K1138" s="26" t="s">
        <v>135</v>
      </c>
      <c r="L1138" s="26" t="s">
        <v>114</v>
      </c>
      <c r="M1138" s="26" t="s">
        <v>1260</v>
      </c>
      <c r="N1138" s="26" t="s">
        <v>7866</v>
      </c>
      <c r="O1138" s="26" t="s">
        <v>7867</v>
      </c>
      <c r="P1138" s="26" t="s">
        <v>7853</v>
      </c>
      <c r="Q1138" s="26" t="s">
        <v>100</v>
      </c>
      <c r="R1138" s="26" t="s">
        <v>3798</v>
      </c>
      <c r="S1138" s="26" t="s">
        <v>7839</v>
      </c>
      <c r="T1138" s="26" t="s">
        <v>191</v>
      </c>
      <c r="U1138" s="26">
        <v>24</v>
      </c>
      <c r="V1138" s="26">
        <v>24</v>
      </c>
      <c r="W1138" s="26"/>
      <c r="X1138" s="26"/>
      <c r="Y1138" s="26"/>
      <c r="Z1138" s="26">
        <v>101</v>
      </c>
      <c r="AA1138" s="26">
        <v>380</v>
      </c>
      <c r="AB1138" s="26" t="s">
        <v>104</v>
      </c>
      <c r="AC1138" s="26" t="s">
        <v>103</v>
      </c>
      <c r="AD1138" s="26" t="s">
        <v>104</v>
      </c>
      <c r="AE1138" s="26" t="s">
        <v>103</v>
      </c>
      <c r="AF1138" s="26"/>
      <c r="AG1138" s="26"/>
      <c r="AH1138" s="26" t="s">
        <v>4203</v>
      </c>
    </row>
    <row r="1139" s="10" customFormat="1" ht="157.5" spans="1:34">
      <c r="A1139" s="24">
        <v>1079</v>
      </c>
      <c r="B1139" s="30"/>
      <c r="C1139" s="30" t="s">
        <v>7868</v>
      </c>
      <c r="D1139" s="30" t="s">
        <v>7869</v>
      </c>
      <c r="E1139" s="30" t="s">
        <v>89</v>
      </c>
      <c r="F1139" s="30" t="s">
        <v>4196</v>
      </c>
      <c r="G1139" s="30" t="s">
        <v>7870</v>
      </c>
      <c r="H1139" s="30" t="s">
        <v>918</v>
      </c>
      <c r="I1139" s="30" t="s">
        <v>7870</v>
      </c>
      <c r="J1139" s="30" t="s">
        <v>7871</v>
      </c>
      <c r="K1139" s="30" t="s">
        <v>135</v>
      </c>
      <c r="L1139" s="30" t="s">
        <v>114</v>
      </c>
      <c r="M1139" s="30" t="s">
        <v>114</v>
      </c>
      <c r="N1139" s="30" t="s">
        <v>7872</v>
      </c>
      <c r="O1139" s="30" t="s">
        <v>7873</v>
      </c>
      <c r="P1139" s="30" t="s">
        <v>1937</v>
      </c>
      <c r="Q1139" s="30" t="s">
        <v>100</v>
      </c>
      <c r="R1139" s="30" t="s">
        <v>3798</v>
      </c>
      <c r="S1139" s="30" t="s">
        <v>249</v>
      </c>
      <c r="T1139" s="30" t="s">
        <v>191</v>
      </c>
      <c r="U1139" s="30">
        <v>48</v>
      </c>
      <c r="V1139" s="30"/>
      <c r="W1139" s="30">
        <v>48</v>
      </c>
      <c r="X1139" s="30"/>
      <c r="Y1139" s="30"/>
      <c r="Z1139" s="30">
        <v>587</v>
      </c>
      <c r="AA1139" s="30">
        <v>83</v>
      </c>
      <c r="AB1139" s="30" t="s">
        <v>119</v>
      </c>
      <c r="AC1139" s="30" t="s">
        <v>990</v>
      </c>
      <c r="AD1139" s="30" t="s">
        <v>104</v>
      </c>
      <c r="AE1139" s="30" t="s">
        <v>103</v>
      </c>
      <c r="AF1139" s="30" t="s">
        <v>103</v>
      </c>
      <c r="AG1139" s="30" t="s">
        <v>103</v>
      </c>
      <c r="AH1139" s="30"/>
    </row>
    <row r="1140" s="10" customFormat="1" ht="146.25" spans="1:34">
      <c r="A1140" s="24">
        <v>1080</v>
      </c>
      <c r="B1140" s="30"/>
      <c r="C1140" s="30" t="s">
        <v>7874</v>
      </c>
      <c r="D1140" s="30" t="s">
        <v>7875</v>
      </c>
      <c r="E1140" s="30" t="s">
        <v>89</v>
      </c>
      <c r="F1140" s="30" t="s">
        <v>4196</v>
      </c>
      <c r="G1140" s="30" t="s">
        <v>7876</v>
      </c>
      <c r="H1140" s="30" t="s">
        <v>918</v>
      </c>
      <c r="I1140" s="30" t="s">
        <v>7876</v>
      </c>
      <c r="J1140" s="30" t="s">
        <v>7877</v>
      </c>
      <c r="K1140" s="30" t="s">
        <v>135</v>
      </c>
      <c r="L1140" s="30" t="s">
        <v>114</v>
      </c>
      <c r="M1140" s="30" t="s">
        <v>7878</v>
      </c>
      <c r="N1140" s="30" t="s">
        <v>4164</v>
      </c>
      <c r="O1140" s="30" t="s">
        <v>7879</v>
      </c>
      <c r="P1140" s="30" t="s">
        <v>1937</v>
      </c>
      <c r="Q1140" s="30" t="s">
        <v>100</v>
      </c>
      <c r="R1140" s="30" t="s">
        <v>3798</v>
      </c>
      <c r="S1140" s="30" t="s">
        <v>249</v>
      </c>
      <c r="T1140" s="30" t="s">
        <v>191</v>
      </c>
      <c r="U1140" s="30">
        <v>14</v>
      </c>
      <c r="V1140" s="30">
        <v>14</v>
      </c>
      <c r="W1140" s="30"/>
      <c r="X1140" s="30"/>
      <c r="Y1140" s="30"/>
      <c r="Z1140" s="30">
        <v>70</v>
      </c>
      <c r="AA1140" s="30">
        <v>20</v>
      </c>
      <c r="AB1140" s="30" t="s">
        <v>119</v>
      </c>
      <c r="AC1140" s="30" t="s">
        <v>990</v>
      </c>
      <c r="AD1140" s="30" t="s">
        <v>104</v>
      </c>
      <c r="AE1140" s="30" t="s">
        <v>103</v>
      </c>
      <c r="AF1140" s="30" t="s">
        <v>103</v>
      </c>
      <c r="AG1140" s="30" t="s">
        <v>103</v>
      </c>
      <c r="AH1140" s="30"/>
    </row>
    <row r="1141" s="9" customFormat="1" ht="191.25" spans="1:34">
      <c r="A1141" s="24">
        <v>1081</v>
      </c>
      <c r="B1141" s="26"/>
      <c r="C1141" s="26" t="s">
        <v>7880</v>
      </c>
      <c r="D1141" s="26" t="s">
        <v>7881</v>
      </c>
      <c r="E1141" s="26" t="s">
        <v>89</v>
      </c>
      <c r="F1141" s="26" t="s">
        <v>4224</v>
      </c>
      <c r="G1141" s="26" t="s">
        <v>7882</v>
      </c>
      <c r="H1141" s="26" t="s">
        <v>124</v>
      </c>
      <c r="I1141" s="26" t="s">
        <v>7882</v>
      </c>
      <c r="J1141" s="26" t="s">
        <v>7883</v>
      </c>
      <c r="K1141" s="26" t="s">
        <v>135</v>
      </c>
      <c r="L1141" s="26" t="s">
        <v>114</v>
      </c>
      <c r="M1141" s="26" t="s">
        <v>7884</v>
      </c>
      <c r="N1141" s="26" t="s">
        <v>4164</v>
      </c>
      <c r="O1141" s="26" t="s">
        <v>7885</v>
      </c>
      <c r="P1141" s="26" t="s">
        <v>312</v>
      </c>
      <c r="Q1141" s="26" t="s">
        <v>100</v>
      </c>
      <c r="R1141" s="26" t="s">
        <v>3798</v>
      </c>
      <c r="S1141" s="26" t="s">
        <v>4224</v>
      </c>
      <c r="T1141" s="26" t="s">
        <v>191</v>
      </c>
      <c r="U1141" s="26">
        <v>290</v>
      </c>
      <c r="V1141" s="26"/>
      <c r="W1141" s="26">
        <v>290</v>
      </c>
      <c r="X1141" s="26"/>
      <c r="Y1141" s="26"/>
      <c r="Z1141" s="26">
        <v>708</v>
      </c>
      <c r="AA1141" s="26">
        <v>210</v>
      </c>
      <c r="AB1141" s="26" t="s">
        <v>104</v>
      </c>
      <c r="AC1141" s="26" t="s">
        <v>103</v>
      </c>
      <c r="AD1141" s="26" t="s">
        <v>104</v>
      </c>
      <c r="AE1141" s="26" t="s">
        <v>103</v>
      </c>
      <c r="AF1141" s="26" t="s">
        <v>103</v>
      </c>
      <c r="AG1141" s="26" t="s">
        <v>103</v>
      </c>
      <c r="AH1141" s="26"/>
    </row>
    <row r="1142" s="9" customFormat="1" ht="202.5" spans="1:34">
      <c r="A1142" s="24">
        <v>1082</v>
      </c>
      <c r="B1142" s="26"/>
      <c r="C1142" s="26" t="s">
        <v>7886</v>
      </c>
      <c r="D1142" s="26" t="s">
        <v>7887</v>
      </c>
      <c r="E1142" s="26" t="s">
        <v>370</v>
      </c>
      <c r="F1142" s="26" t="s">
        <v>1095</v>
      </c>
      <c r="G1142" s="26" t="s">
        <v>7888</v>
      </c>
      <c r="H1142" s="26" t="s">
        <v>7889</v>
      </c>
      <c r="I1142" s="26" t="s">
        <v>7888</v>
      </c>
      <c r="J1142" s="26" t="s">
        <v>7890</v>
      </c>
      <c r="K1142" s="26" t="s">
        <v>135</v>
      </c>
      <c r="L1142" s="26" t="s">
        <v>114</v>
      </c>
      <c r="M1142" s="26" t="s">
        <v>7891</v>
      </c>
      <c r="N1142" s="26" t="s">
        <v>7892</v>
      </c>
      <c r="O1142" s="26" t="s">
        <v>7893</v>
      </c>
      <c r="P1142" s="26" t="s">
        <v>1937</v>
      </c>
      <c r="Q1142" s="26" t="s">
        <v>100</v>
      </c>
      <c r="R1142" s="26" t="s">
        <v>101</v>
      </c>
      <c r="S1142" s="26" t="s">
        <v>1095</v>
      </c>
      <c r="T1142" s="26" t="s">
        <v>191</v>
      </c>
      <c r="U1142" s="26">
        <v>110</v>
      </c>
      <c r="V1142" s="26">
        <v>110</v>
      </c>
      <c r="W1142" s="26"/>
      <c r="X1142" s="26"/>
      <c r="Y1142" s="26"/>
      <c r="Z1142" s="26">
        <v>124</v>
      </c>
      <c r="AA1142" s="26">
        <v>80</v>
      </c>
      <c r="AB1142" s="26" t="s">
        <v>104</v>
      </c>
      <c r="AC1142" s="26" t="s">
        <v>103</v>
      </c>
      <c r="AD1142" s="26" t="s">
        <v>104</v>
      </c>
      <c r="AE1142" s="26" t="s">
        <v>103</v>
      </c>
      <c r="AF1142" s="26"/>
      <c r="AG1142" s="26" t="s">
        <v>103</v>
      </c>
      <c r="AH1142" s="26"/>
    </row>
    <row r="1143" s="9" customFormat="1" ht="180" spans="1:34">
      <c r="A1143" s="24">
        <v>1083</v>
      </c>
      <c r="B1143" s="26"/>
      <c r="C1143" s="26" t="s">
        <v>7894</v>
      </c>
      <c r="D1143" s="26" t="s">
        <v>7895</v>
      </c>
      <c r="E1143" s="26" t="s">
        <v>89</v>
      </c>
      <c r="F1143" s="26" t="s">
        <v>1649</v>
      </c>
      <c r="G1143" s="26" t="s">
        <v>7896</v>
      </c>
      <c r="H1143" s="26" t="s">
        <v>918</v>
      </c>
      <c r="I1143" s="26" t="s">
        <v>7896</v>
      </c>
      <c r="J1143" s="26" t="s">
        <v>7897</v>
      </c>
      <c r="K1143" s="26" t="s">
        <v>135</v>
      </c>
      <c r="L1143" s="26" t="s">
        <v>114</v>
      </c>
      <c r="M1143" s="26" t="s">
        <v>7898</v>
      </c>
      <c r="N1143" s="26" t="s">
        <v>4164</v>
      </c>
      <c r="O1143" s="26" t="s">
        <v>7899</v>
      </c>
      <c r="P1143" s="26" t="s">
        <v>312</v>
      </c>
      <c r="Q1143" s="26" t="s">
        <v>100</v>
      </c>
      <c r="R1143" s="26" t="s">
        <v>3798</v>
      </c>
      <c r="S1143" s="26" t="s">
        <v>1649</v>
      </c>
      <c r="T1143" s="26" t="s">
        <v>191</v>
      </c>
      <c r="U1143" s="26">
        <v>65.1</v>
      </c>
      <c r="V1143" s="26">
        <v>65.1</v>
      </c>
      <c r="W1143" s="26"/>
      <c r="X1143" s="26"/>
      <c r="Y1143" s="26"/>
      <c r="Z1143" s="26">
        <v>689</v>
      </c>
      <c r="AA1143" s="26">
        <v>293</v>
      </c>
      <c r="AB1143" s="26" t="s">
        <v>104</v>
      </c>
      <c r="AC1143" s="26" t="s">
        <v>104</v>
      </c>
      <c r="AD1143" s="26" t="s">
        <v>104</v>
      </c>
      <c r="AE1143" s="26" t="s">
        <v>103</v>
      </c>
      <c r="AF1143" s="26"/>
      <c r="AG1143" s="26" t="s">
        <v>103</v>
      </c>
      <c r="AH1143" s="26"/>
    </row>
    <row r="1144" s="9" customFormat="1" ht="180" spans="1:34">
      <c r="A1144" s="24">
        <v>1084</v>
      </c>
      <c r="B1144" s="26"/>
      <c r="C1144" s="26" t="s">
        <v>7900</v>
      </c>
      <c r="D1144" s="26" t="s">
        <v>7901</v>
      </c>
      <c r="E1144" s="26" t="s">
        <v>89</v>
      </c>
      <c r="F1144" s="26" t="s">
        <v>1649</v>
      </c>
      <c r="G1144" s="26" t="s">
        <v>7902</v>
      </c>
      <c r="H1144" s="26" t="s">
        <v>918</v>
      </c>
      <c r="I1144" s="26" t="s">
        <v>7902</v>
      </c>
      <c r="J1144" s="26" t="s">
        <v>7903</v>
      </c>
      <c r="K1144" s="26" t="s">
        <v>135</v>
      </c>
      <c r="L1144" s="26" t="s">
        <v>114</v>
      </c>
      <c r="M1144" s="26" t="s">
        <v>7904</v>
      </c>
      <c r="N1144" s="26" t="s">
        <v>4164</v>
      </c>
      <c r="O1144" s="26" t="s">
        <v>7899</v>
      </c>
      <c r="P1144" s="26" t="s">
        <v>312</v>
      </c>
      <c r="Q1144" s="26" t="s">
        <v>100</v>
      </c>
      <c r="R1144" s="26" t="s">
        <v>3798</v>
      </c>
      <c r="S1144" s="26" t="s">
        <v>1649</v>
      </c>
      <c r="T1144" s="26" t="s">
        <v>191</v>
      </c>
      <c r="U1144" s="26">
        <v>9.37</v>
      </c>
      <c r="V1144" s="26">
        <v>9.37</v>
      </c>
      <c r="W1144" s="26"/>
      <c r="X1144" s="26"/>
      <c r="Y1144" s="26"/>
      <c r="Z1144" s="26">
        <v>689</v>
      </c>
      <c r="AA1144" s="26">
        <v>293</v>
      </c>
      <c r="AB1144" s="26" t="s">
        <v>104</v>
      </c>
      <c r="AC1144" s="26" t="s">
        <v>104</v>
      </c>
      <c r="AD1144" s="26" t="s">
        <v>104</v>
      </c>
      <c r="AE1144" s="26" t="s">
        <v>103</v>
      </c>
      <c r="AF1144" s="26"/>
      <c r="AG1144" s="26" t="s">
        <v>103</v>
      </c>
      <c r="AH1144" s="26"/>
    </row>
    <row r="1145" s="9" customFormat="1" ht="135" spans="1:34">
      <c r="A1145" s="24">
        <v>1085</v>
      </c>
      <c r="B1145" s="26"/>
      <c r="C1145" s="26" t="s">
        <v>7905</v>
      </c>
      <c r="D1145" s="26" t="s">
        <v>7906</v>
      </c>
      <c r="E1145" s="26" t="s">
        <v>89</v>
      </c>
      <c r="F1145" s="26" t="s">
        <v>2740</v>
      </c>
      <c r="G1145" s="26" t="s">
        <v>7907</v>
      </c>
      <c r="H1145" s="26" t="s">
        <v>918</v>
      </c>
      <c r="I1145" s="26" t="s">
        <v>7907</v>
      </c>
      <c r="J1145" s="26" t="s">
        <v>7908</v>
      </c>
      <c r="K1145" s="26" t="s">
        <v>135</v>
      </c>
      <c r="L1145" s="26" t="s">
        <v>114</v>
      </c>
      <c r="M1145" s="26" t="s">
        <v>7909</v>
      </c>
      <c r="N1145" s="26" t="s">
        <v>4164</v>
      </c>
      <c r="O1145" s="26" t="s">
        <v>7910</v>
      </c>
      <c r="P1145" s="26" t="s">
        <v>312</v>
      </c>
      <c r="Q1145" s="26" t="s">
        <v>100</v>
      </c>
      <c r="R1145" s="26" t="s">
        <v>484</v>
      </c>
      <c r="S1145" s="26" t="s">
        <v>249</v>
      </c>
      <c r="T1145" s="26" t="s">
        <v>191</v>
      </c>
      <c r="U1145" s="26">
        <v>19.27</v>
      </c>
      <c r="V1145" s="26">
        <f>U1145</f>
        <v>19.27</v>
      </c>
      <c r="W1145" s="26"/>
      <c r="X1145" s="26"/>
      <c r="Y1145" s="26"/>
      <c r="Z1145" s="26">
        <v>636</v>
      </c>
      <c r="AA1145" s="26">
        <v>71</v>
      </c>
      <c r="AB1145" s="26"/>
      <c r="AC1145" s="26" t="s">
        <v>103</v>
      </c>
      <c r="AD1145" s="26" t="s">
        <v>104</v>
      </c>
      <c r="AE1145" s="26"/>
      <c r="AF1145" s="26"/>
      <c r="AG1145" s="26"/>
      <c r="AH1145" s="26"/>
    </row>
    <row r="1146" s="10" customFormat="1" ht="204" spans="1:34">
      <c r="A1146" s="24">
        <v>1086</v>
      </c>
      <c r="B1146" s="30"/>
      <c r="C1146" s="36" t="s">
        <v>7911</v>
      </c>
      <c r="D1146" s="36" t="s">
        <v>7912</v>
      </c>
      <c r="E1146" s="36" t="s">
        <v>89</v>
      </c>
      <c r="F1146" s="36" t="s">
        <v>4959</v>
      </c>
      <c r="G1146" s="36" t="s">
        <v>7913</v>
      </c>
      <c r="H1146" s="36" t="s">
        <v>124</v>
      </c>
      <c r="I1146" s="36" t="s">
        <v>7913</v>
      </c>
      <c r="J1146" s="36" t="s">
        <v>7914</v>
      </c>
      <c r="K1146" s="36" t="s">
        <v>135</v>
      </c>
      <c r="L1146" s="36" t="s">
        <v>114</v>
      </c>
      <c r="M1146" s="36" t="s">
        <v>7818</v>
      </c>
      <c r="N1146" s="36" t="s">
        <v>7915</v>
      </c>
      <c r="O1146" s="36" t="s">
        <v>7916</v>
      </c>
      <c r="P1146" s="36" t="s">
        <v>7917</v>
      </c>
      <c r="Q1146" s="36" t="s">
        <v>100</v>
      </c>
      <c r="R1146" s="63" t="s">
        <v>484</v>
      </c>
      <c r="S1146" s="36" t="s">
        <v>249</v>
      </c>
      <c r="T1146" s="64" t="s">
        <v>191</v>
      </c>
      <c r="U1146" s="36">
        <v>15</v>
      </c>
      <c r="V1146" s="30">
        <v>15</v>
      </c>
      <c r="W1146" s="30">
        <v>0</v>
      </c>
      <c r="X1146" s="30">
        <v>0</v>
      </c>
      <c r="Y1146" s="30">
        <v>0</v>
      </c>
      <c r="Z1146" s="30">
        <v>110</v>
      </c>
      <c r="AA1146" s="30">
        <v>32</v>
      </c>
      <c r="AB1146" s="30" t="s">
        <v>103</v>
      </c>
      <c r="AC1146" s="30" t="s">
        <v>103</v>
      </c>
      <c r="AD1146" s="30" t="s">
        <v>104</v>
      </c>
      <c r="AE1146" s="30" t="s">
        <v>103</v>
      </c>
      <c r="AF1146" s="30"/>
      <c r="AG1146" s="30" t="s">
        <v>103</v>
      </c>
      <c r="AH1146" s="30"/>
    </row>
    <row r="1147" s="9" customFormat="1" ht="202.5" spans="1:34">
      <c r="A1147" s="24">
        <v>1087</v>
      </c>
      <c r="B1147" s="26"/>
      <c r="C1147" s="26" t="s">
        <v>7918</v>
      </c>
      <c r="D1147" s="26" t="s">
        <v>7919</v>
      </c>
      <c r="E1147" s="26" t="s">
        <v>4410</v>
      </c>
      <c r="F1147" s="26" t="s">
        <v>4959</v>
      </c>
      <c r="G1147" s="26" t="s">
        <v>7920</v>
      </c>
      <c r="H1147" s="26" t="s">
        <v>918</v>
      </c>
      <c r="I1147" s="26" t="s">
        <v>7920</v>
      </c>
      <c r="J1147" s="26" t="s">
        <v>7921</v>
      </c>
      <c r="K1147" s="26" t="s">
        <v>135</v>
      </c>
      <c r="L1147" s="26" t="s">
        <v>114</v>
      </c>
      <c r="M1147" s="26" t="s">
        <v>7818</v>
      </c>
      <c r="N1147" s="26" t="s">
        <v>7922</v>
      </c>
      <c r="O1147" s="26" t="s">
        <v>7923</v>
      </c>
      <c r="P1147" s="26" t="s">
        <v>1088</v>
      </c>
      <c r="Q1147" s="26" t="s">
        <v>100</v>
      </c>
      <c r="R1147" s="26" t="s">
        <v>3798</v>
      </c>
      <c r="S1147" s="26" t="s">
        <v>249</v>
      </c>
      <c r="T1147" s="26" t="s">
        <v>191</v>
      </c>
      <c r="U1147" s="26">
        <v>15</v>
      </c>
      <c r="V1147" s="26">
        <v>15</v>
      </c>
      <c r="W1147" s="26">
        <v>0</v>
      </c>
      <c r="X1147" s="26">
        <v>0</v>
      </c>
      <c r="Y1147" s="26">
        <v>0</v>
      </c>
      <c r="Z1147" s="26">
        <v>601</v>
      </c>
      <c r="AA1147" s="26">
        <v>261</v>
      </c>
      <c r="AB1147" s="26" t="s">
        <v>104</v>
      </c>
      <c r="AC1147" s="26" t="s">
        <v>103</v>
      </c>
      <c r="AD1147" s="26" t="s">
        <v>104</v>
      </c>
      <c r="AE1147" s="26" t="s">
        <v>104</v>
      </c>
      <c r="AF1147" s="26"/>
      <c r="AG1147" s="26" t="s">
        <v>104</v>
      </c>
      <c r="AH1147" s="26"/>
    </row>
    <row r="1148" s="9" customFormat="1" ht="213.75" spans="1:34">
      <c r="A1148" s="24">
        <v>1088</v>
      </c>
      <c r="B1148" s="26"/>
      <c r="C1148" s="26" t="s">
        <v>7924</v>
      </c>
      <c r="D1148" s="26" t="s">
        <v>7925</v>
      </c>
      <c r="E1148" s="26" t="s">
        <v>89</v>
      </c>
      <c r="F1148" s="26" t="s">
        <v>1095</v>
      </c>
      <c r="G1148" s="26" t="s">
        <v>7926</v>
      </c>
      <c r="H1148" s="26" t="s">
        <v>7889</v>
      </c>
      <c r="I1148" s="26" t="s">
        <v>7927</v>
      </c>
      <c r="J1148" s="26" t="s">
        <v>7928</v>
      </c>
      <c r="K1148" s="26" t="s">
        <v>135</v>
      </c>
      <c r="L1148" s="26" t="s">
        <v>114</v>
      </c>
      <c r="M1148" s="26" t="s">
        <v>7818</v>
      </c>
      <c r="N1148" s="26" t="s">
        <v>7819</v>
      </c>
      <c r="O1148" s="26" t="s">
        <v>7929</v>
      </c>
      <c r="P1148" s="26" t="s">
        <v>1937</v>
      </c>
      <c r="Q1148" s="26" t="s">
        <v>100</v>
      </c>
      <c r="R1148" s="26" t="s">
        <v>1938</v>
      </c>
      <c r="S1148" s="26" t="s">
        <v>1095</v>
      </c>
      <c r="T1148" s="26" t="s">
        <v>191</v>
      </c>
      <c r="U1148" s="26">
        <v>15</v>
      </c>
      <c r="V1148" s="26">
        <v>15</v>
      </c>
      <c r="W1148" s="26"/>
      <c r="X1148" s="26"/>
      <c r="Y1148" s="26"/>
      <c r="Z1148" s="26">
        <v>243</v>
      </c>
      <c r="AA1148" s="26">
        <v>129</v>
      </c>
      <c r="AB1148" s="26" t="s">
        <v>103</v>
      </c>
      <c r="AC1148" s="26" t="s">
        <v>104</v>
      </c>
      <c r="AD1148" s="26" t="s">
        <v>104</v>
      </c>
      <c r="AE1148" s="26" t="s">
        <v>103</v>
      </c>
      <c r="AF1148" s="26"/>
      <c r="AG1148" s="26" t="s">
        <v>103</v>
      </c>
      <c r="AH1148" s="26"/>
    </row>
    <row r="1149" s="9" customFormat="1" ht="67.5" spans="1:34">
      <c r="A1149" s="24">
        <v>1089</v>
      </c>
      <c r="B1149" s="26"/>
      <c r="C1149" s="26" t="s">
        <v>7930</v>
      </c>
      <c r="D1149" s="26" t="s">
        <v>7931</v>
      </c>
      <c r="E1149" s="26" t="s">
        <v>89</v>
      </c>
      <c r="F1149" s="26" t="s">
        <v>7932</v>
      </c>
      <c r="G1149" s="26" t="s">
        <v>7933</v>
      </c>
      <c r="H1149" s="26" t="s">
        <v>7934</v>
      </c>
      <c r="I1149" s="26" t="s">
        <v>7934</v>
      </c>
      <c r="J1149" s="26"/>
      <c r="K1149" s="26" t="s">
        <v>113</v>
      </c>
      <c r="L1149" s="26" t="s">
        <v>114</v>
      </c>
      <c r="M1149" s="26" t="s">
        <v>2937</v>
      </c>
      <c r="N1149" s="26"/>
      <c r="O1149" s="26" t="s">
        <v>7935</v>
      </c>
      <c r="P1149" s="26"/>
      <c r="Q1149" s="26" t="s">
        <v>179</v>
      </c>
      <c r="R1149" s="26" t="s">
        <v>3798</v>
      </c>
      <c r="S1149" s="26" t="s">
        <v>7936</v>
      </c>
      <c r="T1149" s="26" t="s">
        <v>267</v>
      </c>
      <c r="U1149" s="26">
        <v>65</v>
      </c>
      <c r="V1149" s="26">
        <v>65</v>
      </c>
      <c r="W1149" s="26"/>
      <c r="X1149" s="26"/>
      <c r="Y1149" s="26"/>
      <c r="Z1149" s="26">
        <v>190</v>
      </c>
      <c r="AA1149" s="26">
        <v>51</v>
      </c>
      <c r="AB1149" s="26" t="s">
        <v>103</v>
      </c>
      <c r="AC1149" s="26" t="s">
        <v>103</v>
      </c>
      <c r="AD1149" s="26" t="s">
        <v>103</v>
      </c>
      <c r="AE1149" s="26" t="s">
        <v>103</v>
      </c>
      <c r="AF1149" s="26"/>
      <c r="AG1149" s="26" t="s">
        <v>103</v>
      </c>
      <c r="AH1149" s="26"/>
    </row>
    <row r="1150" s="9" customFormat="1" ht="45" spans="1:34">
      <c r="A1150" s="24">
        <v>1090</v>
      </c>
      <c r="B1150" s="26"/>
      <c r="C1150" s="26" t="s">
        <v>7937</v>
      </c>
      <c r="D1150" s="26" t="s">
        <v>7938</v>
      </c>
      <c r="E1150" s="26" t="s">
        <v>7372</v>
      </c>
      <c r="F1150" s="26" t="s">
        <v>2221</v>
      </c>
      <c r="G1150" s="26" t="s">
        <v>7939</v>
      </c>
      <c r="H1150" s="26" t="s">
        <v>7940</v>
      </c>
      <c r="I1150" s="26" t="s">
        <v>7940</v>
      </c>
      <c r="J1150" s="26" t="s">
        <v>7941</v>
      </c>
      <c r="K1150" s="26" t="s">
        <v>113</v>
      </c>
      <c r="L1150" s="26" t="s">
        <v>114</v>
      </c>
      <c r="M1150" s="26" t="s">
        <v>7942</v>
      </c>
      <c r="N1150" s="26"/>
      <c r="O1150" s="26" t="s">
        <v>7940</v>
      </c>
      <c r="P1150" s="26"/>
      <c r="Q1150" s="26" t="s">
        <v>179</v>
      </c>
      <c r="R1150" s="26" t="s">
        <v>3798</v>
      </c>
      <c r="S1150" s="26" t="s">
        <v>7943</v>
      </c>
      <c r="T1150" s="26" t="s">
        <v>267</v>
      </c>
      <c r="U1150" s="26">
        <v>40</v>
      </c>
      <c r="V1150" s="26">
        <v>40</v>
      </c>
      <c r="W1150" s="26"/>
      <c r="X1150" s="26"/>
      <c r="Y1150" s="26"/>
      <c r="Z1150" s="26">
        <v>851</v>
      </c>
      <c r="AA1150" s="26">
        <v>14</v>
      </c>
      <c r="AB1150" s="26" t="s">
        <v>103</v>
      </c>
      <c r="AC1150" s="26" t="s">
        <v>103</v>
      </c>
      <c r="AD1150" s="26" t="s">
        <v>103</v>
      </c>
      <c r="AE1150" s="26" t="s">
        <v>103</v>
      </c>
      <c r="AF1150" s="26"/>
      <c r="AG1150" s="26"/>
      <c r="AH1150" s="26" t="s">
        <v>7944</v>
      </c>
    </row>
    <row r="1151" s="9" customFormat="1" ht="90" spans="1:34">
      <c r="A1151" s="24">
        <v>1091</v>
      </c>
      <c r="B1151" s="26"/>
      <c r="C1151" s="26" t="s">
        <v>7945</v>
      </c>
      <c r="D1151" s="26" t="s">
        <v>7946</v>
      </c>
      <c r="E1151" s="26" t="s">
        <v>4410</v>
      </c>
      <c r="F1151" s="26" t="s">
        <v>7947</v>
      </c>
      <c r="G1151" s="26" t="s">
        <v>7948</v>
      </c>
      <c r="H1151" s="26" t="s">
        <v>7949</v>
      </c>
      <c r="I1151" s="26" t="s">
        <v>7950</v>
      </c>
      <c r="J1151" s="26"/>
      <c r="K1151" s="26" t="s">
        <v>113</v>
      </c>
      <c r="L1151" s="26" t="s">
        <v>114</v>
      </c>
      <c r="M1151" s="26" t="s">
        <v>7951</v>
      </c>
      <c r="N1151" s="26"/>
      <c r="O1151" s="26" t="s">
        <v>7934</v>
      </c>
      <c r="P1151" s="26"/>
      <c r="Q1151" s="26" t="s">
        <v>179</v>
      </c>
      <c r="R1151" s="26" t="s">
        <v>3798</v>
      </c>
      <c r="S1151" s="26" t="s">
        <v>7952</v>
      </c>
      <c r="T1151" s="26" t="s">
        <v>267</v>
      </c>
      <c r="U1151" s="26">
        <v>30</v>
      </c>
      <c r="V1151" s="26">
        <v>30</v>
      </c>
      <c r="W1151" s="26"/>
      <c r="X1151" s="26"/>
      <c r="Y1151" s="26">
        <v>0</v>
      </c>
      <c r="Z1151" s="26">
        <v>94</v>
      </c>
      <c r="AA1151" s="26">
        <v>61</v>
      </c>
      <c r="AB1151" s="26" t="s">
        <v>103</v>
      </c>
      <c r="AC1151" s="26" t="s">
        <v>103</v>
      </c>
      <c r="AD1151" s="26" t="s">
        <v>104</v>
      </c>
      <c r="AE1151" s="26" t="s">
        <v>103</v>
      </c>
      <c r="AF1151" s="26"/>
      <c r="AG1151" s="26" t="s">
        <v>103</v>
      </c>
      <c r="AH1151" s="26"/>
    </row>
    <row r="1152" s="9" customFormat="1" ht="90" spans="1:34">
      <c r="A1152" s="24">
        <v>1092</v>
      </c>
      <c r="B1152" s="26"/>
      <c r="C1152" s="26" t="s">
        <v>7953</v>
      </c>
      <c r="D1152" s="26" t="s">
        <v>7954</v>
      </c>
      <c r="E1152" s="26" t="s">
        <v>4410</v>
      </c>
      <c r="F1152" s="26" t="s">
        <v>7947</v>
      </c>
      <c r="G1152" s="26" t="s">
        <v>7955</v>
      </c>
      <c r="H1152" s="26" t="s">
        <v>7956</v>
      </c>
      <c r="I1152" s="26" t="s">
        <v>7957</v>
      </c>
      <c r="J1152" s="26"/>
      <c r="K1152" s="26" t="s">
        <v>113</v>
      </c>
      <c r="L1152" s="26" t="s">
        <v>114</v>
      </c>
      <c r="M1152" s="26" t="s">
        <v>7958</v>
      </c>
      <c r="N1152" s="26"/>
      <c r="O1152" s="26" t="s">
        <v>7934</v>
      </c>
      <c r="P1152" s="26"/>
      <c r="Q1152" s="26" t="s">
        <v>179</v>
      </c>
      <c r="R1152" s="26" t="s">
        <v>3798</v>
      </c>
      <c r="S1152" s="26" t="s">
        <v>7952</v>
      </c>
      <c r="T1152" s="26" t="s">
        <v>267</v>
      </c>
      <c r="U1152" s="26">
        <v>16</v>
      </c>
      <c r="V1152" s="26">
        <v>16</v>
      </c>
      <c r="W1152" s="26"/>
      <c r="X1152" s="26"/>
      <c r="Y1152" s="26">
        <v>0</v>
      </c>
      <c r="Z1152" s="26">
        <v>189</v>
      </c>
      <c r="AA1152" s="26">
        <v>43</v>
      </c>
      <c r="AB1152" s="26" t="s">
        <v>103</v>
      </c>
      <c r="AC1152" s="26" t="s">
        <v>103</v>
      </c>
      <c r="AD1152" s="26" t="s">
        <v>104</v>
      </c>
      <c r="AE1152" s="26" t="s">
        <v>103</v>
      </c>
      <c r="AF1152" s="26"/>
      <c r="AG1152" s="26" t="s">
        <v>103</v>
      </c>
      <c r="AH1152" s="26"/>
    </row>
    <row r="1153" s="9" customFormat="1" ht="78.75" spans="1:34">
      <c r="A1153" s="24">
        <v>1093</v>
      </c>
      <c r="B1153" s="26"/>
      <c r="C1153" s="26" t="s">
        <v>7959</v>
      </c>
      <c r="D1153" s="26" t="s">
        <v>7960</v>
      </c>
      <c r="E1153" s="26" t="s">
        <v>3242</v>
      </c>
      <c r="F1153" s="26" t="s">
        <v>1908</v>
      </c>
      <c r="G1153" s="26" t="s">
        <v>7961</v>
      </c>
      <c r="H1153" s="26" t="s">
        <v>1910</v>
      </c>
      <c r="I1153" s="26" t="s">
        <v>1910</v>
      </c>
      <c r="J1153" s="26" t="s">
        <v>113</v>
      </c>
      <c r="K1153" s="26" t="s">
        <v>113</v>
      </c>
      <c r="L1153" s="26" t="s">
        <v>114</v>
      </c>
      <c r="M1153" s="26" t="s">
        <v>366</v>
      </c>
      <c r="N1153" s="26" t="s">
        <v>1912</v>
      </c>
      <c r="O1153" s="26" t="s">
        <v>1912</v>
      </c>
      <c r="P1153" s="26"/>
      <c r="Q1153" s="26" t="s">
        <v>179</v>
      </c>
      <c r="R1153" s="26" t="s">
        <v>3798</v>
      </c>
      <c r="S1153" s="26" t="s">
        <v>1913</v>
      </c>
      <c r="T1153" s="26" t="s">
        <v>267</v>
      </c>
      <c r="U1153" s="26">
        <v>25</v>
      </c>
      <c r="V1153" s="26">
        <v>25</v>
      </c>
      <c r="W1153" s="26"/>
      <c r="X1153" s="26"/>
      <c r="Y1153" s="26"/>
      <c r="Z1153" s="26">
        <v>856</v>
      </c>
      <c r="AA1153" s="26">
        <v>210</v>
      </c>
      <c r="AB1153" s="26"/>
      <c r="AC1153" s="26"/>
      <c r="AD1153" s="26" t="s">
        <v>103</v>
      </c>
      <c r="AE1153" s="26" t="s">
        <v>103</v>
      </c>
      <c r="AF1153" s="26"/>
      <c r="AG1153" s="26" t="s">
        <v>103</v>
      </c>
      <c r="AH1153" s="26"/>
    </row>
    <row r="1154" s="9" customFormat="1" ht="56.25" spans="1:34">
      <c r="A1154" s="24">
        <v>1094</v>
      </c>
      <c r="B1154" s="26"/>
      <c r="C1154" s="26" t="s">
        <v>7962</v>
      </c>
      <c r="D1154" s="26" t="s">
        <v>7963</v>
      </c>
      <c r="E1154" s="26" t="s">
        <v>3242</v>
      </c>
      <c r="F1154" s="26" t="s">
        <v>7964</v>
      </c>
      <c r="G1154" s="26" t="s">
        <v>7965</v>
      </c>
      <c r="H1154" s="26" t="s">
        <v>7966</v>
      </c>
      <c r="I1154" s="26" t="s">
        <v>7967</v>
      </c>
      <c r="J1154" s="26"/>
      <c r="K1154" s="26" t="s">
        <v>113</v>
      </c>
      <c r="L1154" s="26" t="s">
        <v>114</v>
      </c>
      <c r="M1154" s="26"/>
      <c r="N1154" s="26"/>
      <c r="O1154" s="26"/>
      <c r="P1154" s="26"/>
      <c r="Q1154" s="26" t="s">
        <v>179</v>
      </c>
      <c r="R1154" s="26" t="s">
        <v>1938</v>
      </c>
      <c r="S1154" s="26" t="s">
        <v>7968</v>
      </c>
      <c r="T1154" s="26" t="s">
        <v>267</v>
      </c>
      <c r="U1154" s="26">
        <v>15</v>
      </c>
      <c r="V1154" s="26">
        <v>15</v>
      </c>
      <c r="W1154" s="26"/>
      <c r="X1154" s="26"/>
      <c r="Y1154" s="26"/>
      <c r="Z1154" s="26">
        <v>156</v>
      </c>
      <c r="AA1154" s="26">
        <v>24</v>
      </c>
      <c r="AB1154" s="26" t="s">
        <v>103</v>
      </c>
      <c r="AC1154" s="26" t="s">
        <v>103</v>
      </c>
      <c r="AD1154" s="26" t="s">
        <v>104</v>
      </c>
      <c r="AE1154" s="26" t="s">
        <v>103</v>
      </c>
      <c r="AF1154" s="26"/>
      <c r="AG1154" s="26" t="s">
        <v>103</v>
      </c>
      <c r="AH1154" s="26"/>
    </row>
    <row r="1155" s="9" customFormat="1" ht="67.5" spans="1:34">
      <c r="A1155" s="24">
        <v>1095</v>
      </c>
      <c r="B1155" s="26"/>
      <c r="C1155" s="26" t="s">
        <v>7969</v>
      </c>
      <c r="D1155" s="26" t="s">
        <v>7970</v>
      </c>
      <c r="E1155" s="26" t="s">
        <v>370</v>
      </c>
      <c r="F1155" s="26" t="s">
        <v>7971</v>
      </c>
      <c r="G1155" s="26" t="s">
        <v>7972</v>
      </c>
      <c r="H1155" s="26" t="s">
        <v>7973</v>
      </c>
      <c r="I1155" s="26" t="s">
        <v>7970</v>
      </c>
      <c r="J1155" s="26"/>
      <c r="K1155" s="26" t="s">
        <v>113</v>
      </c>
      <c r="L1155" s="26" t="s">
        <v>114</v>
      </c>
      <c r="M1155" s="26" t="s">
        <v>7974</v>
      </c>
      <c r="N1155" s="26"/>
      <c r="O1155" s="26" t="s">
        <v>7975</v>
      </c>
      <c r="P1155" s="26"/>
      <c r="Q1155" s="26" t="s">
        <v>179</v>
      </c>
      <c r="R1155" s="26" t="s">
        <v>3798</v>
      </c>
      <c r="S1155" s="26" t="s">
        <v>7976</v>
      </c>
      <c r="T1155" s="26" t="s">
        <v>267</v>
      </c>
      <c r="U1155" s="26">
        <v>26</v>
      </c>
      <c r="V1155" s="26">
        <v>26</v>
      </c>
      <c r="W1155" s="26"/>
      <c r="X1155" s="26"/>
      <c r="Y1155" s="26"/>
      <c r="Z1155" s="26">
        <v>2074</v>
      </c>
      <c r="AA1155" s="26">
        <v>57</v>
      </c>
      <c r="AB1155" s="26" t="s">
        <v>103</v>
      </c>
      <c r="AC1155" s="26" t="s">
        <v>103</v>
      </c>
      <c r="AD1155" s="26" t="s">
        <v>103</v>
      </c>
      <c r="AE1155" s="26" t="s">
        <v>103</v>
      </c>
      <c r="AF1155" s="26" t="s">
        <v>103</v>
      </c>
      <c r="AG1155" s="26"/>
      <c r="AH1155" s="26"/>
    </row>
    <row r="1156" s="9" customFormat="1" ht="45" spans="1:34">
      <c r="A1156" s="24">
        <v>1096</v>
      </c>
      <c r="B1156" s="26"/>
      <c r="C1156" s="26" t="s">
        <v>7977</v>
      </c>
      <c r="D1156" s="26" t="s">
        <v>7978</v>
      </c>
      <c r="E1156" s="26" t="s">
        <v>89</v>
      </c>
      <c r="F1156" s="26" t="s">
        <v>7979</v>
      </c>
      <c r="G1156" s="26" t="s">
        <v>7980</v>
      </c>
      <c r="H1156" s="26" t="s">
        <v>7973</v>
      </c>
      <c r="I1156" s="26" t="s">
        <v>7978</v>
      </c>
      <c r="J1156" s="26"/>
      <c r="K1156" s="26" t="s">
        <v>113</v>
      </c>
      <c r="L1156" s="26" t="s">
        <v>114</v>
      </c>
      <c r="M1156" s="26" t="s">
        <v>7974</v>
      </c>
      <c r="N1156" s="26"/>
      <c r="O1156" s="26" t="s">
        <v>7975</v>
      </c>
      <c r="P1156" s="26"/>
      <c r="Q1156" s="26" t="s">
        <v>179</v>
      </c>
      <c r="R1156" s="26" t="s">
        <v>3798</v>
      </c>
      <c r="S1156" s="26" t="s">
        <v>3798</v>
      </c>
      <c r="T1156" s="26" t="s">
        <v>633</v>
      </c>
      <c r="U1156" s="26">
        <v>192.5</v>
      </c>
      <c r="V1156" s="26"/>
      <c r="W1156" s="26">
        <v>192.5</v>
      </c>
      <c r="X1156" s="26"/>
      <c r="Y1156" s="26"/>
      <c r="Z1156" s="26">
        <v>411</v>
      </c>
      <c r="AA1156" s="26">
        <v>256</v>
      </c>
      <c r="AB1156" s="26" t="s">
        <v>103</v>
      </c>
      <c r="AC1156" s="26" t="s">
        <v>103</v>
      </c>
      <c r="AD1156" s="26" t="s">
        <v>103</v>
      </c>
      <c r="AE1156" s="26" t="s">
        <v>103</v>
      </c>
      <c r="AF1156" s="26" t="s">
        <v>103</v>
      </c>
      <c r="AG1156" s="26"/>
      <c r="AH1156" s="26"/>
    </row>
    <row r="1157" s="9" customFormat="1" ht="45" spans="1:34">
      <c r="A1157" s="24">
        <v>1097</v>
      </c>
      <c r="B1157" s="26"/>
      <c r="C1157" s="26" t="s">
        <v>7981</v>
      </c>
      <c r="D1157" s="26" t="s">
        <v>7982</v>
      </c>
      <c r="E1157" s="26" t="s">
        <v>89</v>
      </c>
      <c r="F1157" s="26" t="s">
        <v>217</v>
      </c>
      <c r="G1157" s="26" t="s">
        <v>7983</v>
      </c>
      <c r="H1157" s="26" t="s">
        <v>7973</v>
      </c>
      <c r="I1157" s="26" t="s">
        <v>7982</v>
      </c>
      <c r="J1157" s="26"/>
      <c r="K1157" s="26" t="s">
        <v>113</v>
      </c>
      <c r="L1157" s="26" t="s">
        <v>114</v>
      </c>
      <c r="M1157" s="26" t="s">
        <v>7974</v>
      </c>
      <c r="N1157" s="26"/>
      <c r="O1157" s="26" t="s">
        <v>7975</v>
      </c>
      <c r="P1157" s="26"/>
      <c r="Q1157" s="26" t="s">
        <v>179</v>
      </c>
      <c r="R1157" s="26" t="s">
        <v>3798</v>
      </c>
      <c r="S1157" s="26" t="s">
        <v>3798</v>
      </c>
      <c r="T1157" s="26" t="s">
        <v>633</v>
      </c>
      <c r="U1157" s="26">
        <v>70.1</v>
      </c>
      <c r="V1157" s="26"/>
      <c r="W1157" s="26">
        <v>70.1</v>
      </c>
      <c r="X1157" s="26"/>
      <c r="Y1157" s="26"/>
      <c r="Z1157" s="26">
        <v>1875</v>
      </c>
      <c r="AA1157" s="26">
        <v>74</v>
      </c>
      <c r="AB1157" s="26" t="s">
        <v>103</v>
      </c>
      <c r="AC1157" s="26" t="s">
        <v>103</v>
      </c>
      <c r="AD1157" s="26" t="s">
        <v>103</v>
      </c>
      <c r="AE1157" s="26" t="s">
        <v>103</v>
      </c>
      <c r="AF1157" s="26" t="s">
        <v>103</v>
      </c>
      <c r="AG1157" s="26"/>
      <c r="AH1157" s="26"/>
    </row>
    <row r="1158" s="9" customFormat="1" ht="45" spans="1:34">
      <c r="A1158" s="24">
        <v>1098</v>
      </c>
      <c r="B1158" s="26"/>
      <c r="C1158" s="26" t="s">
        <v>7984</v>
      </c>
      <c r="D1158" s="26" t="s">
        <v>7985</v>
      </c>
      <c r="E1158" s="26" t="s">
        <v>89</v>
      </c>
      <c r="F1158" s="26" t="s">
        <v>7986</v>
      </c>
      <c r="G1158" s="26" t="s">
        <v>7987</v>
      </c>
      <c r="H1158" s="26" t="s">
        <v>7973</v>
      </c>
      <c r="I1158" s="26" t="s">
        <v>7985</v>
      </c>
      <c r="J1158" s="26"/>
      <c r="K1158" s="26" t="s">
        <v>113</v>
      </c>
      <c r="L1158" s="26" t="s">
        <v>114</v>
      </c>
      <c r="M1158" s="26" t="s">
        <v>7974</v>
      </c>
      <c r="N1158" s="26"/>
      <c r="O1158" s="26" t="s">
        <v>7975</v>
      </c>
      <c r="P1158" s="26"/>
      <c r="Q1158" s="26" t="s">
        <v>179</v>
      </c>
      <c r="R1158" s="26" t="s">
        <v>3798</v>
      </c>
      <c r="S1158" s="26" t="s">
        <v>3798</v>
      </c>
      <c r="T1158" s="26" t="s">
        <v>633</v>
      </c>
      <c r="U1158" s="26">
        <v>273</v>
      </c>
      <c r="V1158" s="26"/>
      <c r="W1158" s="26">
        <v>273</v>
      </c>
      <c r="X1158" s="26"/>
      <c r="Y1158" s="26"/>
      <c r="Z1158" s="26">
        <v>3845</v>
      </c>
      <c r="AA1158" s="26">
        <v>748</v>
      </c>
      <c r="AB1158" s="26" t="s">
        <v>103</v>
      </c>
      <c r="AC1158" s="26" t="s">
        <v>103</v>
      </c>
      <c r="AD1158" s="26" t="s">
        <v>103</v>
      </c>
      <c r="AE1158" s="26" t="s">
        <v>103</v>
      </c>
      <c r="AF1158" s="26" t="s">
        <v>103</v>
      </c>
      <c r="AG1158" s="26"/>
      <c r="AH1158" s="26"/>
    </row>
    <row r="1159" s="9" customFormat="1" ht="45" spans="1:34">
      <c r="A1159" s="24">
        <v>1099</v>
      </c>
      <c r="B1159" s="26"/>
      <c r="C1159" s="26" t="s">
        <v>7988</v>
      </c>
      <c r="D1159" s="26" t="s">
        <v>7989</v>
      </c>
      <c r="E1159" s="26" t="s">
        <v>89</v>
      </c>
      <c r="F1159" s="26" t="s">
        <v>7990</v>
      </c>
      <c r="G1159" s="26" t="s">
        <v>7991</v>
      </c>
      <c r="H1159" s="26" t="s">
        <v>7973</v>
      </c>
      <c r="I1159" s="26" t="s">
        <v>7989</v>
      </c>
      <c r="J1159" s="26"/>
      <c r="K1159" s="26" t="s">
        <v>113</v>
      </c>
      <c r="L1159" s="26" t="s">
        <v>114</v>
      </c>
      <c r="M1159" s="26" t="s">
        <v>7974</v>
      </c>
      <c r="N1159" s="26"/>
      <c r="O1159" s="26" t="s">
        <v>7975</v>
      </c>
      <c r="P1159" s="26"/>
      <c r="Q1159" s="26" t="s">
        <v>179</v>
      </c>
      <c r="R1159" s="26" t="s">
        <v>3798</v>
      </c>
      <c r="S1159" s="26" t="s">
        <v>3798</v>
      </c>
      <c r="T1159" s="26" t="s">
        <v>633</v>
      </c>
      <c r="U1159" s="26">
        <v>212.4</v>
      </c>
      <c r="V1159" s="26"/>
      <c r="W1159" s="26">
        <v>212.4</v>
      </c>
      <c r="X1159" s="26"/>
      <c r="Y1159" s="26"/>
      <c r="Z1159" s="26">
        <v>4135</v>
      </c>
      <c r="AA1159" s="26">
        <v>412</v>
      </c>
      <c r="AB1159" s="26" t="s">
        <v>103</v>
      </c>
      <c r="AC1159" s="26" t="s">
        <v>103</v>
      </c>
      <c r="AD1159" s="26" t="s">
        <v>103</v>
      </c>
      <c r="AE1159" s="26" t="s">
        <v>103</v>
      </c>
      <c r="AF1159" s="26" t="s">
        <v>103</v>
      </c>
      <c r="AG1159" s="26"/>
      <c r="AH1159" s="26"/>
    </row>
    <row r="1160" s="9" customFormat="1" ht="45" spans="1:34">
      <c r="A1160" s="24">
        <v>1100</v>
      </c>
      <c r="B1160" s="26"/>
      <c r="C1160" s="26" t="s">
        <v>7992</v>
      </c>
      <c r="D1160" s="26" t="s">
        <v>7993</v>
      </c>
      <c r="E1160" s="26" t="s">
        <v>89</v>
      </c>
      <c r="F1160" s="26" t="s">
        <v>260</v>
      </c>
      <c r="G1160" s="26" t="s">
        <v>7994</v>
      </c>
      <c r="H1160" s="26" t="s">
        <v>7973</v>
      </c>
      <c r="I1160" s="26" t="s">
        <v>7993</v>
      </c>
      <c r="J1160" s="26"/>
      <c r="K1160" s="26" t="s">
        <v>113</v>
      </c>
      <c r="L1160" s="26" t="s">
        <v>114</v>
      </c>
      <c r="M1160" s="26" t="s">
        <v>7974</v>
      </c>
      <c r="N1160" s="26"/>
      <c r="O1160" s="26" t="s">
        <v>7975</v>
      </c>
      <c r="P1160" s="26"/>
      <c r="Q1160" s="26" t="s">
        <v>179</v>
      </c>
      <c r="R1160" s="26" t="s">
        <v>3798</v>
      </c>
      <c r="S1160" s="26" t="s">
        <v>3798</v>
      </c>
      <c r="T1160" s="26" t="s">
        <v>7995</v>
      </c>
      <c r="U1160" s="26">
        <v>106</v>
      </c>
      <c r="V1160" s="26"/>
      <c r="W1160" s="26">
        <v>106</v>
      </c>
      <c r="X1160" s="26"/>
      <c r="Y1160" s="26"/>
      <c r="Z1160" s="26">
        <v>3125</v>
      </c>
      <c r="AA1160" s="26">
        <v>412</v>
      </c>
      <c r="AB1160" s="26" t="s">
        <v>103</v>
      </c>
      <c r="AC1160" s="26" t="s">
        <v>103</v>
      </c>
      <c r="AD1160" s="26" t="s">
        <v>103</v>
      </c>
      <c r="AE1160" s="26" t="s">
        <v>103</v>
      </c>
      <c r="AF1160" s="26" t="s">
        <v>103</v>
      </c>
      <c r="AG1160" s="26"/>
      <c r="AH1160" s="26"/>
    </row>
    <row r="1161" s="9" customFormat="1" ht="45" spans="1:34">
      <c r="A1161" s="24">
        <v>1101</v>
      </c>
      <c r="B1161" s="26"/>
      <c r="C1161" s="26" t="s">
        <v>7996</v>
      </c>
      <c r="D1161" s="26" t="s">
        <v>7997</v>
      </c>
      <c r="E1161" s="26" t="s">
        <v>89</v>
      </c>
      <c r="F1161" s="26" t="s">
        <v>7998</v>
      </c>
      <c r="G1161" s="26" t="s">
        <v>7999</v>
      </c>
      <c r="H1161" s="26" t="s">
        <v>7973</v>
      </c>
      <c r="I1161" s="26" t="s">
        <v>7997</v>
      </c>
      <c r="J1161" s="26"/>
      <c r="K1161" s="26" t="s">
        <v>113</v>
      </c>
      <c r="L1161" s="26" t="s">
        <v>114</v>
      </c>
      <c r="M1161" s="26" t="s">
        <v>7974</v>
      </c>
      <c r="N1161" s="26"/>
      <c r="O1161" s="26" t="s">
        <v>7975</v>
      </c>
      <c r="P1161" s="26"/>
      <c r="Q1161" s="26" t="s">
        <v>179</v>
      </c>
      <c r="R1161" s="26" t="s">
        <v>3798</v>
      </c>
      <c r="S1161" s="26" t="s">
        <v>3798</v>
      </c>
      <c r="T1161" s="26" t="s">
        <v>7995</v>
      </c>
      <c r="U1161" s="26">
        <v>56</v>
      </c>
      <c r="V1161" s="26"/>
      <c r="W1161" s="26">
        <v>56</v>
      </c>
      <c r="X1161" s="26"/>
      <c r="Y1161" s="26"/>
      <c r="Z1161" s="26">
        <v>4857</v>
      </c>
      <c r="AA1161" s="26">
        <v>415</v>
      </c>
      <c r="AB1161" s="26" t="s">
        <v>103</v>
      </c>
      <c r="AC1161" s="26" t="s">
        <v>103</v>
      </c>
      <c r="AD1161" s="26" t="s">
        <v>103</v>
      </c>
      <c r="AE1161" s="26" t="s">
        <v>103</v>
      </c>
      <c r="AF1161" s="26" t="s">
        <v>103</v>
      </c>
      <c r="AG1161" s="26"/>
      <c r="AH1161" s="26"/>
    </row>
    <row r="1162" s="9" customFormat="1" ht="67.5" spans="1:34">
      <c r="A1162" s="24">
        <v>1102</v>
      </c>
      <c r="B1162" s="26"/>
      <c r="C1162" s="26" t="s">
        <v>8000</v>
      </c>
      <c r="D1162" s="26" t="s">
        <v>8001</v>
      </c>
      <c r="E1162" s="26" t="s">
        <v>89</v>
      </c>
      <c r="F1162" s="26" t="s">
        <v>1918</v>
      </c>
      <c r="G1162" s="26" t="s">
        <v>8002</v>
      </c>
      <c r="H1162" s="26" t="s">
        <v>8003</v>
      </c>
      <c r="I1162" s="26" t="s">
        <v>8001</v>
      </c>
      <c r="J1162" s="26" t="s">
        <v>8004</v>
      </c>
      <c r="K1162" s="26" t="s">
        <v>113</v>
      </c>
      <c r="L1162" s="26" t="s">
        <v>114</v>
      </c>
      <c r="M1162" s="26" t="s">
        <v>7196</v>
      </c>
      <c r="N1162" s="26"/>
      <c r="O1162" s="26" t="s">
        <v>8005</v>
      </c>
      <c r="P1162" s="26"/>
      <c r="Q1162" s="26" t="s">
        <v>179</v>
      </c>
      <c r="R1162" s="26" t="s">
        <v>3798</v>
      </c>
      <c r="S1162" s="26" t="s">
        <v>1925</v>
      </c>
      <c r="T1162" s="26" t="s">
        <v>267</v>
      </c>
      <c r="U1162" s="26">
        <v>10</v>
      </c>
      <c r="V1162" s="26">
        <v>10</v>
      </c>
      <c r="W1162" s="26"/>
      <c r="X1162" s="26"/>
      <c r="Y1162" s="26"/>
      <c r="Z1162" s="26">
        <v>1684</v>
      </c>
      <c r="AA1162" s="26">
        <v>18</v>
      </c>
      <c r="AB1162" s="26" t="s">
        <v>103</v>
      </c>
      <c r="AC1162" s="26" t="s">
        <v>103</v>
      </c>
      <c r="AD1162" s="26" t="s">
        <v>103</v>
      </c>
      <c r="AE1162" s="26" t="s">
        <v>103</v>
      </c>
      <c r="AF1162" s="26" t="s">
        <v>2192</v>
      </c>
      <c r="AG1162" s="26" t="s">
        <v>103</v>
      </c>
      <c r="AH1162" s="26" t="s">
        <v>2192</v>
      </c>
    </row>
    <row r="1163" s="10" customFormat="1" ht="276" spans="1:34">
      <c r="A1163" s="24">
        <v>1103</v>
      </c>
      <c r="B1163" s="36"/>
      <c r="C1163" s="36" t="s">
        <v>8006</v>
      </c>
      <c r="D1163" s="36" t="s">
        <v>8007</v>
      </c>
      <c r="E1163" s="36" t="s">
        <v>89</v>
      </c>
      <c r="F1163" s="36" t="s">
        <v>1095</v>
      </c>
      <c r="G1163" s="36" t="s">
        <v>8008</v>
      </c>
      <c r="H1163" s="36"/>
      <c r="I1163" s="36" t="s">
        <v>8009</v>
      </c>
      <c r="J1163" s="36" t="s">
        <v>8010</v>
      </c>
      <c r="K1163" s="36" t="s">
        <v>135</v>
      </c>
      <c r="L1163" s="36" t="s">
        <v>114</v>
      </c>
      <c r="M1163" s="36" t="s">
        <v>8011</v>
      </c>
      <c r="N1163" s="57" t="s">
        <v>7819</v>
      </c>
      <c r="O1163" s="36" t="s">
        <v>1101</v>
      </c>
      <c r="P1163" s="36" t="s">
        <v>1937</v>
      </c>
      <c r="Q1163" s="36" t="s">
        <v>100</v>
      </c>
      <c r="R1163" s="36" t="s">
        <v>3798</v>
      </c>
      <c r="S1163" s="36" t="s">
        <v>1095</v>
      </c>
      <c r="T1163" s="64" t="s">
        <v>191</v>
      </c>
      <c r="U1163" s="36">
        <v>257</v>
      </c>
      <c r="V1163" s="36">
        <v>257</v>
      </c>
      <c r="W1163" s="36"/>
      <c r="X1163" s="36"/>
      <c r="Y1163" s="36"/>
      <c r="Z1163" s="36">
        <v>565</v>
      </c>
      <c r="AA1163" s="36">
        <v>525</v>
      </c>
      <c r="AB1163" s="36" t="s">
        <v>104</v>
      </c>
      <c r="AC1163" s="36" t="s">
        <v>103</v>
      </c>
      <c r="AD1163" s="36" t="s">
        <v>104</v>
      </c>
      <c r="AE1163" s="36" t="s">
        <v>103</v>
      </c>
      <c r="AF1163" s="36" t="s">
        <v>103</v>
      </c>
      <c r="AG1163" s="36" t="s">
        <v>103</v>
      </c>
      <c r="AH1163" s="36"/>
    </row>
    <row r="1164" s="6" customFormat="1" ht="33.75" spans="1:34">
      <c r="A1164" s="24"/>
      <c r="B1164" s="25" t="s">
        <v>8012</v>
      </c>
      <c r="C1164" s="26">
        <f>COUNTA(C1165:C1331)</f>
        <v>167</v>
      </c>
      <c r="D1164" s="26"/>
      <c r="E1164" s="26"/>
      <c r="F1164" s="26"/>
      <c r="G1164" s="26"/>
      <c r="H1164" s="26"/>
      <c r="I1164" s="26"/>
      <c r="J1164" s="26"/>
      <c r="K1164" s="26"/>
      <c r="L1164" s="26"/>
      <c r="M1164" s="26"/>
      <c r="N1164" s="26"/>
      <c r="O1164" s="26"/>
      <c r="P1164" s="26"/>
      <c r="Q1164" s="26"/>
      <c r="R1164" s="26"/>
      <c r="S1164" s="26"/>
      <c r="T1164" s="26"/>
      <c r="U1164" s="26">
        <f>SUM(U1165:U1331)</f>
        <v>8573.15</v>
      </c>
      <c r="V1164" s="26">
        <f>SUM(V1165:V1331)</f>
        <v>8523.15</v>
      </c>
      <c r="W1164" s="26">
        <f>SUM(W1165:W1331)</f>
        <v>50</v>
      </c>
      <c r="X1164" s="26">
        <f>SUM(X1165:X1331)</f>
        <v>0</v>
      </c>
      <c r="Y1164" s="26">
        <f>SUM(Y1165:Y1331)</f>
        <v>0</v>
      </c>
      <c r="Z1164" s="26"/>
      <c r="AA1164" s="26"/>
      <c r="AB1164" s="26"/>
      <c r="AC1164" s="26"/>
      <c r="AD1164" s="26"/>
      <c r="AE1164" s="26"/>
      <c r="AF1164" s="26"/>
      <c r="AG1164" s="26"/>
      <c r="AH1164" s="26"/>
    </row>
    <row r="1165" s="6" customFormat="1" ht="78.75" spans="1:34">
      <c r="A1165" s="24">
        <v>1104</v>
      </c>
      <c r="B1165" s="25"/>
      <c r="C1165" s="26" t="s">
        <v>8013</v>
      </c>
      <c r="D1165" s="26" t="s">
        <v>8014</v>
      </c>
      <c r="E1165" s="26" t="s">
        <v>89</v>
      </c>
      <c r="F1165" s="28" t="s">
        <v>305</v>
      </c>
      <c r="G1165" s="26" t="s">
        <v>8015</v>
      </c>
      <c r="H1165" s="26" t="s">
        <v>2892</v>
      </c>
      <c r="I1165" s="26" t="s">
        <v>8014</v>
      </c>
      <c r="J1165" s="26" t="s">
        <v>8016</v>
      </c>
      <c r="K1165" s="26" t="s">
        <v>94</v>
      </c>
      <c r="L1165" s="26" t="s">
        <v>95</v>
      </c>
      <c r="M1165" s="26" t="s">
        <v>8017</v>
      </c>
      <c r="N1165" s="26" t="s">
        <v>137</v>
      </c>
      <c r="O1165" s="26" t="s">
        <v>8018</v>
      </c>
      <c r="P1165" s="26" t="s">
        <v>312</v>
      </c>
      <c r="Q1165" s="26" t="s">
        <v>179</v>
      </c>
      <c r="R1165" s="26" t="s">
        <v>6160</v>
      </c>
      <c r="S1165" s="26" t="s">
        <v>313</v>
      </c>
      <c r="T1165" s="26">
        <v>2024</v>
      </c>
      <c r="U1165" s="26">
        <v>135</v>
      </c>
      <c r="V1165" s="26">
        <v>135</v>
      </c>
      <c r="W1165" s="26"/>
      <c r="X1165" s="26"/>
      <c r="Y1165" s="26"/>
      <c r="Z1165" s="26">
        <v>218</v>
      </c>
      <c r="AA1165" s="26">
        <v>52</v>
      </c>
      <c r="AB1165" s="26" t="s">
        <v>103</v>
      </c>
      <c r="AC1165" s="26" t="s">
        <v>103</v>
      </c>
      <c r="AD1165" s="26" t="s">
        <v>104</v>
      </c>
      <c r="AE1165" s="26" t="s">
        <v>103</v>
      </c>
      <c r="AF1165" s="26"/>
      <c r="AG1165" s="26" t="s">
        <v>103</v>
      </c>
      <c r="AH1165" s="26"/>
    </row>
    <row r="1166" s="6" customFormat="1" ht="90" spans="1:34">
      <c r="A1166" s="24">
        <v>1105</v>
      </c>
      <c r="B1166" s="25"/>
      <c r="C1166" s="26" t="s">
        <v>8019</v>
      </c>
      <c r="D1166" s="26" t="s">
        <v>8020</v>
      </c>
      <c r="E1166" s="26" t="s">
        <v>89</v>
      </c>
      <c r="F1166" s="28" t="s">
        <v>1756</v>
      </c>
      <c r="G1166" s="26" t="s">
        <v>8021</v>
      </c>
      <c r="H1166" s="26" t="s">
        <v>2892</v>
      </c>
      <c r="I1166" s="26" t="s">
        <v>8020</v>
      </c>
      <c r="J1166" s="26" t="s">
        <v>8022</v>
      </c>
      <c r="K1166" s="26" t="s">
        <v>94</v>
      </c>
      <c r="L1166" s="26" t="s">
        <v>95</v>
      </c>
      <c r="M1166" s="26" t="s">
        <v>309</v>
      </c>
      <c r="N1166" s="26" t="s">
        <v>137</v>
      </c>
      <c r="O1166" s="26" t="s">
        <v>8023</v>
      </c>
      <c r="P1166" s="26" t="s">
        <v>312</v>
      </c>
      <c r="Q1166" s="26" t="s">
        <v>179</v>
      </c>
      <c r="R1166" s="26" t="s">
        <v>484</v>
      </c>
      <c r="S1166" s="26" t="s">
        <v>2900</v>
      </c>
      <c r="T1166" s="26">
        <v>2024</v>
      </c>
      <c r="U1166" s="26">
        <v>49</v>
      </c>
      <c r="V1166" s="26">
        <v>49</v>
      </c>
      <c r="W1166" s="26"/>
      <c r="X1166" s="26"/>
      <c r="Y1166" s="26"/>
      <c r="Z1166" s="26">
        <v>205</v>
      </c>
      <c r="AA1166" s="26">
        <v>38</v>
      </c>
      <c r="AB1166" s="26" t="s">
        <v>103</v>
      </c>
      <c r="AC1166" s="26" t="s">
        <v>103</v>
      </c>
      <c r="AD1166" s="26" t="s">
        <v>104</v>
      </c>
      <c r="AE1166" s="26" t="s">
        <v>103</v>
      </c>
      <c r="AF1166" s="26"/>
      <c r="AG1166" s="26" t="s">
        <v>103</v>
      </c>
      <c r="AH1166" s="26"/>
    </row>
    <row r="1167" s="6" customFormat="1" ht="202.5" spans="1:34">
      <c r="A1167" s="24">
        <v>1106</v>
      </c>
      <c r="B1167" s="25"/>
      <c r="C1167" s="26" t="s">
        <v>8024</v>
      </c>
      <c r="D1167" s="26" t="s">
        <v>8025</v>
      </c>
      <c r="E1167" s="26" t="s">
        <v>89</v>
      </c>
      <c r="F1167" s="28" t="s">
        <v>8026</v>
      </c>
      <c r="G1167" s="26" t="s">
        <v>8027</v>
      </c>
      <c r="H1167" s="26" t="s">
        <v>639</v>
      </c>
      <c r="I1167" s="26" t="s">
        <v>8028</v>
      </c>
      <c r="J1167" s="26" t="s">
        <v>8029</v>
      </c>
      <c r="K1167" s="26" t="s">
        <v>413</v>
      </c>
      <c r="L1167" s="26" t="s">
        <v>231</v>
      </c>
      <c r="M1167" s="26" t="s">
        <v>1934</v>
      </c>
      <c r="N1167" s="26" t="s">
        <v>6369</v>
      </c>
      <c r="O1167" s="26" t="s">
        <v>8030</v>
      </c>
      <c r="P1167" s="26" t="s">
        <v>1937</v>
      </c>
      <c r="Q1167" s="26" t="s">
        <v>100</v>
      </c>
      <c r="R1167" s="26" t="s">
        <v>1938</v>
      </c>
      <c r="S1167" s="26" t="s">
        <v>294</v>
      </c>
      <c r="T1167" s="26" t="s">
        <v>3091</v>
      </c>
      <c r="U1167" s="26">
        <v>15</v>
      </c>
      <c r="V1167" s="26">
        <v>15</v>
      </c>
      <c r="W1167" s="26"/>
      <c r="X1167" s="26"/>
      <c r="Y1167" s="26"/>
      <c r="Z1167" s="26">
        <v>472</v>
      </c>
      <c r="AA1167" s="26">
        <v>61</v>
      </c>
      <c r="AB1167" s="26" t="s">
        <v>103</v>
      </c>
      <c r="AC1167" s="26" t="s">
        <v>103</v>
      </c>
      <c r="AD1167" s="26" t="s">
        <v>103</v>
      </c>
      <c r="AE1167" s="26" t="s">
        <v>103</v>
      </c>
      <c r="AF1167" s="26"/>
      <c r="AG1167" s="26" t="s">
        <v>103</v>
      </c>
      <c r="AH1167" s="26"/>
    </row>
    <row r="1168" s="6" customFormat="1" ht="101.25" spans="1:34">
      <c r="A1168" s="24">
        <v>1107</v>
      </c>
      <c r="B1168" s="25"/>
      <c r="C1168" s="26" t="s">
        <v>8031</v>
      </c>
      <c r="D1168" s="26" t="s">
        <v>8032</v>
      </c>
      <c r="E1168" s="26" t="s">
        <v>107</v>
      </c>
      <c r="F1168" s="28" t="s">
        <v>2487</v>
      </c>
      <c r="G1168" s="26" t="s">
        <v>8033</v>
      </c>
      <c r="H1168" s="26" t="s">
        <v>639</v>
      </c>
      <c r="I1168" s="26" t="s">
        <v>8034</v>
      </c>
      <c r="J1168" s="26" t="s">
        <v>8035</v>
      </c>
      <c r="K1168" s="26" t="s">
        <v>413</v>
      </c>
      <c r="L1168" s="26" t="s">
        <v>231</v>
      </c>
      <c r="M1168" s="26" t="s">
        <v>2521</v>
      </c>
      <c r="N1168" s="26" t="s">
        <v>1963</v>
      </c>
      <c r="O1168" s="26" t="s">
        <v>8036</v>
      </c>
      <c r="P1168" s="26" t="s">
        <v>1937</v>
      </c>
      <c r="Q1168" s="26" t="s">
        <v>100</v>
      </c>
      <c r="R1168" s="26" t="s">
        <v>101</v>
      </c>
      <c r="S1168" s="26" t="s">
        <v>294</v>
      </c>
      <c r="T1168" s="26" t="s">
        <v>167</v>
      </c>
      <c r="U1168" s="26">
        <v>60</v>
      </c>
      <c r="V1168" s="26">
        <v>60</v>
      </c>
      <c r="W1168" s="26"/>
      <c r="X1168" s="26"/>
      <c r="Y1168" s="26"/>
      <c r="Z1168" s="26">
        <v>812</v>
      </c>
      <c r="AA1168" s="26">
        <v>355</v>
      </c>
      <c r="AB1168" s="26" t="s">
        <v>103</v>
      </c>
      <c r="AC1168" s="26" t="s">
        <v>103</v>
      </c>
      <c r="AD1168" s="26" t="s">
        <v>104</v>
      </c>
      <c r="AE1168" s="26" t="s">
        <v>104</v>
      </c>
      <c r="AF1168" s="26"/>
      <c r="AG1168" s="26" t="s">
        <v>103</v>
      </c>
      <c r="AH1168" s="26"/>
    </row>
    <row r="1169" s="6" customFormat="1" ht="236.25" spans="1:34">
      <c r="A1169" s="24">
        <v>1108</v>
      </c>
      <c r="B1169" s="25"/>
      <c r="C1169" s="26" t="s">
        <v>8037</v>
      </c>
      <c r="D1169" s="26" t="s">
        <v>8038</v>
      </c>
      <c r="E1169" s="26" t="s">
        <v>89</v>
      </c>
      <c r="F1169" s="28" t="s">
        <v>460</v>
      </c>
      <c r="G1169" s="26" t="s">
        <v>8039</v>
      </c>
      <c r="H1169" s="26" t="s">
        <v>639</v>
      </c>
      <c r="I1169" s="26" t="s">
        <v>8040</v>
      </c>
      <c r="J1169" s="26" t="s">
        <v>8041</v>
      </c>
      <c r="K1169" s="26" t="s">
        <v>413</v>
      </c>
      <c r="L1169" s="26" t="s">
        <v>231</v>
      </c>
      <c r="M1169" s="26" t="s">
        <v>1934</v>
      </c>
      <c r="N1169" s="26" t="s">
        <v>8042</v>
      </c>
      <c r="O1169" s="26" t="s">
        <v>6375</v>
      </c>
      <c r="P1169" s="26" t="s">
        <v>1937</v>
      </c>
      <c r="Q1169" s="26" t="s">
        <v>100</v>
      </c>
      <c r="R1169" s="26" t="s">
        <v>1938</v>
      </c>
      <c r="S1169" s="26" t="s">
        <v>294</v>
      </c>
      <c r="T1169" s="26" t="s">
        <v>167</v>
      </c>
      <c r="U1169" s="26">
        <v>15</v>
      </c>
      <c r="V1169" s="26">
        <v>15</v>
      </c>
      <c r="W1169" s="26"/>
      <c r="X1169" s="26"/>
      <c r="Y1169" s="26"/>
      <c r="Z1169" s="26">
        <v>251</v>
      </c>
      <c r="AA1169" s="26">
        <v>54</v>
      </c>
      <c r="AB1169" s="26" t="s">
        <v>104</v>
      </c>
      <c r="AC1169" s="26" t="s">
        <v>103</v>
      </c>
      <c r="AD1169" s="26" t="s">
        <v>104</v>
      </c>
      <c r="AE1169" s="26" t="s">
        <v>104</v>
      </c>
      <c r="AF1169" s="26"/>
      <c r="AG1169" s="26" t="s">
        <v>104</v>
      </c>
      <c r="AH1169" s="26"/>
    </row>
    <row r="1170" s="6" customFormat="1" ht="157.5" spans="1:34">
      <c r="A1170" s="24">
        <v>1109</v>
      </c>
      <c r="B1170" s="25"/>
      <c r="C1170" s="26" t="s">
        <v>8043</v>
      </c>
      <c r="D1170" s="26" t="s">
        <v>8044</v>
      </c>
      <c r="E1170" s="26" t="s">
        <v>89</v>
      </c>
      <c r="F1170" s="28" t="s">
        <v>460</v>
      </c>
      <c r="G1170" s="26" t="s">
        <v>8045</v>
      </c>
      <c r="H1170" s="26" t="s">
        <v>639</v>
      </c>
      <c r="I1170" s="26" t="s">
        <v>8046</v>
      </c>
      <c r="J1170" s="26" t="s">
        <v>6452</v>
      </c>
      <c r="K1170" s="26" t="s">
        <v>413</v>
      </c>
      <c r="L1170" s="26" t="s">
        <v>231</v>
      </c>
      <c r="M1170" s="26" t="s">
        <v>8047</v>
      </c>
      <c r="N1170" s="26" t="s">
        <v>300</v>
      </c>
      <c r="O1170" s="26" t="s">
        <v>8048</v>
      </c>
      <c r="P1170" s="26" t="s">
        <v>1937</v>
      </c>
      <c r="Q1170" s="26" t="s">
        <v>100</v>
      </c>
      <c r="R1170" s="26" t="s">
        <v>3798</v>
      </c>
      <c r="S1170" s="26" t="s">
        <v>294</v>
      </c>
      <c r="T1170" s="26" t="s">
        <v>167</v>
      </c>
      <c r="U1170" s="26">
        <v>110</v>
      </c>
      <c r="V1170" s="26">
        <v>110</v>
      </c>
      <c r="W1170" s="26"/>
      <c r="X1170" s="26"/>
      <c r="Y1170" s="26"/>
      <c r="Z1170" s="26">
        <v>588</v>
      </c>
      <c r="AA1170" s="26">
        <v>203</v>
      </c>
      <c r="AB1170" s="26" t="s">
        <v>103</v>
      </c>
      <c r="AC1170" s="26" t="s">
        <v>103</v>
      </c>
      <c r="AD1170" s="26" t="s">
        <v>104</v>
      </c>
      <c r="AE1170" s="26" t="s">
        <v>104</v>
      </c>
      <c r="AF1170" s="26"/>
      <c r="AG1170" s="26" t="s">
        <v>104</v>
      </c>
      <c r="AH1170" s="26"/>
    </row>
    <row r="1171" s="6" customFormat="1" ht="191.25" spans="1:34">
      <c r="A1171" s="24">
        <v>1110</v>
      </c>
      <c r="B1171" s="25"/>
      <c r="C1171" s="26" t="s">
        <v>8049</v>
      </c>
      <c r="D1171" s="26" t="s">
        <v>8050</v>
      </c>
      <c r="E1171" s="26" t="s">
        <v>89</v>
      </c>
      <c r="F1171" s="28" t="s">
        <v>1943</v>
      </c>
      <c r="G1171" s="26" t="s">
        <v>8051</v>
      </c>
      <c r="H1171" s="26" t="s">
        <v>639</v>
      </c>
      <c r="I1171" s="26" t="s">
        <v>8052</v>
      </c>
      <c r="J1171" s="26" t="s">
        <v>8053</v>
      </c>
      <c r="K1171" s="26" t="s">
        <v>413</v>
      </c>
      <c r="L1171" s="26" t="s">
        <v>231</v>
      </c>
      <c r="M1171" s="26" t="s">
        <v>1934</v>
      </c>
      <c r="N1171" s="26" t="s">
        <v>6369</v>
      </c>
      <c r="O1171" s="26" t="s">
        <v>8054</v>
      </c>
      <c r="P1171" s="26" t="s">
        <v>1937</v>
      </c>
      <c r="Q1171" s="26" t="s">
        <v>100</v>
      </c>
      <c r="R1171" s="26" t="s">
        <v>1938</v>
      </c>
      <c r="S1171" s="26" t="s">
        <v>294</v>
      </c>
      <c r="T1171" s="26" t="s">
        <v>167</v>
      </c>
      <c r="U1171" s="26">
        <v>15</v>
      </c>
      <c r="V1171" s="26">
        <v>15</v>
      </c>
      <c r="W1171" s="26"/>
      <c r="X1171" s="26"/>
      <c r="Y1171" s="26"/>
      <c r="Z1171" s="26">
        <v>134</v>
      </c>
      <c r="AA1171" s="26">
        <v>53</v>
      </c>
      <c r="AB1171" s="26" t="s">
        <v>103</v>
      </c>
      <c r="AC1171" s="26" t="s">
        <v>103</v>
      </c>
      <c r="AD1171" s="26" t="s">
        <v>103</v>
      </c>
      <c r="AE1171" s="26" t="s">
        <v>103</v>
      </c>
      <c r="AF1171" s="26"/>
      <c r="AG1171" s="26" t="s">
        <v>103</v>
      </c>
      <c r="AH1171" s="26"/>
    </row>
    <row r="1172" s="6" customFormat="1" ht="78.75" spans="1:34">
      <c r="A1172" s="24">
        <v>1111</v>
      </c>
      <c r="B1172" s="25"/>
      <c r="C1172" s="26" t="s">
        <v>8055</v>
      </c>
      <c r="D1172" s="26" t="s">
        <v>8056</v>
      </c>
      <c r="E1172" s="26" t="s">
        <v>89</v>
      </c>
      <c r="F1172" s="28" t="s">
        <v>1943</v>
      </c>
      <c r="G1172" s="26" t="s">
        <v>8057</v>
      </c>
      <c r="H1172" s="26" t="s">
        <v>639</v>
      </c>
      <c r="I1172" s="26" t="s">
        <v>8058</v>
      </c>
      <c r="J1172" s="26" t="s">
        <v>8059</v>
      </c>
      <c r="K1172" s="26" t="s">
        <v>413</v>
      </c>
      <c r="L1172" s="26" t="s">
        <v>231</v>
      </c>
      <c r="M1172" s="26" t="s">
        <v>8060</v>
      </c>
      <c r="N1172" s="26" t="s">
        <v>300</v>
      </c>
      <c r="O1172" s="26" t="s">
        <v>8061</v>
      </c>
      <c r="P1172" s="26" t="s">
        <v>1937</v>
      </c>
      <c r="Q1172" s="26" t="s">
        <v>100</v>
      </c>
      <c r="R1172" s="26" t="s">
        <v>484</v>
      </c>
      <c r="S1172" s="26" t="s">
        <v>294</v>
      </c>
      <c r="T1172" s="26" t="s">
        <v>167</v>
      </c>
      <c r="U1172" s="26">
        <v>23</v>
      </c>
      <c r="V1172" s="26">
        <v>23</v>
      </c>
      <c r="W1172" s="26"/>
      <c r="X1172" s="26"/>
      <c r="Y1172" s="26"/>
      <c r="Z1172" s="26">
        <v>268</v>
      </c>
      <c r="AA1172" s="26">
        <v>68</v>
      </c>
      <c r="AB1172" s="26" t="s">
        <v>103</v>
      </c>
      <c r="AC1172" s="26" t="s">
        <v>103</v>
      </c>
      <c r="AD1172" s="26" t="s">
        <v>103</v>
      </c>
      <c r="AE1172" s="26" t="s">
        <v>103</v>
      </c>
      <c r="AF1172" s="26"/>
      <c r="AG1172" s="26" t="s">
        <v>103</v>
      </c>
      <c r="AH1172" s="26"/>
    </row>
    <row r="1173" s="6" customFormat="1" ht="157.5" spans="1:34">
      <c r="A1173" s="24">
        <v>1112</v>
      </c>
      <c r="B1173" s="25"/>
      <c r="C1173" s="26" t="s">
        <v>8062</v>
      </c>
      <c r="D1173" s="26" t="s">
        <v>8063</v>
      </c>
      <c r="E1173" s="26" t="s">
        <v>89</v>
      </c>
      <c r="F1173" s="28" t="s">
        <v>1951</v>
      </c>
      <c r="G1173" s="26" t="s">
        <v>8064</v>
      </c>
      <c r="H1173" s="26" t="s">
        <v>639</v>
      </c>
      <c r="I1173" s="26" t="s">
        <v>8065</v>
      </c>
      <c r="J1173" s="26" t="s">
        <v>8066</v>
      </c>
      <c r="K1173" s="26" t="s">
        <v>413</v>
      </c>
      <c r="L1173" s="26" t="s">
        <v>231</v>
      </c>
      <c r="M1173" s="26" t="s">
        <v>8067</v>
      </c>
      <c r="N1173" s="26" t="s">
        <v>3104</v>
      </c>
      <c r="O1173" s="26" t="s">
        <v>8068</v>
      </c>
      <c r="P1173" s="26" t="s">
        <v>1937</v>
      </c>
      <c r="Q1173" s="26" t="s">
        <v>100</v>
      </c>
      <c r="R1173" s="26" t="s">
        <v>3798</v>
      </c>
      <c r="S1173" s="26" t="s">
        <v>294</v>
      </c>
      <c r="T1173" s="26" t="s">
        <v>167</v>
      </c>
      <c r="U1173" s="26">
        <v>87</v>
      </c>
      <c r="V1173" s="26">
        <v>87</v>
      </c>
      <c r="W1173" s="26"/>
      <c r="X1173" s="26"/>
      <c r="Y1173" s="26"/>
      <c r="Z1173" s="26">
        <v>320</v>
      </c>
      <c r="AA1173" s="26">
        <v>210</v>
      </c>
      <c r="AB1173" s="26" t="s">
        <v>104</v>
      </c>
      <c r="AC1173" s="26" t="s">
        <v>103</v>
      </c>
      <c r="AD1173" s="26" t="s">
        <v>104</v>
      </c>
      <c r="AE1173" s="26" t="s">
        <v>103</v>
      </c>
      <c r="AF1173" s="26"/>
      <c r="AG1173" s="26" t="s">
        <v>103</v>
      </c>
      <c r="AH1173" s="26"/>
    </row>
    <row r="1174" s="6" customFormat="1" ht="78.75" spans="1:34">
      <c r="A1174" s="24">
        <v>1113</v>
      </c>
      <c r="B1174" s="25"/>
      <c r="C1174" s="26" t="s">
        <v>8069</v>
      </c>
      <c r="D1174" s="26" t="s">
        <v>8070</v>
      </c>
      <c r="E1174" s="26" t="s">
        <v>89</v>
      </c>
      <c r="F1174" s="28" t="s">
        <v>2236</v>
      </c>
      <c r="G1174" s="26" t="s">
        <v>8071</v>
      </c>
      <c r="H1174" s="26" t="s">
        <v>639</v>
      </c>
      <c r="I1174" s="26" t="s">
        <v>8072</v>
      </c>
      <c r="J1174" s="26" t="s">
        <v>8073</v>
      </c>
      <c r="K1174" s="26" t="s">
        <v>413</v>
      </c>
      <c r="L1174" s="26" t="s">
        <v>231</v>
      </c>
      <c r="M1174" s="26" t="s">
        <v>2498</v>
      </c>
      <c r="N1174" s="26" t="s">
        <v>300</v>
      </c>
      <c r="O1174" s="26" t="s">
        <v>6447</v>
      </c>
      <c r="P1174" s="26" t="s">
        <v>1937</v>
      </c>
      <c r="Q1174" s="26" t="s">
        <v>100</v>
      </c>
      <c r="R1174" s="26" t="s">
        <v>101</v>
      </c>
      <c r="S1174" s="26" t="s">
        <v>294</v>
      </c>
      <c r="T1174" s="26" t="s">
        <v>167</v>
      </c>
      <c r="U1174" s="26">
        <v>50</v>
      </c>
      <c r="V1174" s="26"/>
      <c r="W1174" s="26">
        <v>50</v>
      </c>
      <c r="X1174" s="26"/>
      <c r="Y1174" s="26"/>
      <c r="Z1174" s="26">
        <v>1098</v>
      </c>
      <c r="AA1174" s="26">
        <v>238</v>
      </c>
      <c r="AB1174" s="26" t="s">
        <v>103</v>
      </c>
      <c r="AC1174" s="26" t="s">
        <v>103</v>
      </c>
      <c r="AD1174" s="26" t="s">
        <v>103</v>
      </c>
      <c r="AE1174" s="26" t="s">
        <v>104</v>
      </c>
      <c r="AF1174" s="26"/>
      <c r="AG1174" s="26" t="s">
        <v>104</v>
      </c>
      <c r="AH1174" s="26"/>
    </row>
    <row r="1175" s="6" customFormat="1" ht="180" spans="1:34">
      <c r="A1175" s="24">
        <v>1114</v>
      </c>
      <c r="B1175" s="25"/>
      <c r="C1175" s="26" t="s">
        <v>8074</v>
      </c>
      <c r="D1175" s="26" t="s">
        <v>8075</v>
      </c>
      <c r="E1175" s="26" t="s">
        <v>89</v>
      </c>
      <c r="F1175" s="28" t="s">
        <v>3084</v>
      </c>
      <c r="G1175" s="26" t="s">
        <v>8076</v>
      </c>
      <c r="H1175" s="26" t="s">
        <v>639</v>
      </c>
      <c r="I1175" s="26" t="s">
        <v>8077</v>
      </c>
      <c r="J1175" s="26" t="s">
        <v>8078</v>
      </c>
      <c r="K1175" s="26" t="s">
        <v>413</v>
      </c>
      <c r="L1175" s="26" t="s">
        <v>231</v>
      </c>
      <c r="M1175" s="26" t="s">
        <v>8079</v>
      </c>
      <c r="N1175" s="26" t="s">
        <v>300</v>
      </c>
      <c r="O1175" s="26" t="s">
        <v>6475</v>
      </c>
      <c r="P1175" s="26" t="s">
        <v>1937</v>
      </c>
      <c r="Q1175" s="26" t="s">
        <v>100</v>
      </c>
      <c r="R1175" s="26" t="s">
        <v>484</v>
      </c>
      <c r="S1175" s="26" t="s">
        <v>294</v>
      </c>
      <c r="T1175" s="26" t="s">
        <v>167</v>
      </c>
      <c r="U1175" s="26">
        <v>26.7</v>
      </c>
      <c r="V1175" s="26">
        <v>26.7</v>
      </c>
      <c r="W1175" s="26"/>
      <c r="X1175" s="26"/>
      <c r="Y1175" s="26"/>
      <c r="Z1175" s="26">
        <v>252</v>
      </c>
      <c r="AA1175" s="26">
        <v>56</v>
      </c>
      <c r="AB1175" s="26" t="s">
        <v>103</v>
      </c>
      <c r="AC1175" s="26" t="s">
        <v>103</v>
      </c>
      <c r="AD1175" s="26" t="s">
        <v>103</v>
      </c>
      <c r="AE1175" s="26" t="s">
        <v>103</v>
      </c>
      <c r="AF1175" s="26"/>
      <c r="AG1175" s="26" t="s">
        <v>103</v>
      </c>
      <c r="AH1175" s="26"/>
    </row>
    <row r="1176" s="6" customFormat="1" ht="191.25" spans="1:34">
      <c r="A1176" s="24">
        <v>1115</v>
      </c>
      <c r="B1176" s="25"/>
      <c r="C1176" s="26" t="s">
        <v>8080</v>
      </c>
      <c r="D1176" s="26" t="s">
        <v>8081</v>
      </c>
      <c r="E1176" s="26" t="s">
        <v>89</v>
      </c>
      <c r="F1176" s="28" t="s">
        <v>1521</v>
      </c>
      <c r="G1176" s="26" t="s">
        <v>8082</v>
      </c>
      <c r="H1176" s="26" t="s">
        <v>639</v>
      </c>
      <c r="I1176" s="26" t="s">
        <v>8083</v>
      </c>
      <c r="J1176" s="26" t="s">
        <v>8084</v>
      </c>
      <c r="K1176" s="26" t="s">
        <v>413</v>
      </c>
      <c r="L1176" s="26" t="s">
        <v>231</v>
      </c>
      <c r="M1176" s="26" t="s">
        <v>2116</v>
      </c>
      <c r="N1176" s="26" t="s">
        <v>3104</v>
      </c>
      <c r="O1176" s="26" t="s">
        <v>6399</v>
      </c>
      <c r="P1176" s="26" t="s">
        <v>1937</v>
      </c>
      <c r="Q1176" s="26" t="s">
        <v>100</v>
      </c>
      <c r="R1176" s="26" t="s">
        <v>3798</v>
      </c>
      <c r="S1176" s="26" t="s">
        <v>294</v>
      </c>
      <c r="T1176" s="26" t="s">
        <v>167</v>
      </c>
      <c r="U1176" s="26">
        <v>120</v>
      </c>
      <c r="V1176" s="26">
        <v>120</v>
      </c>
      <c r="W1176" s="26"/>
      <c r="X1176" s="26"/>
      <c r="Y1176" s="26"/>
      <c r="Z1176" s="26">
        <v>802</v>
      </c>
      <c r="AA1176" s="26">
        <v>341</v>
      </c>
      <c r="AB1176" s="26" t="s">
        <v>103</v>
      </c>
      <c r="AC1176" s="26" t="s">
        <v>103</v>
      </c>
      <c r="AD1176" s="26" t="s">
        <v>103</v>
      </c>
      <c r="AE1176" s="26" t="s">
        <v>103</v>
      </c>
      <c r="AF1176" s="26"/>
      <c r="AG1176" s="26" t="s">
        <v>103</v>
      </c>
      <c r="AH1176" s="26"/>
    </row>
    <row r="1177" s="6" customFormat="1" ht="225" spans="1:34">
      <c r="A1177" s="24">
        <v>1116</v>
      </c>
      <c r="B1177" s="25"/>
      <c r="C1177" s="26" t="s">
        <v>8085</v>
      </c>
      <c r="D1177" s="26" t="s">
        <v>8086</v>
      </c>
      <c r="E1177" s="26" t="s">
        <v>370</v>
      </c>
      <c r="F1177" s="28" t="s">
        <v>2997</v>
      </c>
      <c r="G1177" s="26" t="s">
        <v>8087</v>
      </c>
      <c r="H1177" s="26" t="s">
        <v>639</v>
      </c>
      <c r="I1177" s="26" t="s">
        <v>8088</v>
      </c>
      <c r="J1177" s="26" t="s">
        <v>8089</v>
      </c>
      <c r="K1177" s="26" t="s">
        <v>413</v>
      </c>
      <c r="L1177" s="26" t="s">
        <v>231</v>
      </c>
      <c r="M1177" s="26" t="s">
        <v>2521</v>
      </c>
      <c r="N1177" s="26" t="s">
        <v>6411</v>
      </c>
      <c r="O1177" s="26" t="s">
        <v>8090</v>
      </c>
      <c r="P1177" s="26" t="s">
        <v>1937</v>
      </c>
      <c r="Q1177" s="26" t="s">
        <v>100</v>
      </c>
      <c r="R1177" s="26" t="s">
        <v>484</v>
      </c>
      <c r="S1177" s="26" t="s">
        <v>294</v>
      </c>
      <c r="T1177" s="26" t="s">
        <v>167</v>
      </c>
      <c r="U1177" s="26">
        <v>60</v>
      </c>
      <c r="V1177" s="26">
        <v>60</v>
      </c>
      <c r="W1177" s="26"/>
      <c r="X1177" s="26"/>
      <c r="Y1177" s="26"/>
      <c r="Z1177" s="26">
        <v>510</v>
      </c>
      <c r="AA1177" s="26">
        <v>216</v>
      </c>
      <c r="AB1177" s="26" t="s">
        <v>104</v>
      </c>
      <c r="AC1177" s="26" t="s">
        <v>104</v>
      </c>
      <c r="AD1177" s="26" t="s">
        <v>104</v>
      </c>
      <c r="AE1177" s="26" t="s">
        <v>103</v>
      </c>
      <c r="AF1177" s="26"/>
      <c r="AG1177" s="26" t="s">
        <v>103</v>
      </c>
      <c r="AH1177" s="26"/>
    </row>
    <row r="1178" s="6" customFormat="1" ht="236.25" spans="1:34">
      <c r="A1178" s="24">
        <v>1117</v>
      </c>
      <c r="B1178" s="25"/>
      <c r="C1178" s="26" t="s">
        <v>8091</v>
      </c>
      <c r="D1178" s="26" t="s">
        <v>8092</v>
      </c>
      <c r="E1178" s="26" t="s">
        <v>370</v>
      </c>
      <c r="F1178" s="28" t="s">
        <v>1930</v>
      </c>
      <c r="G1178" s="26" t="s">
        <v>8093</v>
      </c>
      <c r="H1178" s="26" t="s">
        <v>639</v>
      </c>
      <c r="I1178" s="26" t="s">
        <v>8094</v>
      </c>
      <c r="J1178" s="26" t="s">
        <v>8095</v>
      </c>
      <c r="K1178" s="26" t="s">
        <v>413</v>
      </c>
      <c r="L1178" s="26" t="s">
        <v>231</v>
      </c>
      <c r="M1178" s="26" t="s">
        <v>6464</v>
      </c>
      <c r="N1178" s="26" t="s">
        <v>3104</v>
      </c>
      <c r="O1178" s="26" t="s">
        <v>6337</v>
      </c>
      <c r="P1178" s="26" t="s">
        <v>1937</v>
      </c>
      <c r="Q1178" s="26" t="s">
        <v>100</v>
      </c>
      <c r="R1178" s="26" t="s">
        <v>101</v>
      </c>
      <c r="S1178" s="26" t="s">
        <v>294</v>
      </c>
      <c r="T1178" s="26" t="s">
        <v>167</v>
      </c>
      <c r="U1178" s="26">
        <v>38</v>
      </c>
      <c r="V1178" s="26">
        <v>38</v>
      </c>
      <c r="W1178" s="26"/>
      <c r="X1178" s="26"/>
      <c r="Y1178" s="26"/>
      <c r="Z1178" s="26">
        <v>354</v>
      </c>
      <c r="AA1178" s="26">
        <v>40</v>
      </c>
      <c r="AB1178" s="26" t="s">
        <v>103</v>
      </c>
      <c r="AC1178" s="26" t="s">
        <v>103</v>
      </c>
      <c r="AD1178" s="26" t="s">
        <v>103</v>
      </c>
      <c r="AE1178" s="26" t="s">
        <v>103</v>
      </c>
      <c r="AF1178" s="26"/>
      <c r="AG1178" s="26" t="s">
        <v>103</v>
      </c>
      <c r="AH1178" s="26"/>
    </row>
    <row r="1179" s="6" customFormat="1" ht="78.75" spans="1:34">
      <c r="A1179" s="24">
        <v>1118</v>
      </c>
      <c r="B1179" s="25"/>
      <c r="C1179" s="26" t="s">
        <v>8096</v>
      </c>
      <c r="D1179" s="26" t="s">
        <v>8097</v>
      </c>
      <c r="E1179" s="26" t="s">
        <v>107</v>
      </c>
      <c r="F1179" s="28" t="s">
        <v>2781</v>
      </c>
      <c r="G1179" s="26" t="s">
        <v>8098</v>
      </c>
      <c r="H1179" s="26" t="s">
        <v>124</v>
      </c>
      <c r="I1179" s="26" t="s">
        <v>8097</v>
      </c>
      <c r="J1179" s="26" t="s">
        <v>8099</v>
      </c>
      <c r="K1179" s="26" t="s">
        <v>113</v>
      </c>
      <c r="L1179" s="26" t="s">
        <v>114</v>
      </c>
      <c r="M1179" s="26" t="s">
        <v>2473</v>
      </c>
      <c r="N1179" s="26" t="s">
        <v>599</v>
      </c>
      <c r="O1179" s="26" t="s">
        <v>8100</v>
      </c>
      <c r="P1179" s="26" t="s">
        <v>312</v>
      </c>
      <c r="Q1179" s="26" t="s">
        <v>129</v>
      </c>
      <c r="R1179" s="26" t="s">
        <v>6620</v>
      </c>
      <c r="S1179" s="26" t="s">
        <v>6547</v>
      </c>
      <c r="T1179" s="26">
        <v>2024</v>
      </c>
      <c r="U1179" s="26">
        <v>150</v>
      </c>
      <c r="V1179" s="26">
        <v>150</v>
      </c>
      <c r="W1179" s="26"/>
      <c r="X1179" s="26"/>
      <c r="Y1179" s="26"/>
      <c r="Z1179" s="26">
        <v>275</v>
      </c>
      <c r="AA1179" s="26">
        <v>76</v>
      </c>
      <c r="AB1179" s="26" t="s">
        <v>104</v>
      </c>
      <c r="AC1179" s="26" t="s">
        <v>103</v>
      </c>
      <c r="AD1179" s="26" t="s">
        <v>104</v>
      </c>
      <c r="AE1179" s="26" t="s">
        <v>103</v>
      </c>
      <c r="AF1179" s="26"/>
      <c r="AG1179" s="26" t="s">
        <v>104</v>
      </c>
      <c r="AH1179" s="26"/>
    </row>
    <row r="1180" s="6" customFormat="1" ht="78.75" spans="1:34">
      <c r="A1180" s="24">
        <v>1119</v>
      </c>
      <c r="B1180" s="25"/>
      <c r="C1180" s="26" t="s">
        <v>8101</v>
      </c>
      <c r="D1180" s="26" t="s">
        <v>8102</v>
      </c>
      <c r="E1180" s="26" t="s">
        <v>89</v>
      </c>
      <c r="F1180" s="28" t="s">
        <v>3291</v>
      </c>
      <c r="G1180" s="26" t="s">
        <v>8103</v>
      </c>
      <c r="H1180" s="26" t="s">
        <v>124</v>
      </c>
      <c r="I1180" s="26" t="s">
        <v>8102</v>
      </c>
      <c r="J1180" s="26" t="s">
        <v>8104</v>
      </c>
      <c r="K1180" s="26" t="s">
        <v>3294</v>
      </c>
      <c r="L1180" s="26" t="s">
        <v>8105</v>
      </c>
      <c r="M1180" s="26" t="s">
        <v>8106</v>
      </c>
      <c r="N1180" s="26" t="s">
        <v>6553</v>
      </c>
      <c r="O1180" s="26" t="s">
        <v>8107</v>
      </c>
      <c r="P1180" s="26" t="s">
        <v>3296</v>
      </c>
      <c r="Q1180" s="26" t="s">
        <v>129</v>
      </c>
      <c r="R1180" s="26" t="s">
        <v>6620</v>
      </c>
      <c r="S1180" s="26" t="s">
        <v>3297</v>
      </c>
      <c r="T1180" s="26">
        <v>2024</v>
      </c>
      <c r="U1180" s="26">
        <v>75</v>
      </c>
      <c r="V1180" s="26">
        <v>75</v>
      </c>
      <c r="W1180" s="26"/>
      <c r="X1180" s="26"/>
      <c r="Y1180" s="26"/>
      <c r="Z1180" s="26">
        <v>213</v>
      </c>
      <c r="AA1180" s="26">
        <v>36</v>
      </c>
      <c r="AB1180" s="26" t="s">
        <v>104</v>
      </c>
      <c r="AC1180" s="26" t="s">
        <v>103</v>
      </c>
      <c r="AD1180" s="26" t="s">
        <v>104</v>
      </c>
      <c r="AE1180" s="26" t="s">
        <v>103</v>
      </c>
      <c r="AF1180" s="26"/>
      <c r="AG1180" s="26" t="s">
        <v>104</v>
      </c>
      <c r="AH1180" s="26"/>
    </row>
    <row r="1181" s="6" customFormat="1" ht="67.5" spans="1:34">
      <c r="A1181" s="24">
        <v>1120</v>
      </c>
      <c r="B1181" s="25"/>
      <c r="C1181" s="26" t="s">
        <v>8108</v>
      </c>
      <c r="D1181" s="26" t="s">
        <v>8109</v>
      </c>
      <c r="E1181" s="26" t="s">
        <v>89</v>
      </c>
      <c r="F1181" s="28" t="s">
        <v>1966</v>
      </c>
      <c r="G1181" s="26" t="s">
        <v>8110</v>
      </c>
      <c r="H1181" s="26" t="s">
        <v>227</v>
      </c>
      <c r="I1181" s="26" t="s">
        <v>8109</v>
      </c>
      <c r="J1181" s="26" t="s">
        <v>8111</v>
      </c>
      <c r="K1181" s="26" t="s">
        <v>230</v>
      </c>
      <c r="L1181" s="26" t="s">
        <v>231</v>
      </c>
      <c r="M1181" s="26" t="s">
        <v>4867</v>
      </c>
      <c r="N1181" s="26" t="s">
        <v>564</v>
      </c>
      <c r="O1181" s="26" t="s">
        <v>8112</v>
      </c>
      <c r="P1181" s="26" t="s">
        <v>312</v>
      </c>
      <c r="Q1181" s="26" t="s">
        <v>129</v>
      </c>
      <c r="R1181" s="26" t="s">
        <v>484</v>
      </c>
      <c r="S1181" s="26" t="s">
        <v>1971</v>
      </c>
      <c r="T1181" s="26">
        <v>2024</v>
      </c>
      <c r="U1181" s="26">
        <v>93</v>
      </c>
      <c r="V1181" s="26">
        <v>93</v>
      </c>
      <c r="W1181" s="26"/>
      <c r="X1181" s="26"/>
      <c r="Y1181" s="26"/>
      <c r="Z1181" s="26">
        <v>278</v>
      </c>
      <c r="AA1181" s="26">
        <v>58</v>
      </c>
      <c r="AB1181" s="26" t="s">
        <v>104</v>
      </c>
      <c r="AC1181" s="26" t="s">
        <v>103</v>
      </c>
      <c r="AD1181" s="26" t="s">
        <v>104</v>
      </c>
      <c r="AE1181" s="26" t="s">
        <v>103</v>
      </c>
      <c r="AF1181" s="26"/>
      <c r="AG1181" s="26" t="s">
        <v>104</v>
      </c>
      <c r="AH1181" s="26"/>
    </row>
    <row r="1182" s="6" customFormat="1" ht="56.25" spans="1:34">
      <c r="A1182" s="24">
        <v>1121</v>
      </c>
      <c r="B1182" s="25"/>
      <c r="C1182" s="26" t="s">
        <v>8113</v>
      </c>
      <c r="D1182" s="26" t="s">
        <v>8114</v>
      </c>
      <c r="E1182" s="26" t="s">
        <v>849</v>
      </c>
      <c r="F1182" s="28" t="s">
        <v>2530</v>
      </c>
      <c r="G1182" s="26" t="s">
        <v>8115</v>
      </c>
      <c r="H1182" s="26" t="s">
        <v>8116</v>
      </c>
      <c r="I1182" s="26" t="s">
        <v>8114</v>
      </c>
      <c r="J1182" s="26" t="s">
        <v>8117</v>
      </c>
      <c r="K1182" s="26" t="s">
        <v>113</v>
      </c>
      <c r="L1182" s="26" t="s">
        <v>114</v>
      </c>
      <c r="M1182" s="26" t="s">
        <v>3709</v>
      </c>
      <c r="N1182" s="26" t="s">
        <v>564</v>
      </c>
      <c r="O1182" s="26" t="s">
        <v>8118</v>
      </c>
      <c r="P1182" s="26" t="s">
        <v>312</v>
      </c>
      <c r="Q1182" s="26" t="s">
        <v>129</v>
      </c>
      <c r="R1182" s="26" t="s">
        <v>484</v>
      </c>
      <c r="S1182" s="26" t="s">
        <v>6707</v>
      </c>
      <c r="T1182" s="26">
        <v>2024</v>
      </c>
      <c r="U1182" s="26">
        <v>36</v>
      </c>
      <c r="V1182" s="26">
        <v>36</v>
      </c>
      <c r="W1182" s="26"/>
      <c r="X1182" s="26"/>
      <c r="Y1182" s="26"/>
      <c r="Z1182" s="26">
        <v>1032</v>
      </c>
      <c r="AA1182" s="26">
        <v>264</v>
      </c>
      <c r="AB1182" s="26" t="s">
        <v>104</v>
      </c>
      <c r="AC1182" s="26" t="s">
        <v>103</v>
      </c>
      <c r="AD1182" s="26" t="s">
        <v>104</v>
      </c>
      <c r="AE1182" s="26" t="s">
        <v>103</v>
      </c>
      <c r="AF1182" s="26"/>
      <c r="AG1182" s="26" t="s">
        <v>104</v>
      </c>
      <c r="AH1182" s="26"/>
    </row>
    <row r="1183" s="6" customFormat="1" ht="67.5" spans="1:34">
      <c r="A1183" s="24">
        <v>1122</v>
      </c>
      <c r="B1183" s="25"/>
      <c r="C1183" s="26" t="s">
        <v>8119</v>
      </c>
      <c r="D1183" s="26" t="s">
        <v>8120</v>
      </c>
      <c r="E1183" s="26" t="s">
        <v>89</v>
      </c>
      <c r="F1183" s="28" t="s">
        <v>8121</v>
      </c>
      <c r="G1183" s="26" t="s">
        <v>8122</v>
      </c>
      <c r="H1183" s="26" t="s">
        <v>124</v>
      </c>
      <c r="I1183" s="26" t="s">
        <v>8120</v>
      </c>
      <c r="J1183" s="26" t="s">
        <v>8123</v>
      </c>
      <c r="K1183" s="26" t="s">
        <v>561</v>
      </c>
      <c r="L1183" s="26" t="s">
        <v>562</v>
      </c>
      <c r="M1183" s="26" t="s">
        <v>8124</v>
      </c>
      <c r="N1183" s="26" t="s">
        <v>564</v>
      </c>
      <c r="O1183" s="26" t="s">
        <v>3370</v>
      </c>
      <c r="P1183" s="26" t="s">
        <v>3371</v>
      </c>
      <c r="Q1183" s="26" t="s">
        <v>129</v>
      </c>
      <c r="R1183" s="26" t="s">
        <v>101</v>
      </c>
      <c r="S1183" s="26" t="s">
        <v>566</v>
      </c>
      <c r="T1183" s="26">
        <v>2024</v>
      </c>
      <c r="U1183" s="26">
        <v>87.5</v>
      </c>
      <c r="V1183" s="26">
        <v>87.5</v>
      </c>
      <c r="W1183" s="26"/>
      <c r="X1183" s="26"/>
      <c r="Y1183" s="26"/>
      <c r="Z1183" s="26">
        <v>1564</v>
      </c>
      <c r="AA1183" s="26">
        <v>656</v>
      </c>
      <c r="AB1183" s="26" t="s">
        <v>104</v>
      </c>
      <c r="AC1183" s="26" t="s">
        <v>103</v>
      </c>
      <c r="AD1183" s="26" t="s">
        <v>104</v>
      </c>
      <c r="AE1183" s="26" t="s">
        <v>103</v>
      </c>
      <c r="AF1183" s="26"/>
      <c r="AG1183" s="26" t="s">
        <v>104</v>
      </c>
      <c r="AH1183" s="26"/>
    </row>
    <row r="1184" s="6" customFormat="1" ht="67.5" spans="1:34">
      <c r="A1184" s="24">
        <v>1123</v>
      </c>
      <c r="B1184" s="25"/>
      <c r="C1184" s="26" t="s">
        <v>8125</v>
      </c>
      <c r="D1184" s="26" t="s">
        <v>8126</v>
      </c>
      <c r="E1184" s="26" t="s">
        <v>89</v>
      </c>
      <c r="F1184" s="28" t="s">
        <v>8121</v>
      </c>
      <c r="G1184" s="26" t="s">
        <v>8127</v>
      </c>
      <c r="H1184" s="26" t="s">
        <v>124</v>
      </c>
      <c r="I1184" s="26" t="s">
        <v>8126</v>
      </c>
      <c r="J1184" s="26" t="s">
        <v>8128</v>
      </c>
      <c r="K1184" s="26" t="s">
        <v>572</v>
      </c>
      <c r="L1184" s="26" t="s">
        <v>562</v>
      </c>
      <c r="M1184" s="26" t="s">
        <v>8129</v>
      </c>
      <c r="N1184" s="26" t="s">
        <v>564</v>
      </c>
      <c r="O1184" s="26" t="s">
        <v>3370</v>
      </c>
      <c r="P1184" s="26" t="s">
        <v>3371</v>
      </c>
      <c r="Q1184" s="26" t="s">
        <v>129</v>
      </c>
      <c r="R1184" s="26" t="s">
        <v>101</v>
      </c>
      <c r="S1184" s="26" t="s">
        <v>566</v>
      </c>
      <c r="T1184" s="26">
        <v>2024</v>
      </c>
      <c r="U1184" s="26">
        <v>48</v>
      </c>
      <c r="V1184" s="26">
        <v>48</v>
      </c>
      <c r="W1184" s="26"/>
      <c r="X1184" s="26"/>
      <c r="Y1184" s="26"/>
      <c r="Z1184" s="26">
        <v>1564</v>
      </c>
      <c r="AA1184" s="26">
        <v>656</v>
      </c>
      <c r="AB1184" s="26" t="s">
        <v>104</v>
      </c>
      <c r="AC1184" s="26" t="s">
        <v>103</v>
      </c>
      <c r="AD1184" s="26" t="s">
        <v>104</v>
      </c>
      <c r="AE1184" s="26" t="s">
        <v>103</v>
      </c>
      <c r="AF1184" s="26"/>
      <c r="AG1184" s="26" t="s">
        <v>104</v>
      </c>
      <c r="AH1184" s="26"/>
    </row>
    <row r="1185" s="6" customFormat="1" ht="112.5" spans="1:34">
      <c r="A1185" s="24">
        <v>1124</v>
      </c>
      <c r="B1185" s="25"/>
      <c r="C1185" s="26" t="s">
        <v>8130</v>
      </c>
      <c r="D1185" s="26" t="s">
        <v>8131</v>
      </c>
      <c r="E1185" s="26" t="s">
        <v>89</v>
      </c>
      <c r="F1185" s="28" t="s">
        <v>596</v>
      </c>
      <c r="G1185" s="26" t="s">
        <v>8132</v>
      </c>
      <c r="H1185" s="26" t="s">
        <v>124</v>
      </c>
      <c r="I1185" s="26" t="s">
        <v>8131</v>
      </c>
      <c r="J1185" s="26" t="s">
        <v>8133</v>
      </c>
      <c r="K1185" s="26" t="s">
        <v>113</v>
      </c>
      <c r="L1185" s="26" t="s">
        <v>114</v>
      </c>
      <c r="M1185" s="26" t="s">
        <v>1032</v>
      </c>
      <c r="N1185" s="26" t="s">
        <v>599</v>
      </c>
      <c r="O1185" s="26" t="s">
        <v>600</v>
      </c>
      <c r="P1185" s="26" t="s">
        <v>312</v>
      </c>
      <c r="Q1185" s="26" t="s">
        <v>129</v>
      </c>
      <c r="R1185" s="26" t="s">
        <v>1938</v>
      </c>
      <c r="S1185" s="26" t="s">
        <v>601</v>
      </c>
      <c r="T1185" s="26">
        <v>2024</v>
      </c>
      <c r="U1185" s="26">
        <v>15</v>
      </c>
      <c r="V1185" s="26">
        <v>15</v>
      </c>
      <c r="W1185" s="26"/>
      <c r="X1185" s="26"/>
      <c r="Y1185" s="26"/>
      <c r="Z1185" s="26">
        <v>1539</v>
      </c>
      <c r="AA1185" s="26">
        <v>542</v>
      </c>
      <c r="AB1185" s="26" t="s">
        <v>104</v>
      </c>
      <c r="AC1185" s="26" t="s">
        <v>103</v>
      </c>
      <c r="AD1185" s="26" t="s">
        <v>104</v>
      </c>
      <c r="AE1185" s="26" t="s">
        <v>103</v>
      </c>
      <c r="AF1185" s="26"/>
      <c r="AG1185" s="26" t="s">
        <v>104</v>
      </c>
      <c r="AH1185" s="26"/>
    </row>
    <row r="1186" s="6" customFormat="1" ht="67.5" spans="1:34">
      <c r="A1186" s="24">
        <v>1125</v>
      </c>
      <c r="B1186" s="25"/>
      <c r="C1186" s="26" t="s">
        <v>8134</v>
      </c>
      <c r="D1186" s="26" t="s">
        <v>8135</v>
      </c>
      <c r="E1186" s="26" t="s">
        <v>89</v>
      </c>
      <c r="F1186" s="28" t="s">
        <v>596</v>
      </c>
      <c r="G1186" s="26" t="s">
        <v>8136</v>
      </c>
      <c r="H1186" s="26" t="s">
        <v>124</v>
      </c>
      <c r="I1186" s="26" t="s">
        <v>8135</v>
      </c>
      <c r="J1186" s="26" t="s">
        <v>8137</v>
      </c>
      <c r="K1186" s="26" t="s">
        <v>113</v>
      </c>
      <c r="L1186" s="26" t="s">
        <v>114</v>
      </c>
      <c r="M1186" s="26" t="s">
        <v>3834</v>
      </c>
      <c r="N1186" s="26"/>
      <c r="O1186" s="26" t="s">
        <v>8138</v>
      </c>
      <c r="P1186" s="26" t="s">
        <v>312</v>
      </c>
      <c r="Q1186" s="26" t="s">
        <v>129</v>
      </c>
      <c r="R1186" s="26" t="s">
        <v>101</v>
      </c>
      <c r="S1186" s="26" t="s">
        <v>601</v>
      </c>
      <c r="T1186" s="26">
        <v>2024</v>
      </c>
      <c r="U1186" s="26">
        <v>48</v>
      </c>
      <c r="V1186" s="26">
        <v>48</v>
      </c>
      <c r="W1186" s="26"/>
      <c r="X1186" s="26"/>
      <c r="Y1186" s="26"/>
      <c r="Z1186" s="26">
        <v>316</v>
      </c>
      <c r="AA1186" s="26">
        <v>103</v>
      </c>
      <c r="AB1186" s="26" t="s">
        <v>104</v>
      </c>
      <c r="AC1186" s="26" t="s">
        <v>103</v>
      </c>
      <c r="AD1186" s="26" t="s">
        <v>104</v>
      </c>
      <c r="AE1186" s="26" t="s">
        <v>103</v>
      </c>
      <c r="AF1186" s="26"/>
      <c r="AG1186" s="26" t="s">
        <v>104</v>
      </c>
      <c r="AH1186" s="26"/>
    </row>
    <row r="1187" s="6" customFormat="1" ht="56.25" spans="1:34">
      <c r="A1187" s="24">
        <v>1126</v>
      </c>
      <c r="B1187" s="25"/>
      <c r="C1187" s="26" t="s">
        <v>8139</v>
      </c>
      <c r="D1187" s="26" t="s">
        <v>8140</v>
      </c>
      <c r="E1187" s="26" t="s">
        <v>89</v>
      </c>
      <c r="F1187" s="28" t="s">
        <v>596</v>
      </c>
      <c r="G1187" s="26" t="s">
        <v>6766</v>
      </c>
      <c r="H1187" s="26" t="s">
        <v>124</v>
      </c>
      <c r="I1187" s="26" t="s">
        <v>8140</v>
      </c>
      <c r="J1187" s="26" t="s">
        <v>8141</v>
      </c>
      <c r="K1187" s="26" t="s">
        <v>113</v>
      </c>
      <c r="L1187" s="26" t="s">
        <v>114</v>
      </c>
      <c r="M1187" s="26" t="s">
        <v>176</v>
      </c>
      <c r="N1187" s="26" t="s">
        <v>564</v>
      </c>
      <c r="O1187" s="26" t="s">
        <v>6769</v>
      </c>
      <c r="P1187" s="26" t="s">
        <v>312</v>
      </c>
      <c r="Q1187" s="26" t="s">
        <v>129</v>
      </c>
      <c r="R1187" s="26" t="s">
        <v>101</v>
      </c>
      <c r="S1187" s="26" t="s">
        <v>601</v>
      </c>
      <c r="T1187" s="26">
        <v>2024</v>
      </c>
      <c r="U1187" s="26">
        <v>65</v>
      </c>
      <c r="V1187" s="26">
        <v>65</v>
      </c>
      <c r="W1187" s="26"/>
      <c r="X1187" s="26"/>
      <c r="Y1187" s="26"/>
      <c r="Z1187" s="26">
        <v>316</v>
      </c>
      <c r="AA1187" s="26">
        <v>103</v>
      </c>
      <c r="AB1187" s="26" t="s">
        <v>104</v>
      </c>
      <c r="AC1187" s="26" t="s">
        <v>103</v>
      </c>
      <c r="AD1187" s="26" t="s">
        <v>104</v>
      </c>
      <c r="AE1187" s="26" t="s">
        <v>103</v>
      </c>
      <c r="AF1187" s="26"/>
      <c r="AG1187" s="26" t="s">
        <v>103</v>
      </c>
      <c r="AH1187" s="26"/>
    </row>
    <row r="1188" s="6" customFormat="1" ht="67.5" spans="1:34">
      <c r="A1188" s="24">
        <v>1127</v>
      </c>
      <c r="B1188" s="25"/>
      <c r="C1188" s="26" t="s">
        <v>8142</v>
      </c>
      <c r="D1188" s="26" t="s">
        <v>8143</v>
      </c>
      <c r="E1188" s="26" t="s">
        <v>89</v>
      </c>
      <c r="F1188" s="28" t="s">
        <v>3291</v>
      </c>
      <c r="G1188" s="26" t="s">
        <v>8144</v>
      </c>
      <c r="H1188" s="26" t="s">
        <v>124</v>
      </c>
      <c r="I1188" s="26" t="s">
        <v>8143</v>
      </c>
      <c r="J1188" s="26" t="s">
        <v>8145</v>
      </c>
      <c r="K1188" s="26" t="s">
        <v>3294</v>
      </c>
      <c r="L1188" s="26" t="s">
        <v>8105</v>
      </c>
      <c r="M1188" s="26" t="s">
        <v>8146</v>
      </c>
      <c r="N1188" s="26" t="s">
        <v>599</v>
      </c>
      <c r="O1188" s="26" t="s">
        <v>8147</v>
      </c>
      <c r="P1188" s="26" t="s">
        <v>3296</v>
      </c>
      <c r="Q1188" s="26" t="s">
        <v>129</v>
      </c>
      <c r="R1188" s="26" t="s">
        <v>3798</v>
      </c>
      <c r="S1188" s="26" t="s">
        <v>6582</v>
      </c>
      <c r="T1188" s="26">
        <v>2024</v>
      </c>
      <c r="U1188" s="26">
        <v>76</v>
      </c>
      <c r="V1188" s="26">
        <v>76</v>
      </c>
      <c r="W1188" s="26"/>
      <c r="X1188" s="26"/>
      <c r="Y1188" s="26"/>
      <c r="Z1188" s="26">
        <v>136</v>
      </c>
      <c r="AA1188" s="26">
        <v>29</v>
      </c>
      <c r="AB1188" s="26" t="s">
        <v>104</v>
      </c>
      <c r="AC1188" s="26" t="s">
        <v>103</v>
      </c>
      <c r="AD1188" s="26" t="s">
        <v>103</v>
      </c>
      <c r="AE1188" s="26" t="s">
        <v>103</v>
      </c>
      <c r="AF1188" s="26"/>
      <c r="AG1188" s="26" t="s">
        <v>103</v>
      </c>
      <c r="AH1188" s="26"/>
    </row>
    <row r="1189" s="6" customFormat="1" ht="67.5" spans="1:34">
      <c r="A1189" s="24">
        <v>1128</v>
      </c>
      <c r="B1189" s="25"/>
      <c r="C1189" s="26" t="s">
        <v>8148</v>
      </c>
      <c r="D1189" s="26" t="s">
        <v>8149</v>
      </c>
      <c r="E1189" s="26" t="s">
        <v>89</v>
      </c>
      <c r="F1189" s="28" t="s">
        <v>3291</v>
      </c>
      <c r="G1189" s="26" t="s">
        <v>8150</v>
      </c>
      <c r="H1189" s="26" t="s">
        <v>124</v>
      </c>
      <c r="I1189" s="26" t="s">
        <v>8149</v>
      </c>
      <c r="J1189" s="26" t="s">
        <v>8151</v>
      </c>
      <c r="K1189" s="26" t="s">
        <v>3294</v>
      </c>
      <c r="L1189" s="26" t="s">
        <v>8105</v>
      </c>
      <c r="M1189" s="26" t="s">
        <v>3379</v>
      </c>
      <c r="N1189" s="26" t="s">
        <v>6553</v>
      </c>
      <c r="O1189" s="26" t="s">
        <v>8152</v>
      </c>
      <c r="P1189" s="26" t="s">
        <v>3296</v>
      </c>
      <c r="Q1189" s="26" t="s">
        <v>129</v>
      </c>
      <c r="R1189" s="26" t="s">
        <v>101</v>
      </c>
      <c r="S1189" s="26" t="s">
        <v>6582</v>
      </c>
      <c r="T1189" s="26">
        <v>2024</v>
      </c>
      <c r="U1189" s="26">
        <v>18</v>
      </c>
      <c r="V1189" s="26">
        <v>18</v>
      </c>
      <c r="W1189" s="26"/>
      <c r="X1189" s="26"/>
      <c r="Y1189" s="26"/>
      <c r="Z1189" s="26">
        <v>127</v>
      </c>
      <c r="AA1189" s="26">
        <v>29</v>
      </c>
      <c r="AB1189" s="26" t="s">
        <v>104</v>
      </c>
      <c r="AC1189" s="26" t="s">
        <v>103</v>
      </c>
      <c r="AD1189" s="26" t="s">
        <v>103</v>
      </c>
      <c r="AE1189" s="26" t="s">
        <v>103</v>
      </c>
      <c r="AF1189" s="26"/>
      <c r="AG1189" s="26" t="s">
        <v>103</v>
      </c>
      <c r="AH1189" s="26"/>
    </row>
    <row r="1190" s="6" customFormat="1" ht="101.25" spans="1:34">
      <c r="A1190" s="24">
        <v>1129</v>
      </c>
      <c r="B1190" s="25"/>
      <c r="C1190" s="26" t="s">
        <v>8153</v>
      </c>
      <c r="D1190" s="26" t="s">
        <v>8154</v>
      </c>
      <c r="E1190" s="26" t="s">
        <v>89</v>
      </c>
      <c r="F1190" s="28" t="s">
        <v>3291</v>
      </c>
      <c r="G1190" s="26" t="s">
        <v>8155</v>
      </c>
      <c r="H1190" s="26" t="s">
        <v>7394</v>
      </c>
      <c r="I1190" s="26" t="s">
        <v>8154</v>
      </c>
      <c r="J1190" s="26" t="s">
        <v>8156</v>
      </c>
      <c r="K1190" s="26" t="s">
        <v>3294</v>
      </c>
      <c r="L1190" s="26" t="s">
        <v>114</v>
      </c>
      <c r="M1190" s="26" t="s">
        <v>2977</v>
      </c>
      <c r="N1190" s="26" t="s">
        <v>8157</v>
      </c>
      <c r="O1190" s="26" t="s">
        <v>8158</v>
      </c>
      <c r="P1190" s="26" t="s">
        <v>3296</v>
      </c>
      <c r="Q1190" s="26" t="s">
        <v>129</v>
      </c>
      <c r="R1190" s="26" t="s">
        <v>1938</v>
      </c>
      <c r="S1190" s="26" t="s">
        <v>6582</v>
      </c>
      <c r="T1190" s="26">
        <v>2024</v>
      </c>
      <c r="U1190" s="26">
        <v>15</v>
      </c>
      <c r="V1190" s="26">
        <v>15</v>
      </c>
      <c r="W1190" s="26"/>
      <c r="X1190" s="26"/>
      <c r="Y1190" s="26"/>
      <c r="Z1190" s="26">
        <v>84</v>
      </c>
      <c r="AA1190" s="26">
        <v>19</v>
      </c>
      <c r="AB1190" s="26" t="s">
        <v>104</v>
      </c>
      <c r="AC1190" s="26" t="s">
        <v>103</v>
      </c>
      <c r="AD1190" s="26" t="s">
        <v>103</v>
      </c>
      <c r="AE1190" s="26" t="s">
        <v>103</v>
      </c>
      <c r="AF1190" s="26"/>
      <c r="AG1190" s="26" t="s">
        <v>103</v>
      </c>
      <c r="AH1190" s="26"/>
    </row>
    <row r="1191" s="6" customFormat="1" ht="67.5" spans="1:34">
      <c r="A1191" s="24">
        <v>1130</v>
      </c>
      <c r="B1191" s="25"/>
      <c r="C1191" s="26" t="s">
        <v>8159</v>
      </c>
      <c r="D1191" s="26" t="s">
        <v>8160</v>
      </c>
      <c r="E1191" s="26" t="s">
        <v>89</v>
      </c>
      <c r="F1191" s="28" t="s">
        <v>3291</v>
      </c>
      <c r="G1191" s="26" t="s">
        <v>8161</v>
      </c>
      <c r="H1191" s="26" t="s">
        <v>7394</v>
      </c>
      <c r="I1191" s="26" t="s">
        <v>8160</v>
      </c>
      <c r="J1191" s="26" t="s">
        <v>8162</v>
      </c>
      <c r="K1191" s="26" t="s">
        <v>3294</v>
      </c>
      <c r="L1191" s="26" t="s">
        <v>114</v>
      </c>
      <c r="M1191" s="26" t="s">
        <v>6552</v>
      </c>
      <c r="N1191" s="26" t="s">
        <v>6553</v>
      </c>
      <c r="O1191" s="26" t="s">
        <v>8163</v>
      </c>
      <c r="P1191" s="26" t="s">
        <v>3296</v>
      </c>
      <c r="Q1191" s="26" t="s">
        <v>129</v>
      </c>
      <c r="R1191" s="26" t="s">
        <v>101</v>
      </c>
      <c r="S1191" s="26" t="s">
        <v>6582</v>
      </c>
      <c r="T1191" s="26">
        <v>2024</v>
      </c>
      <c r="U1191" s="26">
        <v>30</v>
      </c>
      <c r="V1191" s="26">
        <v>30</v>
      </c>
      <c r="W1191" s="26"/>
      <c r="X1191" s="26"/>
      <c r="Y1191" s="26"/>
      <c r="Z1191" s="26">
        <v>427</v>
      </c>
      <c r="AA1191" s="26">
        <v>118</v>
      </c>
      <c r="AB1191" s="26" t="s">
        <v>104</v>
      </c>
      <c r="AC1191" s="26" t="s">
        <v>103</v>
      </c>
      <c r="AD1191" s="26" t="s">
        <v>103</v>
      </c>
      <c r="AE1191" s="26" t="s">
        <v>103</v>
      </c>
      <c r="AF1191" s="26"/>
      <c r="AG1191" s="26" t="s">
        <v>103</v>
      </c>
      <c r="AH1191" s="26"/>
    </row>
    <row r="1192" s="6" customFormat="1" ht="56.25" spans="1:34">
      <c r="A1192" s="24">
        <v>1131</v>
      </c>
      <c r="B1192" s="25"/>
      <c r="C1192" s="26" t="s">
        <v>8164</v>
      </c>
      <c r="D1192" s="26" t="s">
        <v>8165</v>
      </c>
      <c r="E1192" s="26" t="s">
        <v>89</v>
      </c>
      <c r="F1192" s="28" t="s">
        <v>3403</v>
      </c>
      <c r="G1192" s="26" t="s">
        <v>8166</v>
      </c>
      <c r="H1192" s="26" t="s">
        <v>7394</v>
      </c>
      <c r="I1192" s="26" t="s">
        <v>8165</v>
      </c>
      <c r="J1192" s="26" t="s">
        <v>8167</v>
      </c>
      <c r="K1192" s="26" t="s">
        <v>3294</v>
      </c>
      <c r="L1192" s="26" t="s">
        <v>114</v>
      </c>
      <c r="M1192" s="26" t="s">
        <v>6545</v>
      </c>
      <c r="N1192" s="26" t="s">
        <v>6553</v>
      </c>
      <c r="O1192" s="26" t="s">
        <v>8168</v>
      </c>
      <c r="P1192" s="26" t="s">
        <v>3296</v>
      </c>
      <c r="Q1192" s="26" t="s">
        <v>129</v>
      </c>
      <c r="R1192" s="26" t="s">
        <v>101</v>
      </c>
      <c r="S1192" s="26" t="s">
        <v>3407</v>
      </c>
      <c r="T1192" s="26">
        <v>2024</v>
      </c>
      <c r="U1192" s="26">
        <v>40</v>
      </c>
      <c r="V1192" s="26">
        <v>40</v>
      </c>
      <c r="W1192" s="26"/>
      <c r="X1192" s="26"/>
      <c r="Y1192" s="26"/>
      <c r="Z1192" s="26">
        <v>468</v>
      </c>
      <c r="AA1192" s="26">
        <v>123</v>
      </c>
      <c r="AB1192" s="26" t="s">
        <v>104</v>
      </c>
      <c r="AC1192" s="26" t="s">
        <v>103</v>
      </c>
      <c r="AD1192" s="26" t="s">
        <v>103</v>
      </c>
      <c r="AE1192" s="26" t="s">
        <v>103</v>
      </c>
      <c r="AF1192" s="26"/>
      <c r="AG1192" s="26" t="s">
        <v>103</v>
      </c>
      <c r="AH1192" s="26"/>
    </row>
    <row r="1193" s="6" customFormat="1" ht="78.75" spans="1:34">
      <c r="A1193" s="24">
        <v>1132</v>
      </c>
      <c r="B1193" s="25"/>
      <c r="C1193" s="26" t="s">
        <v>8096</v>
      </c>
      <c r="D1193" s="26" t="s">
        <v>8097</v>
      </c>
      <c r="E1193" s="26" t="s">
        <v>107</v>
      </c>
      <c r="F1193" s="28" t="s">
        <v>2781</v>
      </c>
      <c r="G1193" s="26" t="s">
        <v>8098</v>
      </c>
      <c r="H1193" s="26" t="s">
        <v>124</v>
      </c>
      <c r="I1193" s="26" t="s">
        <v>8097</v>
      </c>
      <c r="J1193" s="26" t="s">
        <v>8099</v>
      </c>
      <c r="K1193" s="26" t="s">
        <v>113</v>
      </c>
      <c r="L1193" s="26" t="s">
        <v>114</v>
      </c>
      <c r="M1193" s="26" t="s">
        <v>2473</v>
      </c>
      <c r="N1193" s="26" t="s">
        <v>599</v>
      </c>
      <c r="O1193" s="26" t="s">
        <v>8100</v>
      </c>
      <c r="P1193" s="26" t="s">
        <v>312</v>
      </c>
      <c r="Q1193" s="26" t="s">
        <v>129</v>
      </c>
      <c r="R1193" s="26" t="s">
        <v>6620</v>
      </c>
      <c r="S1193" s="26" t="s">
        <v>6547</v>
      </c>
      <c r="T1193" s="26">
        <v>2024</v>
      </c>
      <c r="U1193" s="26">
        <v>150</v>
      </c>
      <c r="V1193" s="26">
        <v>150</v>
      </c>
      <c r="W1193" s="26"/>
      <c r="X1193" s="26"/>
      <c r="Y1193" s="26"/>
      <c r="Z1193" s="26">
        <v>275</v>
      </c>
      <c r="AA1193" s="26">
        <v>76</v>
      </c>
      <c r="AB1193" s="26" t="s">
        <v>104</v>
      </c>
      <c r="AC1193" s="26" t="s">
        <v>103</v>
      </c>
      <c r="AD1193" s="26" t="s">
        <v>104</v>
      </c>
      <c r="AE1193" s="26" t="s">
        <v>103</v>
      </c>
      <c r="AF1193" s="26"/>
      <c r="AG1193" s="26" t="s">
        <v>104</v>
      </c>
      <c r="AH1193" s="26"/>
    </row>
    <row r="1194" s="6" customFormat="1" ht="78.75" spans="1:34">
      <c r="A1194" s="24">
        <v>1133</v>
      </c>
      <c r="B1194" s="25"/>
      <c r="C1194" s="26" t="s">
        <v>8101</v>
      </c>
      <c r="D1194" s="26" t="s">
        <v>8102</v>
      </c>
      <c r="E1194" s="26" t="s">
        <v>89</v>
      </c>
      <c r="F1194" s="28" t="s">
        <v>3291</v>
      </c>
      <c r="G1194" s="26" t="s">
        <v>8103</v>
      </c>
      <c r="H1194" s="26" t="s">
        <v>124</v>
      </c>
      <c r="I1194" s="26" t="s">
        <v>8102</v>
      </c>
      <c r="J1194" s="26" t="s">
        <v>8104</v>
      </c>
      <c r="K1194" s="26" t="s">
        <v>3294</v>
      </c>
      <c r="L1194" s="26" t="s">
        <v>8105</v>
      </c>
      <c r="M1194" s="26" t="s">
        <v>8106</v>
      </c>
      <c r="N1194" s="26" t="s">
        <v>6553</v>
      </c>
      <c r="O1194" s="26" t="s">
        <v>8107</v>
      </c>
      <c r="P1194" s="26" t="s">
        <v>3296</v>
      </c>
      <c r="Q1194" s="26" t="s">
        <v>129</v>
      </c>
      <c r="R1194" s="26" t="s">
        <v>6620</v>
      </c>
      <c r="S1194" s="26" t="s">
        <v>3297</v>
      </c>
      <c r="T1194" s="26">
        <v>2024</v>
      </c>
      <c r="U1194" s="26">
        <v>75</v>
      </c>
      <c r="V1194" s="26">
        <v>75</v>
      </c>
      <c r="W1194" s="26"/>
      <c r="X1194" s="26"/>
      <c r="Y1194" s="26"/>
      <c r="Z1194" s="26">
        <v>213</v>
      </c>
      <c r="AA1194" s="26">
        <v>36</v>
      </c>
      <c r="AB1194" s="26" t="s">
        <v>104</v>
      </c>
      <c r="AC1194" s="26" t="s">
        <v>103</v>
      </c>
      <c r="AD1194" s="26" t="s">
        <v>104</v>
      </c>
      <c r="AE1194" s="26" t="s">
        <v>103</v>
      </c>
      <c r="AF1194" s="26"/>
      <c r="AG1194" s="26" t="s">
        <v>104</v>
      </c>
      <c r="AH1194" s="26"/>
    </row>
    <row r="1195" s="6" customFormat="1" ht="67.5" spans="1:34">
      <c r="A1195" s="24">
        <v>1134</v>
      </c>
      <c r="B1195" s="25"/>
      <c r="C1195" s="26" t="s">
        <v>8108</v>
      </c>
      <c r="D1195" s="26" t="s">
        <v>8109</v>
      </c>
      <c r="E1195" s="26" t="s">
        <v>89</v>
      </c>
      <c r="F1195" s="28" t="s">
        <v>1966</v>
      </c>
      <c r="G1195" s="26" t="s">
        <v>8110</v>
      </c>
      <c r="H1195" s="26" t="s">
        <v>227</v>
      </c>
      <c r="I1195" s="26" t="s">
        <v>8109</v>
      </c>
      <c r="J1195" s="26" t="s">
        <v>8111</v>
      </c>
      <c r="K1195" s="26" t="s">
        <v>230</v>
      </c>
      <c r="L1195" s="26" t="s">
        <v>231</v>
      </c>
      <c r="M1195" s="26" t="s">
        <v>4867</v>
      </c>
      <c r="N1195" s="26" t="s">
        <v>564</v>
      </c>
      <c r="O1195" s="26" t="s">
        <v>8112</v>
      </c>
      <c r="P1195" s="26" t="s">
        <v>312</v>
      </c>
      <c r="Q1195" s="26" t="s">
        <v>129</v>
      </c>
      <c r="R1195" s="26" t="s">
        <v>484</v>
      </c>
      <c r="S1195" s="26" t="s">
        <v>1971</v>
      </c>
      <c r="T1195" s="26">
        <v>2024</v>
      </c>
      <c r="U1195" s="26">
        <v>93</v>
      </c>
      <c r="V1195" s="26">
        <v>93</v>
      </c>
      <c r="W1195" s="26"/>
      <c r="X1195" s="26"/>
      <c r="Y1195" s="26"/>
      <c r="Z1195" s="26">
        <v>278</v>
      </c>
      <c r="AA1195" s="26">
        <v>58</v>
      </c>
      <c r="AB1195" s="26" t="s">
        <v>104</v>
      </c>
      <c r="AC1195" s="26" t="s">
        <v>103</v>
      </c>
      <c r="AD1195" s="26" t="s">
        <v>104</v>
      </c>
      <c r="AE1195" s="26" t="s">
        <v>103</v>
      </c>
      <c r="AF1195" s="26"/>
      <c r="AG1195" s="26" t="s">
        <v>104</v>
      </c>
      <c r="AH1195" s="26"/>
    </row>
    <row r="1196" s="6" customFormat="1" ht="56.25" spans="1:34">
      <c r="A1196" s="24">
        <v>1135</v>
      </c>
      <c r="B1196" s="25"/>
      <c r="C1196" s="26" t="s">
        <v>8113</v>
      </c>
      <c r="D1196" s="26" t="s">
        <v>8114</v>
      </c>
      <c r="E1196" s="26" t="s">
        <v>849</v>
      </c>
      <c r="F1196" s="28" t="s">
        <v>2530</v>
      </c>
      <c r="G1196" s="26" t="s">
        <v>8115</v>
      </c>
      <c r="H1196" s="26" t="s">
        <v>8116</v>
      </c>
      <c r="I1196" s="26" t="s">
        <v>8114</v>
      </c>
      <c r="J1196" s="26" t="s">
        <v>8117</v>
      </c>
      <c r="K1196" s="26" t="s">
        <v>113</v>
      </c>
      <c r="L1196" s="26" t="s">
        <v>114</v>
      </c>
      <c r="M1196" s="26" t="s">
        <v>3709</v>
      </c>
      <c r="N1196" s="26" t="s">
        <v>564</v>
      </c>
      <c r="O1196" s="26" t="s">
        <v>8118</v>
      </c>
      <c r="P1196" s="26" t="s">
        <v>312</v>
      </c>
      <c r="Q1196" s="26" t="s">
        <v>129</v>
      </c>
      <c r="R1196" s="26" t="s">
        <v>484</v>
      </c>
      <c r="S1196" s="26" t="s">
        <v>6707</v>
      </c>
      <c r="T1196" s="26">
        <v>2024</v>
      </c>
      <c r="U1196" s="26">
        <v>36</v>
      </c>
      <c r="V1196" s="26">
        <v>36</v>
      </c>
      <c r="W1196" s="26"/>
      <c r="X1196" s="26"/>
      <c r="Y1196" s="26"/>
      <c r="Z1196" s="26">
        <v>1032</v>
      </c>
      <c r="AA1196" s="26">
        <v>264</v>
      </c>
      <c r="AB1196" s="26" t="s">
        <v>104</v>
      </c>
      <c r="AC1196" s="26" t="s">
        <v>103</v>
      </c>
      <c r="AD1196" s="26" t="s">
        <v>104</v>
      </c>
      <c r="AE1196" s="26" t="s">
        <v>103</v>
      </c>
      <c r="AF1196" s="26"/>
      <c r="AG1196" s="26" t="s">
        <v>104</v>
      </c>
      <c r="AH1196" s="26"/>
    </row>
    <row r="1197" s="6" customFormat="1" ht="67.5" spans="1:34">
      <c r="A1197" s="24">
        <v>1136</v>
      </c>
      <c r="B1197" s="25"/>
      <c r="C1197" s="26" t="s">
        <v>8119</v>
      </c>
      <c r="D1197" s="26" t="s">
        <v>8120</v>
      </c>
      <c r="E1197" s="26" t="s">
        <v>89</v>
      </c>
      <c r="F1197" s="28" t="s">
        <v>8121</v>
      </c>
      <c r="G1197" s="26" t="s">
        <v>8122</v>
      </c>
      <c r="H1197" s="26" t="s">
        <v>124</v>
      </c>
      <c r="I1197" s="26" t="s">
        <v>8120</v>
      </c>
      <c r="J1197" s="26" t="s">
        <v>8123</v>
      </c>
      <c r="K1197" s="26" t="s">
        <v>561</v>
      </c>
      <c r="L1197" s="26" t="s">
        <v>562</v>
      </c>
      <c r="M1197" s="26" t="s">
        <v>8124</v>
      </c>
      <c r="N1197" s="26" t="s">
        <v>564</v>
      </c>
      <c r="O1197" s="26" t="s">
        <v>3370</v>
      </c>
      <c r="P1197" s="26" t="s">
        <v>3371</v>
      </c>
      <c r="Q1197" s="26" t="s">
        <v>129</v>
      </c>
      <c r="R1197" s="26" t="s">
        <v>101</v>
      </c>
      <c r="S1197" s="26" t="s">
        <v>566</v>
      </c>
      <c r="T1197" s="26">
        <v>2024</v>
      </c>
      <c r="U1197" s="26">
        <v>87.5</v>
      </c>
      <c r="V1197" s="26">
        <v>87.5</v>
      </c>
      <c r="W1197" s="26"/>
      <c r="X1197" s="26"/>
      <c r="Y1197" s="26"/>
      <c r="Z1197" s="26">
        <v>1564</v>
      </c>
      <c r="AA1197" s="26">
        <v>656</v>
      </c>
      <c r="AB1197" s="26" t="s">
        <v>104</v>
      </c>
      <c r="AC1197" s="26" t="s">
        <v>103</v>
      </c>
      <c r="AD1197" s="26" t="s">
        <v>104</v>
      </c>
      <c r="AE1197" s="26" t="s">
        <v>103</v>
      </c>
      <c r="AF1197" s="26"/>
      <c r="AG1197" s="26" t="s">
        <v>104</v>
      </c>
      <c r="AH1197" s="26"/>
    </row>
    <row r="1198" s="6" customFormat="1" ht="67.5" spans="1:34">
      <c r="A1198" s="24">
        <v>1137</v>
      </c>
      <c r="B1198" s="25"/>
      <c r="C1198" s="26" t="s">
        <v>8125</v>
      </c>
      <c r="D1198" s="26" t="s">
        <v>8126</v>
      </c>
      <c r="E1198" s="26" t="s">
        <v>89</v>
      </c>
      <c r="F1198" s="28" t="s">
        <v>8121</v>
      </c>
      <c r="G1198" s="26" t="s">
        <v>8127</v>
      </c>
      <c r="H1198" s="26" t="s">
        <v>124</v>
      </c>
      <c r="I1198" s="26" t="s">
        <v>8126</v>
      </c>
      <c r="J1198" s="26" t="s">
        <v>8128</v>
      </c>
      <c r="K1198" s="26" t="s">
        <v>572</v>
      </c>
      <c r="L1198" s="26" t="s">
        <v>562</v>
      </c>
      <c r="M1198" s="26" t="s">
        <v>8129</v>
      </c>
      <c r="N1198" s="26" t="s">
        <v>564</v>
      </c>
      <c r="O1198" s="26" t="s">
        <v>3370</v>
      </c>
      <c r="P1198" s="26" t="s">
        <v>3371</v>
      </c>
      <c r="Q1198" s="26" t="s">
        <v>129</v>
      </c>
      <c r="R1198" s="26" t="s">
        <v>101</v>
      </c>
      <c r="S1198" s="26" t="s">
        <v>566</v>
      </c>
      <c r="T1198" s="26">
        <v>2024</v>
      </c>
      <c r="U1198" s="26">
        <v>48</v>
      </c>
      <c r="V1198" s="26">
        <v>48</v>
      </c>
      <c r="W1198" s="26"/>
      <c r="X1198" s="26"/>
      <c r="Y1198" s="26"/>
      <c r="Z1198" s="26">
        <v>1564</v>
      </c>
      <c r="AA1198" s="26">
        <v>656</v>
      </c>
      <c r="AB1198" s="26" t="s">
        <v>104</v>
      </c>
      <c r="AC1198" s="26" t="s">
        <v>103</v>
      </c>
      <c r="AD1198" s="26" t="s">
        <v>104</v>
      </c>
      <c r="AE1198" s="26" t="s">
        <v>103</v>
      </c>
      <c r="AF1198" s="26"/>
      <c r="AG1198" s="26" t="s">
        <v>104</v>
      </c>
      <c r="AH1198" s="26"/>
    </row>
    <row r="1199" s="6" customFormat="1" ht="112.5" spans="1:34">
      <c r="A1199" s="24">
        <v>1138</v>
      </c>
      <c r="B1199" s="25"/>
      <c r="C1199" s="26" t="s">
        <v>8130</v>
      </c>
      <c r="D1199" s="26" t="s">
        <v>8131</v>
      </c>
      <c r="E1199" s="26" t="s">
        <v>89</v>
      </c>
      <c r="F1199" s="28" t="s">
        <v>596</v>
      </c>
      <c r="G1199" s="26" t="s">
        <v>8132</v>
      </c>
      <c r="H1199" s="26" t="s">
        <v>124</v>
      </c>
      <c r="I1199" s="26" t="s">
        <v>8131</v>
      </c>
      <c r="J1199" s="26" t="s">
        <v>8133</v>
      </c>
      <c r="K1199" s="26" t="s">
        <v>113</v>
      </c>
      <c r="L1199" s="26" t="s">
        <v>114</v>
      </c>
      <c r="M1199" s="26" t="s">
        <v>1032</v>
      </c>
      <c r="N1199" s="26" t="s">
        <v>599</v>
      </c>
      <c r="O1199" s="26" t="s">
        <v>600</v>
      </c>
      <c r="P1199" s="26" t="s">
        <v>312</v>
      </c>
      <c r="Q1199" s="26" t="s">
        <v>129</v>
      </c>
      <c r="R1199" s="26" t="s">
        <v>1938</v>
      </c>
      <c r="S1199" s="26" t="s">
        <v>601</v>
      </c>
      <c r="T1199" s="26">
        <v>2024</v>
      </c>
      <c r="U1199" s="26">
        <v>15</v>
      </c>
      <c r="V1199" s="26">
        <v>15</v>
      </c>
      <c r="W1199" s="26"/>
      <c r="X1199" s="26"/>
      <c r="Y1199" s="26"/>
      <c r="Z1199" s="26">
        <v>1539</v>
      </c>
      <c r="AA1199" s="26">
        <v>542</v>
      </c>
      <c r="AB1199" s="26" t="s">
        <v>104</v>
      </c>
      <c r="AC1199" s="26" t="s">
        <v>103</v>
      </c>
      <c r="AD1199" s="26" t="s">
        <v>104</v>
      </c>
      <c r="AE1199" s="26" t="s">
        <v>103</v>
      </c>
      <c r="AF1199" s="26"/>
      <c r="AG1199" s="26" t="s">
        <v>104</v>
      </c>
      <c r="AH1199" s="26"/>
    </row>
    <row r="1200" s="6" customFormat="1" ht="67.5" spans="1:34">
      <c r="A1200" s="24">
        <v>1139</v>
      </c>
      <c r="B1200" s="25"/>
      <c r="C1200" s="26" t="s">
        <v>8134</v>
      </c>
      <c r="D1200" s="26" t="s">
        <v>8135</v>
      </c>
      <c r="E1200" s="26" t="s">
        <v>89</v>
      </c>
      <c r="F1200" s="28" t="s">
        <v>596</v>
      </c>
      <c r="G1200" s="26" t="s">
        <v>8136</v>
      </c>
      <c r="H1200" s="26" t="s">
        <v>124</v>
      </c>
      <c r="I1200" s="26" t="s">
        <v>8135</v>
      </c>
      <c r="J1200" s="26" t="s">
        <v>8137</v>
      </c>
      <c r="K1200" s="26" t="s">
        <v>113</v>
      </c>
      <c r="L1200" s="26" t="s">
        <v>114</v>
      </c>
      <c r="M1200" s="26" t="s">
        <v>3834</v>
      </c>
      <c r="N1200" s="26"/>
      <c r="O1200" s="26" t="s">
        <v>8138</v>
      </c>
      <c r="P1200" s="26" t="s">
        <v>312</v>
      </c>
      <c r="Q1200" s="26" t="s">
        <v>129</v>
      </c>
      <c r="R1200" s="26" t="s">
        <v>101</v>
      </c>
      <c r="S1200" s="26" t="s">
        <v>601</v>
      </c>
      <c r="T1200" s="26">
        <v>2024</v>
      </c>
      <c r="U1200" s="26">
        <v>48</v>
      </c>
      <c r="V1200" s="26">
        <v>48</v>
      </c>
      <c r="W1200" s="26"/>
      <c r="X1200" s="26"/>
      <c r="Y1200" s="26"/>
      <c r="Z1200" s="26">
        <v>316</v>
      </c>
      <c r="AA1200" s="26">
        <v>103</v>
      </c>
      <c r="AB1200" s="26" t="s">
        <v>104</v>
      </c>
      <c r="AC1200" s="26" t="s">
        <v>103</v>
      </c>
      <c r="AD1200" s="26" t="s">
        <v>104</v>
      </c>
      <c r="AE1200" s="26" t="s">
        <v>103</v>
      </c>
      <c r="AF1200" s="26"/>
      <c r="AG1200" s="26" t="s">
        <v>104</v>
      </c>
      <c r="AH1200" s="26"/>
    </row>
    <row r="1201" s="6" customFormat="1" ht="56.25" spans="1:34">
      <c r="A1201" s="24">
        <v>1140</v>
      </c>
      <c r="B1201" s="25"/>
      <c r="C1201" s="26" t="s">
        <v>8139</v>
      </c>
      <c r="D1201" s="26" t="s">
        <v>8140</v>
      </c>
      <c r="E1201" s="26" t="s">
        <v>89</v>
      </c>
      <c r="F1201" s="28" t="s">
        <v>596</v>
      </c>
      <c r="G1201" s="26" t="s">
        <v>6766</v>
      </c>
      <c r="H1201" s="26" t="s">
        <v>124</v>
      </c>
      <c r="I1201" s="26" t="s">
        <v>8140</v>
      </c>
      <c r="J1201" s="26" t="s">
        <v>8141</v>
      </c>
      <c r="K1201" s="26" t="s">
        <v>113</v>
      </c>
      <c r="L1201" s="26" t="s">
        <v>114</v>
      </c>
      <c r="M1201" s="26" t="s">
        <v>176</v>
      </c>
      <c r="N1201" s="26" t="s">
        <v>564</v>
      </c>
      <c r="O1201" s="26" t="s">
        <v>6769</v>
      </c>
      <c r="P1201" s="26" t="s">
        <v>312</v>
      </c>
      <c r="Q1201" s="26" t="s">
        <v>129</v>
      </c>
      <c r="R1201" s="26" t="s">
        <v>101</v>
      </c>
      <c r="S1201" s="26" t="s">
        <v>601</v>
      </c>
      <c r="T1201" s="26">
        <v>2024</v>
      </c>
      <c r="U1201" s="26">
        <v>65</v>
      </c>
      <c r="V1201" s="26">
        <v>65</v>
      </c>
      <c r="W1201" s="26"/>
      <c r="X1201" s="26"/>
      <c r="Y1201" s="26"/>
      <c r="Z1201" s="26">
        <v>316</v>
      </c>
      <c r="AA1201" s="26">
        <v>103</v>
      </c>
      <c r="AB1201" s="26" t="s">
        <v>104</v>
      </c>
      <c r="AC1201" s="26" t="s">
        <v>103</v>
      </c>
      <c r="AD1201" s="26" t="s">
        <v>104</v>
      </c>
      <c r="AE1201" s="26" t="s">
        <v>103</v>
      </c>
      <c r="AF1201" s="26"/>
      <c r="AG1201" s="26" t="s">
        <v>103</v>
      </c>
      <c r="AH1201" s="26"/>
    </row>
    <row r="1202" s="6" customFormat="1" ht="67.5" spans="1:34">
      <c r="A1202" s="24">
        <v>1141</v>
      </c>
      <c r="B1202" s="25"/>
      <c r="C1202" s="26" t="s">
        <v>8142</v>
      </c>
      <c r="D1202" s="26" t="s">
        <v>8143</v>
      </c>
      <c r="E1202" s="26" t="s">
        <v>89</v>
      </c>
      <c r="F1202" s="28" t="s">
        <v>3291</v>
      </c>
      <c r="G1202" s="26" t="s">
        <v>8144</v>
      </c>
      <c r="H1202" s="26" t="s">
        <v>124</v>
      </c>
      <c r="I1202" s="26" t="s">
        <v>8143</v>
      </c>
      <c r="J1202" s="26" t="s">
        <v>8145</v>
      </c>
      <c r="K1202" s="26" t="s">
        <v>3294</v>
      </c>
      <c r="L1202" s="26" t="s">
        <v>8105</v>
      </c>
      <c r="M1202" s="26" t="s">
        <v>8146</v>
      </c>
      <c r="N1202" s="26" t="s">
        <v>599</v>
      </c>
      <c r="O1202" s="26" t="s">
        <v>8147</v>
      </c>
      <c r="P1202" s="26" t="s">
        <v>3296</v>
      </c>
      <c r="Q1202" s="26" t="s">
        <v>129</v>
      </c>
      <c r="R1202" s="26" t="s">
        <v>3798</v>
      </c>
      <c r="S1202" s="26" t="s">
        <v>6582</v>
      </c>
      <c r="T1202" s="26">
        <v>2024</v>
      </c>
      <c r="U1202" s="26">
        <v>76</v>
      </c>
      <c r="V1202" s="26">
        <v>76</v>
      </c>
      <c r="W1202" s="26"/>
      <c r="X1202" s="26"/>
      <c r="Y1202" s="26"/>
      <c r="Z1202" s="26">
        <v>136</v>
      </c>
      <c r="AA1202" s="26">
        <v>29</v>
      </c>
      <c r="AB1202" s="26" t="s">
        <v>104</v>
      </c>
      <c r="AC1202" s="26" t="s">
        <v>103</v>
      </c>
      <c r="AD1202" s="26" t="s">
        <v>103</v>
      </c>
      <c r="AE1202" s="26" t="s">
        <v>103</v>
      </c>
      <c r="AF1202" s="26"/>
      <c r="AG1202" s="26" t="s">
        <v>103</v>
      </c>
      <c r="AH1202" s="26"/>
    </row>
    <row r="1203" s="6" customFormat="1" ht="67.5" spans="1:34">
      <c r="A1203" s="24">
        <v>1142</v>
      </c>
      <c r="B1203" s="25"/>
      <c r="C1203" s="26" t="s">
        <v>8148</v>
      </c>
      <c r="D1203" s="26" t="s">
        <v>8149</v>
      </c>
      <c r="E1203" s="26" t="s">
        <v>89</v>
      </c>
      <c r="F1203" s="28" t="s">
        <v>3291</v>
      </c>
      <c r="G1203" s="26" t="s">
        <v>8150</v>
      </c>
      <c r="H1203" s="26" t="s">
        <v>124</v>
      </c>
      <c r="I1203" s="26" t="s">
        <v>8149</v>
      </c>
      <c r="J1203" s="26" t="s">
        <v>8151</v>
      </c>
      <c r="K1203" s="26" t="s">
        <v>3294</v>
      </c>
      <c r="L1203" s="26" t="s">
        <v>8105</v>
      </c>
      <c r="M1203" s="26" t="s">
        <v>3379</v>
      </c>
      <c r="N1203" s="26" t="s">
        <v>6553</v>
      </c>
      <c r="O1203" s="26" t="s">
        <v>8152</v>
      </c>
      <c r="P1203" s="26" t="s">
        <v>3296</v>
      </c>
      <c r="Q1203" s="26" t="s">
        <v>129</v>
      </c>
      <c r="R1203" s="26" t="s">
        <v>101</v>
      </c>
      <c r="S1203" s="26" t="s">
        <v>6582</v>
      </c>
      <c r="T1203" s="26">
        <v>2024</v>
      </c>
      <c r="U1203" s="26">
        <v>18</v>
      </c>
      <c r="V1203" s="26">
        <v>18</v>
      </c>
      <c r="W1203" s="26"/>
      <c r="X1203" s="26"/>
      <c r="Y1203" s="26"/>
      <c r="Z1203" s="26">
        <v>127</v>
      </c>
      <c r="AA1203" s="26">
        <v>29</v>
      </c>
      <c r="AB1203" s="26" t="s">
        <v>104</v>
      </c>
      <c r="AC1203" s="26" t="s">
        <v>103</v>
      </c>
      <c r="AD1203" s="26" t="s">
        <v>103</v>
      </c>
      <c r="AE1203" s="26" t="s">
        <v>103</v>
      </c>
      <c r="AF1203" s="26"/>
      <c r="AG1203" s="26" t="s">
        <v>103</v>
      </c>
      <c r="AH1203" s="26"/>
    </row>
    <row r="1204" s="6" customFormat="1" ht="101.25" spans="1:34">
      <c r="A1204" s="24">
        <v>1143</v>
      </c>
      <c r="B1204" s="25"/>
      <c r="C1204" s="26" t="s">
        <v>8153</v>
      </c>
      <c r="D1204" s="26" t="s">
        <v>8154</v>
      </c>
      <c r="E1204" s="26" t="s">
        <v>89</v>
      </c>
      <c r="F1204" s="28" t="s">
        <v>3291</v>
      </c>
      <c r="G1204" s="26" t="s">
        <v>8155</v>
      </c>
      <c r="H1204" s="26" t="s">
        <v>7394</v>
      </c>
      <c r="I1204" s="26" t="s">
        <v>8154</v>
      </c>
      <c r="J1204" s="26" t="s">
        <v>8156</v>
      </c>
      <c r="K1204" s="26" t="s">
        <v>3294</v>
      </c>
      <c r="L1204" s="26" t="s">
        <v>114</v>
      </c>
      <c r="M1204" s="26" t="s">
        <v>2977</v>
      </c>
      <c r="N1204" s="26" t="s">
        <v>8157</v>
      </c>
      <c r="O1204" s="26" t="s">
        <v>8158</v>
      </c>
      <c r="P1204" s="26" t="s">
        <v>3296</v>
      </c>
      <c r="Q1204" s="26" t="s">
        <v>129</v>
      </c>
      <c r="R1204" s="26" t="s">
        <v>1938</v>
      </c>
      <c r="S1204" s="26" t="s">
        <v>6582</v>
      </c>
      <c r="T1204" s="26">
        <v>2024</v>
      </c>
      <c r="U1204" s="26">
        <v>15</v>
      </c>
      <c r="V1204" s="26">
        <v>15</v>
      </c>
      <c r="W1204" s="26"/>
      <c r="X1204" s="26"/>
      <c r="Y1204" s="26"/>
      <c r="Z1204" s="26">
        <v>84</v>
      </c>
      <c r="AA1204" s="26">
        <v>19</v>
      </c>
      <c r="AB1204" s="26" t="s">
        <v>104</v>
      </c>
      <c r="AC1204" s="26" t="s">
        <v>103</v>
      </c>
      <c r="AD1204" s="26" t="s">
        <v>103</v>
      </c>
      <c r="AE1204" s="26" t="s">
        <v>103</v>
      </c>
      <c r="AF1204" s="26"/>
      <c r="AG1204" s="26" t="s">
        <v>103</v>
      </c>
      <c r="AH1204" s="26"/>
    </row>
    <row r="1205" s="6" customFormat="1" ht="67.5" spans="1:34">
      <c r="A1205" s="24">
        <v>1144</v>
      </c>
      <c r="B1205" s="25"/>
      <c r="C1205" s="26" t="s">
        <v>8159</v>
      </c>
      <c r="D1205" s="26" t="s">
        <v>8160</v>
      </c>
      <c r="E1205" s="26" t="s">
        <v>89</v>
      </c>
      <c r="F1205" s="28" t="s">
        <v>3291</v>
      </c>
      <c r="G1205" s="26" t="s">
        <v>8161</v>
      </c>
      <c r="H1205" s="26" t="s">
        <v>7394</v>
      </c>
      <c r="I1205" s="26" t="s">
        <v>8160</v>
      </c>
      <c r="J1205" s="26" t="s">
        <v>8162</v>
      </c>
      <c r="K1205" s="26" t="s">
        <v>3294</v>
      </c>
      <c r="L1205" s="26" t="s">
        <v>114</v>
      </c>
      <c r="M1205" s="26" t="s">
        <v>6552</v>
      </c>
      <c r="N1205" s="26" t="s">
        <v>6553</v>
      </c>
      <c r="O1205" s="26" t="s">
        <v>8163</v>
      </c>
      <c r="P1205" s="26" t="s">
        <v>3296</v>
      </c>
      <c r="Q1205" s="26" t="s">
        <v>129</v>
      </c>
      <c r="R1205" s="26" t="s">
        <v>101</v>
      </c>
      <c r="S1205" s="26" t="s">
        <v>6582</v>
      </c>
      <c r="T1205" s="26">
        <v>2024</v>
      </c>
      <c r="U1205" s="26">
        <v>30</v>
      </c>
      <c r="V1205" s="26">
        <v>30</v>
      </c>
      <c r="W1205" s="26"/>
      <c r="X1205" s="26"/>
      <c r="Y1205" s="26"/>
      <c r="Z1205" s="26">
        <v>427</v>
      </c>
      <c r="AA1205" s="26">
        <v>118</v>
      </c>
      <c r="AB1205" s="26" t="s">
        <v>104</v>
      </c>
      <c r="AC1205" s="26" t="s">
        <v>103</v>
      </c>
      <c r="AD1205" s="26" t="s">
        <v>103</v>
      </c>
      <c r="AE1205" s="26" t="s">
        <v>103</v>
      </c>
      <c r="AF1205" s="26"/>
      <c r="AG1205" s="26" t="s">
        <v>103</v>
      </c>
      <c r="AH1205" s="26"/>
    </row>
    <row r="1206" s="6" customFormat="1" ht="56.25" spans="1:34">
      <c r="A1206" s="24">
        <v>1145</v>
      </c>
      <c r="B1206" s="25"/>
      <c r="C1206" s="26" t="s">
        <v>8164</v>
      </c>
      <c r="D1206" s="26" t="s">
        <v>8165</v>
      </c>
      <c r="E1206" s="26" t="s">
        <v>89</v>
      </c>
      <c r="F1206" s="28" t="s">
        <v>3403</v>
      </c>
      <c r="G1206" s="26" t="s">
        <v>8166</v>
      </c>
      <c r="H1206" s="26" t="s">
        <v>7394</v>
      </c>
      <c r="I1206" s="26" t="s">
        <v>8165</v>
      </c>
      <c r="J1206" s="26" t="s">
        <v>8167</v>
      </c>
      <c r="K1206" s="26" t="s">
        <v>3294</v>
      </c>
      <c r="L1206" s="26" t="s">
        <v>114</v>
      </c>
      <c r="M1206" s="26" t="s">
        <v>6545</v>
      </c>
      <c r="N1206" s="26" t="s">
        <v>6553</v>
      </c>
      <c r="O1206" s="26" t="s">
        <v>8168</v>
      </c>
      <c r="P1206" s="26" t="s">
        <v>3296</v>
      </c>
      <c r="Q1206" s="26" t="s">
        <v>129</v>
      </c>
      <c r="R1206" s="26" t="s">
        <v>101</v>
      </c>
      <c r="S1206" s="26" t="s">
        <v>3407</v>
      </c>
      <c r="T1206" s="26">
        <v>2024</v>
      </c>
      <c r="U1206" s="26">
        <v>40</v>
      </c>
      <c r="V1206" s="26">
        <v>40</v>
      </c>
      <c r="W1206" s="26"/>
      <c r="X1206" s="26"/>
      <c r="Y1206" s="26"/>
      <c r="Z1206" s="26">
        <v>468</v>
      </c>
      <c r="AA1206" s="26">
        <v>123</v>
      </c>
      <c r="AB1206" s="26" t="s">
        <v>104</v>
      </c>
      <c r="AC1206" s="26" t="s">
        <v>103</v>
      </c>
      <c r="AD1206" s="26" t="s">
        <v>103</v>
      </c>
      <c r="AE1206" s="26" t="s">
        <v>103</v>
      </c>
      <c r="AF1206" s="26"/>
      <c r="AG1206" s="26" t="s">
        <v>103</v>
      </c>
      <c r="AH1206" s="26"/>
    </row>
    <row r="1207" s="6" customFormat="1" ht="191.25" spans="1:34">
      <c r="A1207" s="24">
        <v>1146</v>
      </c>
      <c r="B1207" s="25"/>
      <c r="C1207" s="26" t="s">
        <v>8169</v>
      </c>
      <c r="D1207" s="26" t="s">
        <v>8170</v>
      </c>
      <c r="E1207" s="26" t="s">
        <v>89</v>
      </c>
      <c r="F1207" s="28" t="s">
        <v>8171</v>
      </c>
      <c r="G1207" s="26" t="s">
        <v>8172</v>
      </c>
      <c r="H1207" s="26" t="s">
        <v>8173</v>
      </c>
      <c r="I1207" s="26" t="s">
        <v>8174</v>
      </c>
      <c r="J1207" s="26" t="s">
        <v>6898</v>
      </c>
      <c r="K1207" s="26" t="s">
        <v>147</v>
      </c>
      <c r="L1207" s="26" t="s">
        <v>148</v>
      </c>
      <c r="M1207" s="26" t="s">
        <v>2212</v>
      </c>
      <c r="N1207" s="26" t="s">
        <v>4491</v>
      </c>
      <c r="O1207" s="26" t="s">
        <v>3447</v>
      </c>
      <c r="P1207" s="26" t="s">
        <v>2980</v>
      </c>
      <c r="Q1207" s="26" t="s">
        <v>743</v>
      </c>
      <c r="R1207" s="26" t="s">
        <v>1938</v>
      </c>
      <c r="S1207" s="26" t="s">
        <v>143</v>
      </c>
      <c r="T1207" s="26" t="s">
        <v>694</v>
      </c>
      <c r="U1207" s="26">
        <v>15</v>
      </c>
      <c r="V1207" s="26">
        <f t="shared" ref="V1207:V1225" si="7">U1207</f>
        <v>15</v>
      </c>
      <c r="W1207" s="26"/>
      <c r="X1207" s="26"/>
      <c r="Y1207" s="26"/>
      <c r="Z1207" s="26">
        <v>32</v>
      </c>
      <c r="AA1207" s="26">
        <v>16</v>
      </c>
      <c r="AB1207" s="26" t="s">
        <v>104</v>
      </c>
      <c r="AC1207" s="26" t="s">
        <v>103</v>
      </c>
      <c r="AD1207" s="26" t="s">
        <v>104</v>
      </c>
      <c r="AE1207" s="26" t="s">
        <v>103</v>
      </c>
      <c r="AF1207" s="26"/>
      <c r="AG1207" s="26" t="s">
        <v>103</v>
      </c>
      <c r="AH1207" s="26"/>
    </row>
    <row r="1208" s="6" customFormat="1" ht="168.75" spans="1:34">
      <c r="A1208" s="24">
        <v>1147</v>
      </c>
      <c r="B1208" s="25"/>
      <c r="C1208" s="26" t="s">
        <v>8175</v>
      </c>
      <c r="D1208" s="26" t="s">
        <v>8176</v>
      </c>
      <c r="E1208" s="26" t="s">
        <v>89</v>
      </c>
      <c r="F1208" s="28" t="s">
        <v>627</v>
      </c>
      <c r="G1208" s="26" t="s">
        <v>8177</v>
      </c>
      <c r="H1208" s="26" t="s">
        <v>124</v>
      </c>
      <c r="I1208" s="26" t="s">
        <v>8178</v>
      </c>
      <c r="J1208" s="26" t="s">
        <v>7222</v>
      </c>
      <c r="K1208" s="26" t="s">
        <v>147</v>
      </c>
      <c r="L1208" s="26" t="s">
        <v>148</v>
      </c>
      <c r="M1208" s="26" t="s">
        <v>2212</v>
      </c>
      <c r="N1208" s="26" t="s">
        <v>4491</v>
      </c>
      <c r="O1208" s="26" t="s">
        <v>3447</v>
      </c>
      <c r="P1208" s="26" t="s">
        <v>2980</v>
      </c>
      <c r="Q1208" s="26" t="s">
        <v>743</v>
      </c>
      <c r="R1208" s="26" t="s">
        <v>1938</v>
      </c>
      <c r="S1208" s="26" t="s">
        <v>143</v>
      </c>
      <c r="T1208" s="26" t="s">
        <v>633</v>
      </c>
      <c r="U1208" s="26">
        <v>15</v>
      </c>
      <c r="V1208" s="26">
        <f t="shared" si="7"/>
        <v>15</v>
      </c>
      <c r="W1208" s="26"/>
      <c r="X1208" s="26"/>
      <c r="Y1208" s="26"/>
      <c r="Z1208" s="26">
        <v>52</v>
      </c>
      <c r="AA1208" s="26">
        <v>25</v>
      </c>
      <c r="AB1208" s="26" t="s">
        <v>104</v>
      </c>
      <c r="AC1208" s="26" t="s">
        <v>103</v>
      </c>
      <c r="AD1208" s="26" t="s">
        <v>104</v>
      </c>
      <c r="AE1208" s="26" t="s">
        <v>103</v>
      </c>
      <c r="AF1208" s="26"/>
      <c r="AG1208" s="26" t="s">
        <v>103</v>
      </c>
      <c r="AH1208" s="26"/>
    </row>
    <row r="1209" s="6" customFormat="1" ht="168.75" spans="1:34">
      <c r="A1209" s="24">
        <v>1148</v>
      </c>
      <c r="B1209" s="25"/>
      <c r="C1209" s="26" t="s">
        <v>8179</v>
      </c>
      <c r="D1209" s="26" t="s">
        <v>8180</v>
      </c>
      <c r="E1209" s="26" t="s">
        <v>89</v>
      </c>
      <c r="F1209" s="28" t="s">
        <v>3488</v>
      </c>
      <c r="G1209" s="26" t="s">
        <v>8181</v>
      </c>
      <c r="H1209" s="26" t="s">
        <v>124</v>
      </c>
      <c r="I1209" s="26" t="s">
        <v>8182</v>
      </c>
      <c r="J1209" s="26" t="s">
        <v>6898</v>
      </c>
      <c r="K1209" s="26" t="s">
        <v>147</v>
      </c>
      <c r="L1209" s="26" t="s">
        <v>148</v>
      </c>
      <c r="M1209" s="26" t="s">
        <v>2212</v>
      </c>
      <c r="N1209" s="26" t="s">
        <v>4491</v>
      </c>
      <c r="O1209" s="26" t="s">
        <v>3447</v>
      </c>
      <c r="P1209" s="26" t="s">
        <v>2980</v>
      </c>
      <c r="Q1209" s="26" t="s">
        <v>743</v>
      </c>
      <c r="R1209" s="26" t="s">
        <v>1938</v>
      </c>
      <c r="S1209" s="26" t="s">
        <v>143</v>
      </c>
      <c r="T1209" s="26" t="s">
        <v>153</v>
      </c>
      <c r="U1209" s="26">
        <v>15</v>
      </c>
      <c r="V1209" s="26">
        <f t="shared" si="7"/>
        <v>15</v>
      </c>
      <c r="W1209" s="26"/>
      <c r="X1209" s="26"/>
      <c r="Y1209" s="26"/>
      <c r="Z1209" s="26">
        <v>61</v>
      </c>
      <c r="AA1209" s="26">
        <v>33</v>
      </c>
      <c r="AB1209" s="26" t="s">
        <v>104</v>
      </c>
      <c r="AC1209" s="26" t="s">
        <v>103</v>
      </c>
      <c r="AD1209" s="26" t="s">
        <v>103</v>
      </c>
      <c r="AE1209" s="26" t="s">
        <v>103</v>
      </c>
      <c r="AF1209" s="26"/>
      <c r="AG1209" s="26"/>
      <c r="AH1209" s="26"/>
    </row>
    <row r="1210" s="6" customFormat="1" ht="101.25" spans="1:34">
      <c r="A1210" s="24">
        <v>1149</v>
      </c>
      <c r="B1210" s="25"/>
      <c r="C1210" s="26" t="s">
        <v>6918</v>
      </c>
      <c r="D1210" s="26" t="s">
        <v>6919</v>
      </c>
      <c r="E1210" s="26" t="s">
        <v>89</v>
      </c>
      <c r="F1210" s="28" t="s">
        <v>705</v>
      </c>
      <c r="G1210" s="26" t="s">
        <v>6920</v>
      </c>
      <c r="H1210" s="26" t="s">
        <v>124</v>
      </c>
      <c r="I1210" s="26" t="s">
        <v>6919</v>
      </c>
      <c r="J1210" s="26" t="s">
        <v>6919</v>
      </c>
      <c r="K1210" s="26" t="s">
        <v>147</v>
      </c>
      <c r="L1210" s="26" t="s">
        <v>148</v>
      </c>
      <c r="M1210" s="26" t="s">
        <v>492</v>
      </c>
      <c r="N1210" s="26" t="s">
        <v>4491</v>
      </c>
      <c r="O1210" s="26" t="s">
        <v>3447</v>
      </c>
      <c r="P1210" s="26" t="s">
        <v>2980</v>
      </c>
      <c r="Q1210" s="26" t="s">
        <v>743</v>
      </c>
      <c r="R1210" s="26" t="s">
        <v>6160</v>
      </c>
      <c r="S1210" s="26" t="s">
        <v>708</v>
      </c>
      <c r="T1210" s="26">
        <v>2024</v>
      </c>
      <c r="U1210" s="26">
        <v>150</v>
      </c>
      <c r="V1210" s="26">
        <f t="shared" si="7"/>
        <v>150</v>
      </c>
      <c r="W1210" s="26"/>
      <c r="X1210" s="26"/>
      <c r="Y1210" s="26"/>
      <c r="Z1210" s="26">
        <v>280</v>
      </c>
      <c r="AA1210" s="26">
        <v>92</v>
      </c>
      <c r="AB1210" s="26" t="s">
        <v>119</v>
      </c>
      <c r="AC1210" s="26" t="s">
        <v>103</v>
      </c>
      <c r="AD1210" s="26" t="s">
        <v>104</v>
      </c>
      <c r="AE1210" s="26" t="s">
        <v>103</v>
      </c>
      <c r="AF1210" s="26"/>
      <c r="AG1210" s="26" t="s">
        <v>103</v>
      </c>
      <c r="AH1210" s="26"/>
    </row>
    <row r="1211" s="6" customFormat="1" ht="101.25" spans="1:34">
      <c r="A1211" s="24">
        <v>1150</v>
      </c>
      <c r="B1211" s="25"/>
      <c r="C1211" s="26" t="s">
        <v>8183</v>
      </c>
      <c r="D1211" s="26" t="s">
        <v>8184</v>
      </c>
      <c r="E1211" s="26" t="s">
        <v>89</v>
      </c>
      <c r="F1211" s="28" t="s">
        <v>8185</v>
      </c>
      <c r="G1211" s="26" t="s">
        <v>8186</v>
      </c>
      <c r="H1211" s="26" t="s">
        <v>124</v>
      </c>
      <c r="I1211" s="26" t="s">
        <v>8187</v>
      </c>
      <c r="J1211" s="26" t="s">
        <v>8187</v>
      </c>
      <c r="K1211" s="26" t="s">
        <v>147</v>
      </c>
      <c r="L1211" s="26" t="s">
        <v>148</v>
      </c>
      <c r="M1211" s="26" t="s">
        <v>523</v>
      </c>
      <c r="N1211" s="26" t="s">
        <v>4491</v>
      </c>
      <c r="O1211" s="26" t="s">
        <v>3447</v>
      </c>
      <c r="P1211" s="26" t="s">
        <v>2980</v>
      </c>
      <c r="Q1211" s="26" t="s">
        <v>743</v>
      </c>
      <c r="R1211" s="26" t="s">
        <v>484</v>
      </c>
      <c r="S1211" s="26" t="s">
        <v>687</v>
      </c>
      <c r="T1211" s="26" t="s">
        <v>694</v>
      </c>
      <c r="U1211" s="26">
        <v>98</v>
      </c>
      <c r="V1211" s="26">
        <f t="shared" si="7"/>
        <v>98</v>
      </c>
      <c r="W1211" s="26"/>
      <c r="X1211" s="26"/>
      <c r="Y1211" s="26"/>
      <c r="Z1211" s="26">
        <v>170</v>
      </c>
      <c r="AA1211" s="26">
        <v>86</v>
      </c>
      <c r="AB1211" s="26" t="s">
        <v>103</v>
      </c>
      <c r="AC1211" s="26" t="s">
        <v>103</v>
      </c>
      <c r="AD1211" s="26" t="s">
        <v>104</v>
      </c>
      <c r="AE1211" s="26" t="s">
        <v>103</v>
      </c>
      <c r="AF1211" s="26"/>
      <c r="AG1211" s="26" t="s">
        <v>103</v>
      </c>
      <c r="AH1211" s="26"/>
    </row>
    <row r="1212" s="6" customFormat="1" ht="101.25" spans="1:34">
      <c r="A1212" s="24">
        <v>1151</v>
      </c>
      <c r="B1212" s="25"/>
      <c r="C1212" s="26" t="s">
        <v>8188</v>
      </c>
      <c r="D1212" s="26" t="s">
        <v>8189</v>
      </c>
      <c r="E1212" s="26" t="s">
        <v>89</v>
      </c>
      <c r="F1212" s="28" t="s">
        <v>2134</v>
      </c>
      <c r="G1212" s="26" t="s">
        <v>8190</v>
      </c>
      <c r="H1212" s="26" t="s">
        <v>124</v>
      </c>
      <c r="I1212" s="26" t="s">
        <v>8189</v>
      </c>
      <c r="J1212" s="26" t="s">
        <v>8189</v>
      </c>
      <c r="K1212" s="26" t="s">
        <v>147</v>
      </c>
      <c r="L1212" s="26" t="s">
        <v>148</v>
      </c>
      <c r="M1212" s="26" t="s">
        <v>2937</v>
      </c>
      <c r="N1212" s="26" t="s">
        <v>4491</v>
      </c>
      <c r="O1212" s="26" t="s">
        <v>3447</v>
      </c>
      <c r="P1212" s="26" t="s">
        <v>2980</v>
      </c>
      <c r="Q1212" s="26" t="s">
        <v>743</v>
      </c>
      <c r="R1212" s="26" t="s">
        <v>484</v>
      </c>
      <c r="S1212" s="26" t="s">
        <v>143</v>
      </c>
      <c r="T1212" s="26" t="s">
        <v>153</v>
      </c>
      <c r="U1212" s="26">
        <v>65</v>
      </c>
      <c r="V1212" s="26">
        <f t="shared" si="7"/>
        <v>65</v>
      </c>
      <c r="W1212" s="26"/>
      <c r="X1212" s="26"/>
      <c r="Y1212" s="26"/>
      <c r="Z1212" s="26">
        <v>95</v>
      </c>
      <c r="AA1212" s="26">
        <v>48</v>
      </c>
      <c r="AB1212" s="26" t="s">
        <v>103</v>
      </c>
      <c r="AC1212" s="26" t="s">
        <v>103</v>
      </c>
      <c r="AD1212" s="26" t="s">
        <v>103</v>
      </c>
      <c r="AE1212" s="26" t="s">
        <v>103</v>
      </c>
      <c r="AF1212" s="26"/>
      <c r="AG1212" s="26"/>
      <c r="AH1212" s="26"/>
    </row>
    <row r="1213" s="6" customFormat="1" ht="101.25" spans="1:34">
      <c r="A1213" s="24">
        <v>1152</v>
      </c>
      <c r="B1213" s="25"/>
      <c r="C1213" s="26" t="s">
        <v>8191</v>
      </c>
      <c r="D1213" s="26" t="s">
        <v>8192</v>
      </c>
      <c r="E1213" s="26" t="s">
        <v>89</v>
      </c>
      <c r="F1213" s="28" t="s">
        <v>8193</v>
      </c>
      <c r="G1213" s="26" t="s">
        <v>8194</v>
      </c>
      <c r="H1213" s="26" t="s">
        <v>124</v>
      </c>
      <c r="I1213" s="26" t="s">
        <v>8192</v>
      </c>
      <c r="J1213" s="26" t="s">
        <v>8192</v>
      </c>
      <c r="K1213" s="26" t="s">
        <v>147</v>
      </c>
      <c r="L1213" s="26" t="s">
        <v>148</v>
      </c>
      <c r="M1213" s="26" t="s">
        <v>8195</v>
      </c>
      <c r="N1213" s="26" t="s">
        <v>4491</v>
      </c>
      <c r="O1213" s="26" t="s">
        <v>3447</v>
      </c>
      <c r="P1213" s="26" t="s">
        <v>2980</v>
      </c>
      <c r="Q1213" s="26" t="s">
        <v>743</v>
      </c>
      <c r="R1213" s="26" t="s">
        <v>484</v>
      </c>
      <c r="S1213" s="26" t="s">
        <v>732</v>
      </c>
      <c r="T1213" s="26" t="s">
        <v>733</v>
      </c>
      <c r="U1213" s="26">
        <v>95</v>
      </c>
      <c r="V1213" s="26">
        <f t="shared" si="7"/>
        <v>95</v>
      </c>
      <c r="W1213" s="26"/>
      <c r="X1213" s="26"/>
      <c r="Y1213" s="26"/>
      <c r="Z1213" s="26">
        <v>156</v>
      </c>
      <c r="AA1213" s="26">
        <v>105</v>
      </c>
      <c r="AB1213" s="26" t="s">
        <v>103</v>
      </c>
      <c r="AC1213" s="26" t="s">
        <v>103</v>
      </c>
      <c r="AD1213" s="26" t="s">
        <v>104</v>
      </c>
      <c r="AE1213" s="26" t="s">
        <v>103</v>
      </c>
      <c r="AF1213" s="26"/>
      <c r="AG1213" s="26" t="s">
        <v>104</v>
      </c>
      <c r="AH1213" s="26"/>
    </row>
    <row r="1214" s="6" customFormat="1" ht="101.25" spans="1:34">
      <c r="A1214" s="24">
        <v>1153</v>
      </c>
      <c r="B1214" s="25"/>
      <c r="C1214" s="26" t="s">
        <v>8196</v>
      </c>
      <c r="D1214" s="26" t="s">
        <v>8197</v>
      </c>
      <c r="E1214" s="26" t="s">
        <v>89</v>
      </c>
      <c r="F1214" s="28" t="s">
        <v>2210</v>
      </c>
      <c r="G1214" s="26" t="s">
        <v>8198</v>
      </c>
      <c r="H1214" s="26" t="s">
        <v>8199</v>
      </c>
      <c r="I1214" s="26" t="s">
        <v>8197</v>
      </c>
      <c r="J1214" s="26" t="s">
        <v>8200</v>
      </c>
      <c r="K1214" s="26" t="s">
        <v>147</v>
      </c>
      <c r="L1214" s="26" t="s">
        <v>148</v>
      </c>
      <c r="M1214" s="26" t="s">
        <v>4597</v>
      </c>
      <c r="N1214" s="26" t="s">
        <v>4491</v>
      </c>
      <c r="O1214" s="26" t="s">
        <v>3447</v>
      </c>
      <c r="P1214" s="26" t="s">
        <v>2980</v>
      </c>
      <c r="Q1214" s="26" t="s">
        <v>743</v>
      </c>
      <c r="R1214" s="26" t="s">
        <v>484</v>
      </c>
      <c r="S1214" s="26" t="s">
        <v>2210</v>
      </c>
      <c r="T1214" s="26" t="s">
        <v>715</v>
      </c>
      <c r="U1214" s="26">
        <v>80</v>
      </c>
      <c r="V1214" s="26">
        <f t="shared" si="7"/>
        <v>80</v>
      </c>
      <c r="W1214" s="26"/>
      <c r="X1214" s="26"/>
      <c r="Y1214" s="26"/>
      <c r="Z1214" s="26">
        <v>158</v>
      </c>
      <c r="AA1214" s="26">
        <v>71</v>
      </c>
      <c r="AB1214" s="26" t="s">
        <v>103</v>
      </c>
      <c r="AC1214" s="26" t="s">
        <v>103</v>
      </c>
      <c r="AD1214" s="26" t="s">
        <v>104</v>
      </c>
      <c r="AE1214" s="26" t="s">
        <v>103</v>
      </c>
      <c r="AF1214" s="26"/>
      <c r="AG1214" s="26" t="s">
        <v>103</v>
      </c>
      <c r="AH1214" s="26"/>
    </row>
    <row r="1215" s="6" customFormat="1" ht="101.25" spans="1:34">
      <c r="A1215" s="24">
        <v>1154</v>
      </c>
      <c r="B1215" s="25"/>
      <c r="C1215" s="26" t="s">
        <v>8201</v>
      </c>
      <c r="D1215" s="26" t="s">
        <v>8202</v>
      </c>
      <c r="E1215" s="26" t="s">
        <v>89</v>
      </c>
      <c r="F1215" s="28" t="s">
        <v>8203</v>
      </c>
      <c r="G1215" s="26" t="s">
        <v>8204</v>
      </c>
      <c r="H1215" s="26" t="s">
        <v>124</v>
      </c>
      <c r="I1215" s="26" t="s">
        <v>8202</v>
      </c>
      <c r="J1215" s="26" t="s">
        <v>8202</v>
      </c>
      <c r="K1215" s="26" t="s">
        <v>147</v>
      </c>
      <c r="L1215" s="26" t="s">
        <v>148</v>
      </c>
      <c r="M1215" s="26" t="s">
        <v>4597</v>
      </c>
      <c r="N1215" s="26" t="s">
        <v>4491</v>
      </c>
      <c r="O1215" s="26" t="s">
        <v>3447</v>
      </c>
      <c r="P1215" s="26" t="s">
        <v>2980</v>
      </c>
      <c r="Q1215" s="26" t="s">
        <v>743</v>
      </c>
      <c r="R1215" s="26" t="s">
        <v>484</v>
      </c>
      <c r="S1215" s="26" t="s">
        <v>2210</v>
      </c>
      <c r="T1215" s="26" t="s">
        <v>8205</v>
      </c>
      <c r="U1215" s="26">
        <v>80</v>
      </c>
      <c r="V1215" s="26">
        <f t="shared" si="7"/>
        <v>80</v>
      </c>
      <c r="W1215" s="26"/>
      <c r="X1215" s="26"/>
      <c r="Y1215" s="26"/>
      <c r="Z1215" s="26">
        <v>158</v>
      </c>
      <c r="AA1215" s="26">
        <v>71</v>
      </c>
      <c r="AB1215" s="26" t="s">
        <v>103</v>
      </c>
      <c r="AC1215" s="26" t="s">
        <v>103</v>
      </c>
      <c r="AD1215" s="26" t="s">
        <v>104</v>
      </c>
      <c r="AE1215" s="26" t="s">
        <v>103</v>
      </c>
      <c r="AF1215" s="26"/>
      <c r="AG1215" s="26" t="s">
        <v>103</v>
      </c>
      <c r="AH1215" s="26"/>
    </row>
    <row r="1216" s="6" customFormat="1" ht="101.25" spans="1:34">
      <c r="A1216" s="24">
        <v>1155</v>
      </c>
      <c r="B1216" s="25"/>
      <c r="C1216" s="26" t="s">
        <v>8206</v>
      </c>
      <c r="D1216" s="26" t="s">
        <v>8207</v>
      </c>
      <c r="E1216" s="26" t="s">
        <v>89</v>
      </c>
      <c r="F1216" s="28" t="s">
        <v>627</v>
      </c>
      <c r="G1216" s="26" t="s">
        <v>8208</v>
      </c>
      <c r="H1216" s="26" t="s">
        <v>124</v>
      </c>
      <c r="I1216" s="26" t="s">
        <v>8207</v>
      </c>
      <c r="J1216" s="26" t="s">
        <v>8207</v>
      </c>
      <c r="K1216" s="26">
        <v>1</v>
      </c>
      <c r="L1216" s="26">
        <v>1</v>
      </c>
      <c r="M1216" s="26" t="s">
        <v>1561</v>
      </c>
      <c r="N1216" s="26" t="s">
        <v>4491</v>
      </c>
      <c r="O1216" s="26" t="s">
        <v>3447</v>
      </c>
      <c r="P1216" s="26" t="s">
        <v>2980</v>
      </c>
      <c r="Q1216" s="26" t="s">
        <v>743</v>
      </c>
      <c r="R1216" s="26" t="s">
        <v>101</v>
      </c>
      <c r="S1216" s="26" t="s">
        <v>627</v>
      </c>
      <c r="T1216" s="26" t="s">
        <v>633</v>
      </c>
      <c r="U1216" s="26">
        <v>20</v>
      </c>
      <c r="V1216" s="26">
        <f t="shared" si="7"/>
        <v>20</v>
      </c>
      <c r="W1216" s="26"/>
      <c r="X1216" s="26"/>
      <c r="Y1216" s="26"/>
      <c r="Z1216" s="26">
        <v>38</v>
      </c>
      <c r="AA1216" s="26">
        <v>16</v>
      </c>
      <c r="AB1216" s="26" t="s">
        <v>103</v>
      </c>
      <c r="AC1216" s="26" t="s">
        <v>103</v>
      </c>
      <c r="AD1216" s="26" t="s">
        <v>104</v>
      </c>
      <c r="AE1216" s="26" t="s">
        <v>103</v>
      </c>
      <c r="AF1216" s="26"/>
      <c r="AG1216" s="26" t="s">
        <v>103</v>
      </c>
      <c r="AH1216" s="26"/>
    </row>
    <row r="1217" s="6" customFormat="1" ht="101.25" spans="1:34">
      <c r="A1217" s="24">
        <v>1156</v>
      </c>
      <c r="B1217" s="25"/>
      <c r="C1217" s="26" t="s">
        <v>8209</v>
      </c>
      <c r="D1217" s="26" t="s">
        <v>8210</v>
      </c>
      <c r="E1217" s="26" t="s">
        <v>89</v>
      </c>
      <c r="F1217" s="28" t="s">
        <v>3473</v>
      </c>
      <c r="G1217" s="26" t="s">
        <v>8211</v>
      </c>
      <c r="H1217" s="26" t="s">
        <v>124</v>
      </c>
      <c r="I1217" s="26" t="s">
        <v>8212</v>
      </c>
      <c r="J1217" s="26" t="s">
        <v>8212</v>
      </c>
      <c r="K1217" s="26" t="s">
        <v>740</v>
      </c>
      <c r="L1217" s="26" t="s">
        <v>148</v>
      </c>
      <c r="M1217" s="26" t="s">
        <v>3263</v>
      </c>
      <c r="N1217" s="26" t="s">
        <v>4491</v>
      </c>
      <c r="O1217" s="26" t="s">
        <v>3447</v>
      </c>
      <c r="P1217" s="26" t="s">
        <v>2980</v>
      </c>
      <c r="Q1217" s="26" t="s">
        <v>743</v>
      </c>
      <c r="R1217" s="26" t="s">
        <v>101</v>
      </c>
      <c r="S1217" s="26" t="s">
        <v>3473</v>
      </c>
      <c r="T1217" s="26" t="s">
        <v>153</v>
      </c>
      <c r="U1217" s="26">
        <v>22</v>
      </c>
      <c r="V1217" s="26">
        <f t="shared" si="7"/>
        <v>22</v>
      </c>
      <c r="W1217" s="26"/>
      <c r="X1217" s="26"/>
      <c r="Y1217" s="26"/>
      <c r="Z1217" s="26">
        <v>178</v>
      </c>
      <c r="AA1217" s="26">
        <v>62</v>
      </c>
      <c r="AB1217" s="26" t="s">
        <v>103</v>
      </c>
      <c r="AC1217" s="26" t="s">
        <v>990</v>
      </c>
      <c r="AD1217" s="26" t="s">
        <v>119</v>
      </c>
      <c r="AE1217" s="26" t="s">
        <v>104</v>
      </c>
      <c r="AF1217" s="26"/>
      <c r="AG1217" s="26"/>
      <c r="AH1217" s="26"/>
    </row>
    <row r="1218" s="6" customFormat="1" ht="78.75" spans="1:34">
      <c r="A1218" s="24">
        <v>1157</v>
      </c>
      <c r="B1218" s="25"/>
      <c r="C1218" s="26" t="s">
        <v>8213</v>
      </c>
      <c r="D1218" s="26" t="s">
        <v>8214</v>
      </c>
      <c r="E1218" s="26" t="s">
        <v>89</v>
      </c>
      <c r="F1218" s="28" t="s">
        <v>3488</v>
      </c>
      <c r="G1218" s="26" t="s">
        <v>8215</v>
      </c>
      <c r="H1218" s="26" t="s">
        <v>124</v>
      </c>
      <c r="I1218" s="26" t="s">
        <v>8214</v>
      </c>
      <c r="J1218" s="26" t="s">
        <v>8214</v>
      </c>
      <c r="K1218" s="26" t="s">
        <v>740</v>
      </c>
      <c r="L1218" s="26" t="s">
        <v>148</v>
      </c>
      <c r="M1218" s="26" t="s">
        <v>3119</v>
      </c>
      <c r="N1218" s="26" t="s">
        <v>8216</v>
      </c>
      <c r="O1218" s="26" t="s">
        <v>3447</v>
      </c>
      <c r="P1218" s="26" t="s">
        <v>2980</v>
      </c>
      <c r="Q1218" s="26" t="s">
        <v>743</v>
      </c>
      <c r="R1218" s="26" t="s">
        <v>101</v>
      </c>
      <c r="S1218" s="26" t="s">
        <v>3488</v>
      </c>
      <c r="T1218" s="26" t="s">
        <v>767</v>
      </c>
      <c r="U1218" s="26">
        <v>45</v>
      </c>
      <c r="V1218" s="26">
        <f t="shared" si="7"/>
        <v>45</v>
      </c>
      <c r="W1218" s="26"/>
      <c r="X1218" s="26"/>
      <c r="Y1218" s="26"/>
      <c r="Z1218" s="26">
        <v>125</v>
      </c>
      <c r="AA1218" s="26">
        <v>72</v>
      </c>
      <c r="AB1218" s="26" t="s">
        <v>103</v>
      </c>
      <c r="AC1218" s="26" t="s">
        <v>103</v>
      </c>
      <c r="AD1218" s="26" t="s">
        <v>104</v>
      </c>
      <c r="AE1218" s="26"/>
      <c r="AF1218" s="26"/>
      <c r="AG1218" s="26"/>
      <c r="AH1218" s="26"/>
    </row>
    <row r="1219" s="6" customFormat="1" ht="135" spans="1:34">
      <c r="A1219" s="24">
        <v>1158</v>
      </c>
      <c r="B1219" s="25"/>
      <c r="C1219" s="26" t="s">
        <v>8217</v>
      </c>
      <c r="D1219" s="26" t="s">
        <v>8218</v>
      </c>
      <c r="E1219" s="26" t="s">
        <v>89</v>
      </c>
      <c r="F1219" s="28" t="s">
        <v>3488</v>
      </c>
      <c r="G1219" s="26" t="s">
        <v>8219</v>
      </c>
      <c r="H1219" s="26" t="s">
        <v>8220</v>
      </c>
      <c r="I1219" s="26" t="s">
        <v>8221</v>
      </c>
      <c r="J1219" s="26" t="s">
        <v>8221</v>
      </c>
      <c r="K1219" s="26" t="s">
        <v>740</v>
      </c>
      <c r="L1219" s="26" t="s">
        <v>148</v>
      </c>
      <c r="M1219" s="26" t="s">
        <v>275</v>
      </c>
      <c r="N1219" s="26" t="s">
        <v>750</v>
      </c>
      <c r="O1219" s="26" t="s">
        <v>185</v>
      </c>
      <c r="P1219" s="26" t="s">
        <v>8222</v>
      </c>
      <c r="Q1219" s="26" t="s">
        <v>743</v>
      </c>
      <c r="R1219" s="26" t="s">
        <v>101</v>
      </c>
      <c r="S1219" s="26" t="s">
        <v>3488</v>
      </c>
      <c r="T1219" s="26" t="s">
        <v>8223</v>
      </c>
      <c r="U1219" s="26">
        <v>30</v>
      </c>
      <c r="V1219" s="26">
        <f t="shared" si="7"/>
        <v>30</v>
      </c>
      <c r="W1219" s="26"/>
      <c r="X1219" s="26"/>
      <c r="Y1219" s="26"/>
      <c r="Z1219" s="26">
        <v>78</v>
      </c>
      <c r="AA1219" s="26">
        <v>35</v>
      </c>
      <c r="AB1219" s="26" t="s">
        <v>103</v>
      </c>
      <c r="AC1219" s="26" t="s">
        <v>103</v>
      </c>
      <c r="AD1219" s="26" t="s">
        <v>104</v>
      </c>
      <c r="AE1219" s="26" t="s">
        <v>103</v>
      </c>
      <c r="AF1219" s="26"/>
      <c r="AG1219" s="26"/>
      <c r="AH1219" s="26"/>
    </row>
    <row r="1220" s="6" customFormat="1" ht="78.75" spans="1:34">
      <c r="A1220" s="24">
        <v>1159</v>
      </c>
      <c r="B1220" s="25"/>
      <c r="C1220" s="26" t="s">
        <v>8224</v>
      </c>
      <c r="D1220" s="26" t="s">
        <v>8225</v>
      </c>
      <c r="E1220" s="26" t="s">
        <v>3242</v>
      </c>
      <c r="F1220" s="28" t="s">
        <v>744</v>
      </c>
      <c r="G1220" s="26" t="s">
        <v>8226</v>
      </c>
      <c r="H1220" s="26" t="s">
        <v>124</v>
      </c>
      <c r="I1220" s="26" t="s">
        <v>8227</v>
      </c>
      <c r="J1220" s="26" t="s">
        <v>8227</v>
      </c>
      <c r="K1220" s="26" t="s">
        <v>740</v>
      </c>
      <c r="L1220" s="26" t="s">
        <v>148</v>
      </c>
      <c r="M1220" s="26" t="s">
        <v>8228</v>
      </c>
      <c r="N1220" s="26" t="s">
        <v>6936</v>
      </c>
      <c r="O1220" s="26" t="s">
        <v>3447</v>
      </c>
      <c r="P1220" s="26" t="s">
        <v>2980</v>
      </c>
      <c r="Q1220" s="26" t="s">
        <v>743</v>
      </c>
      <c r="R1220" s="26" t="s">
        <v>101</v>
      </c>
      <c r="S1220" s="26" t="s">
        <v>744</v>
      </c>
      <c r="T1220" s="26" t="s">
        <v>745</v>
      </c>
      <c r="U1220" s="26">
        <v>68</v>
      </c>
      <c r="V1220" s="26">
        <f t="shared" si="7"/>
        <v>68</v>
      </c>
      <c r="W1220" s="26"/>
      <c r="X1220" s="26"/>
      <c r="Y1220" s="26"/>
      <c r="Z1220" s="26">
        <v>105</v>
      </c>
      <c r="AA1220" s="26">
        <v>66</v>
      </c>
      <c r="AB1220" s="26" t="s">
        <v>103</v>
      </c>
      <c r="AC1220" s="26" t="s">
        <v>103</v>
      </c>
      <c r="AD1220" s="26" t="s">
        <v>104</v>
      </c>
      <c r="AE1220" s="26" t="s">
        <v>103</v>
      </c>
      <c r="AF1220" s="26"/>
      <c r="AG1220" s="26" t="s">
        <v>103</v>
      </c>
      <c r="AH1220" s="26"/>
    </row>
    <row r="1221" s="6" customFormat="1" ht="101.25" spans="1:34">
      <c r="A1221" s="24">
        <v>1160</v>
      </c>
      <c r="B1221" s="25"/>
      <c r="C1221" s="26" t="s">
        <v>8229</v>
      </c>
      <c r="D1221" s="26" t="s">
        <v>8230</v>
      </c>
      <c r="E1221" s="26" t="s">
        <v>89</v>
      </c>
      <c r="F1221" s="28" t="s">
        <v>760</v>
      </c>
      <c r="G1221" s="26" t="s">
        <v>8231</v>
      </c>
      <c r="H1221" s="26" t="s">
        <v>124</v>
      </c>
      <c r="I1221" s="26" t="s">
        <v>8232</v>
      </c>
      <c r="J1221" s="26" t="s">
        <v>8232</v>
      </c>
      <c r="K1221" s="26" t="s">
        <v>740</v>
      </c>
      <c r="L1221" s="26" t="s">
        <v>148</v>
      </c>
      <c r="M1221" s="26" t="s">
        <v>8233</v>
      </c>
      <c r="N1221" s="26" t="s">
        <v>4491</v>
      </c>
      <c r="O1221" s="26" t="s">
        <v>3447</v>
      </c>
      <c r="P1221" s="26" t="s">
        <v>2980</v>
      </c>
      <c r="Q1221" s="26" t="s">
        <v>743</v>
      </c>
      <c r="R1221" s="26" t="s">
        <v>101</v>
      </c>
      <c r="S1221" s="26" t="s">
        <v>760</v>
      </c>
      <c r="T1221" s="26" t="s">
        <v>8234</v>
      </c>
      <c r="U1221" s="26">
        <v>110</v>
      </c>
      <c r="V1221" s="26">
        <f t="shared" si="7"/>
        <v>110</v>
      </c>
      <c r="W1221" s="26"/>
      <c r="X1221" s="26"/>
      <c r="Y1221" s="26"/>
      <c r="Z1221" s="26">
        <v>295</v>
      </c>
      <c r="AA1221" s="26">
        <v>98</v>
      </c>
      <c r="AB1221" s="26" t="s">
        <v>103</v>
      </c>
      <c r="AC1221" s="26" t="s">
        <v>103</v>
      </c>
      <c r="AD1221" s="26" t="s">
        <v>104</v>
      </c>
      <c r="AE1221" s="26" t="s">
        <v>103</v>
      </c>
      <c r="AF1221" s="26"/>
      <c r="AG1221" s="26"/>
      <c r="AH1221" s="26"/>
    </row>
    <row r="1222" s="6" customFormat="1" ht="78.75" spans="1:34">
      <c r="A1222" s="24">
        <v>1161</v>
      </c>
      <c r="B1222" s="25"/>
      <c r="C1222" s="26" t="s">
        <v>8235</v>
      </c>
      <c r="D1222" s="26" t="s">
        <v>8236</v>
      </c>
      <c r="E1222" s="26" t="s">
        <v>89</v>
      </c>
      <c r="F1222" s="28" t="s">
        <v>3488</v>
      </c>
      <c r="G1222" s="26" t="s">
        <v>8237</v>
      </c>
      <c r="H1222" s="26" t="s">
        <v>3490</v>
      </c>
      <c r="I1222" s="26" t="s">
        <v>8236</v>
      </c>
      <c r="J1222" s="26" t="s">
        <v>8236</v>
      </c>
      <c r="K1222" s="26" t="s">
        <v>740</v>
      </c>
      <c r="L1222" s="26" t="s">
        <v>148</v>
      </c>
      <c r="M1222" s="26" t="s">
        <v>2463</v>
      </c>
      <c r="N1222" s="26" t="s">
        <v>4491</v>
      </c>
      <c r="O1222" s="26" t="s">
        <v>3447</v>
      </c>
      <c r="P1222" s="26" t="s">
        <v>2980</v>
      </c>
      <c r="Q1222" s="26" t="s">
        <v>743</v>
      </c>
      <c r="R1222" s="26" t="s">
        <v>101</v>
      </c>
      <c r="S1222" s="26" t="s">
        <v>3488</v>
      </c>
      <c r="T1222" s="26" t="s">
        <v>767</v>
      </c>
      <c r="U1222" s="26">
        <v>60</v>
      </c>
      <c r="V1222" s="26">
        <f t="shared" si="7"/>
        <v>60</v>
      </c>
      <c r="W1222" s="26"/>
      <c r="X1222" s="26"/>
      <c r="Y1222" s="26"/>
      <c r="Z1222" s="26">
        <v>105</v>
      </c>
      <c r="AA1222" s="26">
        <v>66</v>
      </c>
      <c r="AB1222" s="26" t="s">
        <v>103</v>
      </c>
      <c r="AC1222" s="26" t="s">
        <v>103</v>
      </c>
      <c r="AD1222" s="26" t="s">
        <v>104</v>
      </c>
      <c r="AE1222" s="26"/>
      <c r="AF1222" s="26"/>
      <c r="AG1222" s="26"/>
      <c r="AH1222" s="26"/>
    </row>
    <row r="1223" s="6" customFormat="1" ht="101.25" spans="1:34">
      <c r="A1223" s="24">
        <v>1162</v>
      </c>
      <c r="B1223" s="25"/>
      <c r="C1223" s="26" t="s">
        <v>8238</v>
      </c>
      <c r="D1223" s="26" t="s">
        <v>8239</v>
      </c>
      <c r="E1223" s="26" t="s">
        <v>89</v>
      </c>
      <c r="F1223" s="28" t="s">
        <v>8240</v>
      </c>
      <c r="G1223" s="26" t="s">
        <v>8241</v>
      </c>
      <c r="H1223" s="26" t="s">
        <v>124</v>
      </c>
      <c r="I1223" s="26" t="s">
        <v>8242</v>
      </c>
      <c r="J1223" s="26" t="s">
        <v>8242</v>
      </c>
      <c r="K1223" s="26" t="s">
        <v>740</v>
      </c>
      <c r="L1223" s="26" t="s">
        <v>148</v>
      </c>
      <c r="M1223" s="26" t="s">
        <v>4412</v>
      </c>
      <c r="N1223" s="26" t="s">
        <v>4491</v>
      </c>
      <c r="O1223" s="26" t="s">
        <v>3447</v>
      </c>
      <c r="P1223" s="26" t="s">
        <v>2980</v>
      </c>
      <c r="Q1223" s="26" t="s">
        <v>743</v>
      </c>
      <c r="R1223" s="26" t="s">
        <v>3798</v>
      </c>
      <c r="S1223" s="26" t="s">
        <v>687</v>
      </c>
      <c r="T1223" s="26" t="s">
        <v>694</v>
      </c>
      <c r="U1223" s="26">
        <v>90</v>
      </c>
      <c r="V1223" s="26">
        <f t="shared" si="7"/>
        <v>90</v>
      </c>
      <c r="W1223" s="26"/>
      <c r="X1223" s="26"/>
      <c r="Y1223" s="26"/>
      <c r="Z1223" s="26">
        <v>165</v>
      </c>
      <c r="AA1223" s="26">
        <v>74</v>
      </c>
      <c r="AB1223" s="26" t="s">
        <v>104</v>
      </c>
      <c r="AC1223" s="26" t="s">
        <v>103</v>
      </c>
      <c r="AD1223" s="26" t="s">
        <v>104</v>
      </c>
      <c r="AE1223" s="26" t="s">
        <v>103</v>
      </c>
      <c r="AF1223" s="26"/>
      <c r="AG1223" s="26" t="s">
        <v>103</v>
      </c>
      <c r="AH1223" s="26"/>
    </row>
    <row r="1224" s="6" customFormat="1" ht="101.25" spans="1:34">
      <c r="A1224" s="24">
        <v>1163</v>
      </c>
      <c r="B1224" s="25"/>
      <c r="C1224" s="26" t="s">
        <v>8243</v>
      </c>
      <c r="D1224" s="26" t="s">
        <v>8244</v>
      </c>
      <c r="E1224" s="26" t="s">
        <v>89</v>
      </c>
      <c r="F1224" s="28" t="s">
        <v>8245</v>
      </c>
      <c r="G1224" s="26" t="s">
        <v>8246</v>
      </c>
      <c r="H1224" s="26" t="s">
        <v>124</v>
      </c>
      <c r="I1224" s="26" t="s">
        <v>8247</v>
      </c>
      <c r="J1224" s="26" t="s">
        <v>8247</v>
      </c>
      <c r="K1224" s="26" t="s">
        <v>740</v>
      </c>
      <c r="L1224" s="26" t="s">
        <v>148</v>
      </c>
      <c r="M1224" s="26" t="s">
        <v>758</v>
      </c>
      <c r="N1224" s="26" t="s">
        <v>4491</v>
      </c>
      <c r="O1224" s="26" t="s">
        <v>3447</v>
      </c>
      <c r="P1224" s="26" t="s">
        <v>2980</v>
      </c>
      <c r="Q1224" s="26" t="s">
        <v>743</v>
      </c>
      <c r="R1224" s="26" t="s">
        <v>3798</v>
      </c>
      <c r="S1224" s="26" t="s">
        <v>714</v>
      </c>
      <c r="T1224" s="26" t="s">
        <v>8248</v>
      </c>
      <c r="U1224" s="26">
        <v>35</v>
      </c>
      <c r="V1224" s="26">
        <f t="shared" si="7"/>
        <v>35</v>
      </c>
      <c r="W1224" s="26"/>
      <c r="X1224" s="26"/>
      <c r="Y1224" s="26"/>
      <c r="Z1224" s="26">
        <v>130</v>
      </c>
      <c r="AA1224" s="26">
        <v>52</v>
      </c>
      <c r="AB1224" s="26" t="s">
        <v>104</v>
      </c>
      <c r="AC1224" s="26" t="s">
        <v>103</v>
      </c>
      <c r="AD1224" s="26" t="s">
        <v>104</v>
      </c>
      <c r="AE1224" s="26" t="s">
        <v>103</v>
      </c>
      <c r="AF1224" s="26"/>
      <c r="AG1224" s="26" t="s">
        <v>103</v>
      </c>
      <c r="AH1224" s="26"/>
    </row>
    <row r="1225" s="6" customFormat="1" ht="101.25" spans="1:34">
      <c r="A1225" s="24">
        <v>1164</v>
      </c>
      <c r="B1225" s="25"/>
      <c r="C1225" s="26" t="s">
        <v>8249</v>
      </c>
      <c r="D1225" s="26" t="s">
        <v>8250</v>
      </c>
      <c r="E1225" s="26" t="s">
        <v>89</v>
      </c>
      <c r="F1225" s="28" t="s">
        <v>3473</v>
      </c>
      <c r="G1225" s="26" t="s">
        <v>8251</v>
      </c>
      <c r="H1225" s="26" t="s">
        <v>124</v>
      </c>
      <c r="I1225" s="26" t="s">
        <v>8252</v>
      </c>
      <c r="J1225" s="26" t="s">
        <v>8252</v>
      </c>
      <c r="K1225" s="26" t="s">
        <v>740</v>
      </c>
      <c r="L1225" s="26" t="s">
        <v>148</v>
      </c>
      <c r="M1225" s="26" t="s">
        <v>8253</v>
      </c>
      <c r="N1225" s="26" t="s">
        <v>6965</v>
      </c>
      <c r="O1225" s="26" t="s">
        <v>3447</v>
      </c>
      <c r="P1225" s="26" t="s">
        <v>2980</v>
      </c>
      <c r="Q1225" s="26" t="s">
        <v>743</v>
      </c>
      <c r="R1225" s="26" t="s">
        <v>3798</v>
      </c>
      <c r="S1225" s="26" t="s">
        <v>3473</v>
      </c>
      <c r="T1225" s="26" t="s">
        <v>153</v>
      </c>
      <c r="U1225" s="26">
        <v>125</v>
      </c>
      <c r="V1225" s="26">
        <f t="shared" si="7"/>
        <v>125</v>
      </c>
      <c r="W1225" s="26"/>
      <c r="X1225" s="26"/>
      <c r="Y1225" s="26"/>
      <c r="Z1225" s="26">
        <v>210</v>
      </c>
      <c r="AA1225" s="26">
        <v>95</v>
      </c>
      <c r="AB1225" s="26" t="s">
        <v>103</v>
      </c>
      <c r="AC1225" s="26" t="s">
        <v>990</v>
      </c>
      <c r="AD1225" s="26" t="s">
        <v>119</v>
      </c>
      <c r="AE1225" s="26" t="s">
        <v>104</v>
      </c>
      <c r="AF1225" s="26"/>
      <c r="AG1225" s="26"/>
      <c r="AH1225" s="26"/>
    </row>
    <row r="1226" s="6" customFormat="1" ht="168.75" spans="1:34">
      <c r="A1226" s="24">
        <v>1165</v>
      </c>
      <c r="B1226" s="25"/>
      <c r="C1226" s="26" t="s">
        <v>8254</v>
      </c>
      <c r="D1226" s="26" t="s">
        <v>8255</v>
      </c>
      <c r="E1226" s="26" t="s">
        <v>89</v>
      </c>
      <c r="F1226" s="28" t="s">
        <v>775</v>
      </c>
      <c r="G1226" s="26" t="s">
        <v>8256</v>
      </c>
      <c r="H1226" s="26"/>
      <c r="I1226" s="26" t="s">
        <v>8257</v>
      </c>
      <c r="J1226" s="26" t="s">
        <v>8258</v>
      </c>
      <c r="K1226" s="26" t="s">
        <v>198</v>
      </c>
      <c r="L1226" s="26" t="s">
        <v>161</v>
      </c>
      <c r="M1226" s="26" t="s">
        <v>5864</v>
      </c>
      <c r="N1226" s="26" t="s">
        <v>8259</v>
      </c>
      <c r="O1226" s="26" t="s">
        <v>8260</v>
      </c>
      <c r="P1226" s="26" t="s">
        <v>6974</v>
      </c>
      <c r="Q1226" s="26" t="s">
        <v>783</v>
      </c>
      <c r="R1226" s="26" t="s">
        <v>101</v>
      </c>
      <c r="S1226" s="26" t="s">
        <v>3521</v>
      </c>
      <c r="T1226" s="26" t="s">
        <v>167</v>
      </c>
      <c r="U1226" s="26">
        <v>54</v>
      </c>
      <c r="V1226" s="26">
        <v>54</v>
      </c>
      <c r="W1226" s="26"/>
      <c r="X1226" s="26"/>
      <c r="Y1226" s="26"/>
      <c r="Z1226" s="26">
        <v>707</v>
      </c>
      <c r="AA1226" s="26">
        <v>147</v>
      </c>
      <c r="AB1226" s="26" t="s">
        <v>104</v>
      </c>
      <c r="AC1226" s="26" t="s">
        <v>103</v>
      </c>
      <c r="AD1226" s="26" t="s">
        <v>103</v>
      </c>
      <c r="AE1226" s="26" t="s">
        <v>103</v>
      </c>
      <c r="AF1226" s="26"/>
      <c r="AG1226" s="26" t="s">
        <v>104</v>
      </c>
      <c r="AH1226" s="26" t="s">
        <v>786</v>
      </c>
    </row>
    <row r="1227" s="6" customFormat="1" ht="135" spans="1:34">
      <c r="A1227" s="24">
        <v>1166</v>
      </c>
      <c r="B1227" s="25"/>
      <c r="C1227" s="26" t="s">
        <v>8261</v>
      </c>
      <c r="D1227" s="26" t="s">
        <v>8262</v>
      </c>
      <c r="E1227" s="26" t="s">
        <v>89</v>
      </c>
      <c r="F1227" s="28" t="s">
        <v>3639</v>
      </c>
      <c r="G1227" s="26" t="s">
        <v>8263</v>
      </c>
      <c r="H1227" s="26"/>
      <c r="I1227" s="26" t="s">
        <v>8264</v>
      </c>
      <c r="J1227" s="26" t="s">
        <v>8265</v>
      </c>
      <c r="K1227" s="26" t="s">
        <v>198</v>
      </c>
      <c r="L1227" s="26" t="s">
        <v>161</v>
      </c>
      <c r="M1227" s="26" t="s">
        <v>3584</v>
      </c>
      <c r="N1227" s="26" t="s">
        <v>8266</v>
      </c>
      <c r="O1227" s="26" t="s">
        <v>8267</v>
      </c>
      <c r="P1227" s="26" t="s">
        <v>6974</v>
      </c>
      <c r="Q1227" s="26" t="s">
        <v>783</v>
      </c>
      <c r="R1227" s="26" t="s">
        <v>484</v>
      </c>
      <c r="S1227" s="26" t="s">
        <v>3646</v>
      </c>
      <c r="T1227" s="26" t="s">
        <v>167</v>
      </c>
      <c r="U1227" s="26">
        <v>26</v>
      </c>
      <c r="V1227" s="26">
        <v>26</v>
      </c>
      <c r="W1227" s="26">
        <v>0</v>
      </c>
      <c r="X1227" s="26">
        <v>0</v>
      </c>
      <c r="Y1227" s="26">
        <v>0</v>
      </c>
      <c r="Z1227" s="26">
        <v>262</v>
      </c>
      <c r="AA1227" s="26">
        <v>49</v>
      </c>
      <c r="AB1227" s="26" t="s">
        <v>104</v>
      </c>
      <c r="AC1227" s="26" t="s">
        <v>103</v>
      </c>
      <c r="AD1227" s="26" t="s">
        <v>103</v>
      </c>
      <c r="AE1227" s="26" t="s">
        <v>103</v>
      </c>
      <c r="AF1227" s="26"/>
      <c r="AG1227" s="26" t="s">
        <v>103</v>
      </c>
      <c r="AH1227" s="26"/>
    </row>
    <row r="1228" s="6" customFormat="1" ht="135" spans="1:34">
      <c r="A1228" s="24">
        <v>1167</v>
      </c>
      <c r="B1228" s="25"/>
      <c r="C1228" s="26" t="s">
        <v>8268</v>
      </c>
      <c r="D1228" s="26" t="s">
        <v>8269</v>
      </c>
      <c r="E1228" s="26" t="s">
        <v>89</v>
      </c>
      <c r="F1228" s="28" t="s">
        <v>850</v>
      </c>
      <c r="G1228" s="26" t="s">
        <v>8270</v>
      </c>
      <c r="H1228" s="26"/>
      <c r="I1228" s="26" t="s">
        <v>8271</v>
      </c>
      <c r="J1228" s="26" t="s">
        <v>8272</v>
      </c>
      <c r="K1228" s="26" t="s">
        <v>198</v>
      </c>
      <c r="L1228" s="26" t="s">
        <v>161</v>
      </c>
      <c r="M1228" s="26" t="s">
        <v>8273</v>
      </c>
      <c r="N1228" s="26" t="s">
        <v>8274</v>
      </c>
      <c r="O1228" s="26" t="s">
        <v>8275</v>
      </c>
      <c r="P1228" s="26" t="s">
        <v>6974</v>
      </c>
      <c r="Q1228" s="26" t="s">
        <v>166</v>
      </c>
      <c r="R1228" s="26" t="s">
        <v>101</v>
      </c>
      <c r="S1228" s="26" t="s">
        <v>857</v>
      </c>
      <c r="T1228" s="26" t="s">
        <v>167</v>
      </c>
      <c r="U1228" s="26">
        <v>90.5</v>
      </c>
      <c r="V1228" s="26">
        <v>90.5</v>
      </c>
      <c r="W1228" s="26"/>
      <c r="X1228" s="26"/>
      <c r="Y1228" s="26"/>
      <c r="Z1228" s="26">
        <v>873</v>
      </c>
      <c r="AA1228" s="26">
        <v>320</v>
      </c>
      <c r="AB1228" s="26" t="s">
        <v>104</v>
      </c>
      <c r="AC1228" s="26" t="s">
        <v>103</v>
      </c>
      <c r="AD1228" s="26" t="s">
        <v>103</v>
      </c>
      <c r="AE1228" s="26" t="s">
        <v>103</v>
      </c>
      <c r="AF1228" s="26"/>
      <c r="AG1228" s="26" t="s">
        <v>103</v>
      </c>
      <c r="AH1228" s="26"/>
    </row>
    <row r="1229" s="6" customFormat="1" ht="146.25" spans="1:34">
      <c r="A1229" s="24">
        <v>1168</v>
      </c>
      <c r="B1229" s="25"/>
      <c r="C1229" s="26" t="s">
        <v>8276</v>
      </c>
      <c r="D1229" s="26" t="s">
        <v>8277</v>
      </c>
      <c r="E1229" s="26" t="s">
        <v>89</v>
      </c>
      <c r="F1229" s="28" t="s">
        <v>2259</v>
      </c>
      <c r="G1229" s="26" t="s">
        <v>8278</v>
      </c>
      <c r="H1229" s="26"/>
      <c r="I1229" s="26" t="s">
        <v>8279</v>
      </c>
      <c r="J1229" s="26" t="s">
        <v>8280</v>
      </c>
      <c r="K1229" s="26" t="s">
        <v>198</v>
      </c>
      <c r="L1229" s="26" t="s">
        <v>161</v>
      </c>
      <c r="M1229" s="26" t="s">
        <v>8281</v>
      </c>
      <c r="N1229" s="26" t="s">
        <v>8282</v>
      </c>
      <c r="O1229" s="26" t="s">
        <v>8283</v>
      </c>
      <c r="P1229" s="26" t="s">
        <v>6974</v>
      </c>
      <c r="Q1229" s="26" t="s">
        <v>166</v>
      </c>
      <c r="R1229" s="26" t="s">
        <v>101</v>
      </c>
      <c r="S1229" s="26" t="s">
        <v>2267</v>
      </c>
      <c r="T1229" s="26" t="s">
        <v>167</v>
      </c>
      <c r="U1229" s="26">
        <v>40</v>
      </c>
      <c r="V1229" s="26">
        <v>40</v>
      </c>
      <c r="W1229" s="26"/>
      <c r="X1229" s="26"/>
      <c r="Y1229" s="26"/>
      <c r="Z1229" s="26">
        <v>600</v>
      </c>
      <c r="AA1229" s="26">
        <v>68</v>
      </c>
      <c r="AB1229" s="26" t="s">
        <v>104</v>
      </c>
      <c r="AC1229" s="26" t="s">
        <v>103</v>
      </c>
      <c r="AD1229" s="26" t="s">
        <v>103</v>
      </c>
      <c r="AE1229" s="26" t="s">
        <v>103</v>
      </c>
      <c r="AF1229" s="26"/>
      <c r="AG1229" s="26" t="s">
        <v>103</v>
      </c>
      <c r="AH1229" s="26"/>
    </row>
    <row r="1230" s="6" customFormat="1" ht="168.75" spans="1:34">
      <c r="A1230" s="24">
        <v>1169</v>
      </c>
      <c r="B1230" s="25"/>
      <c r="C1230" s="26" t="s">
        <v>8284</v>
      </c>
      <c r="D1230" s="26" t="s">
        <v>8285</v>
      </c>
      <c r="E1230" s="26" t="s">
        <v>89</v>
      </c>
      <c r="F1230" s="28" t="s">
        <v>815</v>
      </c>
      <c r="G1230" s="26" t="s">
        <v>8286</v>
      </c>
      <c r="H1230" s="26"/>
      <c r="I1230" s="26" t="s">
        <v>8287</v>
      </c>
      <c r="J1230" s="26" t="s">
        <v>8288</v>
      </c>
      <c r="K1230" s="26" t="s">
        <v>198</v>
      </c>
      <c r="L1230" s="26" t="s">
        <v>161</v>
      </c>
      <c r="M1230" s="26" t="s">
        <v>6971</v>
      </c>
      <c r="N1230" s="26" t="s">
        <v>8289</v>
      </c>
      <c r="O1230" s="26" t="s">
        <v>821</v>
      </c>
      <c r="P1230" s="26" t="s">
        <v>6974</v>
      </c>
      <c r="Q1230" s="26" t="s">
        <v>783</v>
      </c>
      <c r="R1230" s="26" t="s">
        <v>1938</v>
      </c>
      <c r="S1230" s="26" t="s">
        <v>823</v>
      </c>
      <c r="T1230" s="26" t="s">
        <v>167</v>
      </c>
      <c r="U1230" s="26">
        <v>15</v>
      </c>
      <c r="V1230" s="26">
        <v>15</v>
      </c>
      <c r="W1230" s="26"/>
      <c r="X1230" s="26"/>
      <c r="Y1230" s="26"/>
      <c r="Z1230" s="26">
        <v>139</v>
      </c>
      <c r="AA1230" s="26">
        <v>67</v>
      </c>
      <c r="AB1230" s="26" t="s">
        <v>104</v>
      </c>
      <c r="AC1230" s="26" t="s">
        <v>103</v>
      </c>
      <c r="AD1230" s="26" t="s">
        <v>104</v>
      </c>
      <c r="AE1230" s="26" t="s">
        <v>103</v>
      </c>
      <c r="AF1230" s="26"/>
      <c r="AG1230" s="26" t="s">
        <v>103</v>
      </c>
      <c r="AH1230" s="26"/>
    </row>
    <row r="1231" s="6" customFormat="1" ht="123.75" spans="1:34">
      <c r="A1231" s="24">
        <v>1170</v>
      </c>
      <c r="B1231" s="25"/>
      <c r="C1231" s="26" t="s">
        <v>8290</v>
      </c>
      <c r="D1231" s="26" t="s">
        <v>8291</v>
      </c>
      <c r="E1231" s="26" t="s">
        <v>89</v>
      </c>
      <c r="F1231" s="28" t="s">
        <v>837</v>
      </c>
      <c r="G1231" s="26" t="s">
        <v>8292</v>
      </c>
      <c r="H1231" s="26"/>
      <c r="I1231" s="26" t="s">
        <v>8293</v>
      </c>
      <c r="J1231" s="26" t="s">
        <v>8294</v>
      </c>
      <c r="K1231" s="26" t="s">
        <v>198</v>
      </c>
      <c r="L1231" s="26" t="s">
        <v>161</v>
      </c>
      <c r="M1231" s="26" t="s">
        <v>8295</v>
      </c>
      <c r="N1231" s="26" t="s">
        <v>8296</v>
      </c>
      <c r="O1231" s="26" t="s">
        <v>8297</v>
      </c>
      <c r="P1231" s="26" t="s">
        <v>6974</v>
      </c>
      <c r="Q1231" s="26" t="s">
        <v>783</v>
      </c>
      <c r="R1231" s="26" t="s">
        <v>101</v>
      </c>
      <c r="S1231" s="26" t="s">
        <v>844</v>
      </c>
      <c r="T1231" s="26" t="s">
        <v>167</v>
      </c>
      <c r="U1231" s="26">
        <v>14</v>
      </c>
      <c r="V1231" s="26">
        <v>14</v>
      </c>
      <c r="W1231" s="26"/>
      <c r="X1231" s="26"/>
      <c r="Y1231" s="26"/>
      <c r="Z1231" s="26">
        <v>365</v>
      </c>
      <c r="AA1231" s="26">
        <v>25</v>
      </c>
      <c r="AB1231" s="26" t="s">
        <v>104</v>
      </c>
      <c r="AC1231" s="26" t="s">
        <v>103</v>
      </c>
      <c r="AD1231" s="26" t="s">
        <v>103</v>
      </c>
      <c r="AE1231" s="26" t="s">
        <v>103</v>
      </c>
      <c r="AF1231" s="26"/>
      <c r="AG1231" s="26" t="s">
        <v>103</v>
      </c>
      <c r="AH1231" s="26"/>
    </row>
    <row r="1232" s="6" customFormat="1" ht="157.5" spans="1:34">
      <c r="A1232" s="24">
        <v>1171</v>
      </c>
      <c r="B1232" s="25"/>
      <c r="C1232" s="26" t="s">
        <v>8298</v>
      </c>
      <c r="D1232" s="26" t="s">
        <v>8299</v>
      </c>
      <c r="E1232" s="26" t="s">
        <v>89</v>
      </c>
      <c r="F1232" s="28" t="s">
        <v>877</v>
      </c>
      <c r="G1232" s="26" t="s">
        <v>8300</v>
      </c>
      <c r="H1232" s="26"/>
      <c r="I1232" s="26" t="s">
        <v>8301</v>
      </c>
      <c r="J1232" s="26" t="s">
        <v>8302</v>
      </c>
      <c r="K1232" s="26" t="s">
        <v>198</v>
      </c>
      <c r="L1232" s="26" t="s">
        <v>161</v>
      </c>
      <c r="M1232" s="26" t="s">
        <v>3619</v>
      </c>
      <c r="N1232" s="26" t="s">
        <v>882</v>
      </c>
      <c r="O1232" s="26" t="s">
        <v>883</v>
      </c>
      <c r="P1232" s="26" t="s">
        <v>6974</v>
      </c>
      <c r="Q1232" s="26" t="s">
        <v>783</v>
      </c>
      <c r="R1232" s="26" t="s">
        <v>101</v>
      </c>
      <c r="S1232" s="26" t="s">
        <v>884</v>
      </c>
      <c r="T1232" s="26" t="s">
        <v>167</v>
      </c>
      <c r="U1232" s="26">
        <v>20</v>
      </c>
      <c r="V1232" s="26">
        <v>20</v>
      </c>
      <c r="W1232" s="26">
        <v>0</v>
      </c>
      <c r="X1232" s="26">
        <v>0</v>
      </c>
      <c r="Y1232" s="26">
        <v>0</v>
      </c>
      <c r="Z1232" s="26">
        <v>594</v>
      </c>
      <c r="AA1232" s="26">
        <v>255</v>
      </c>
      <c r="AB1232" s="26" t="s">
        <v>103</v>
      </c>
      <c r="AC1232" s="26" t="s">
        <v>103</v>
      </c>
      <c r="AD1232" s="26" t="s">
        <v>119</v>
      </c>
      <c r="AE1232" s="26"/>
      <c r="AF1232" s="26"/>
      <c r="AG1232" s="26" t="s">
        <v>104</v>
      </c>
      <c r="AH1232" s="26"/>
    </row>
    <row r="1233" s="6" customFormat="1" ht="146.25" spans="1:34">
      <c r="A1233" s="24">
        <v>1172</v>
      </c>
      <c r="B1233" s="25"/>
      <c r="C1233" s="26" t="s">
        <v>8303</v>
      </c>
      <c r="D1233" s="26" t="s">
        <v>8304</v>
      </c>
      <c r="E1233" s="26" t="s">
        <v>89</v>
      </c>
      <c r="F1233" s="28" t="s">
        <v>7048</v>
      </c>
      <c r="G1233" s="26" t="s">
        <v>8305</v>
      </c>
      <c r="H1233" s="26"/>
      <c r="I1233" s="26" t="s">
        <v>8306</v>
      </c>
      <c r="J1233" s="26" t="s">
        <v>8307</v>
      </c>
      <c r="K1233" s="26" t="s">
        <v>198</v>
      </c>
      <c r="L1233" s="26" t="s">
        <v>161</v>
      </c>
      <c r="M1233" s="26" t="s">
        <v>7143</v>
      </c>
      <c r="N1233" s="26" t="s">
        <v>7053</v>
      </c>
      <c r="O1233" s="26" t="s">
        <v>7054</v>
      </c>
      <c r="P1233" s="26" t="s">
        <v>6974</v>
      </c>
      <c r="Q1233" s="26" t="s">
        <v>783</v>
      </c>
      <c r="R1233" s="26" t="s">
        <v>484</v>
      </c>
      <c r="S1233" s="26" t="s">
        <v>7055</v>
      </c>
      <c r="T1233" s="26" t="s">
        <v>167</v>
      </c>
      <c r="U1233" s="26">
        <v>18</v>
      </c>
      <c r="V1233" s="26">
        <v>18</v>
      </c>
      <c r="W1233" s="26">
        <v>0</v>
      </c>
      <c r="X1233" s="26">
        <v>0</v>
      </c>
      <c r="Y1233" s="26">
        <v>0</v>
      </c>
      <c r="Z1233" s="26">
        <v>805</v>
      </c>
      <c r="AA1233" s="26">
        <v>236</v>
      </c>
      <c r="AB1233" s="26" t="s">
        <v>104</v>
      </c>
      <c r="AC1233" s="26" t="s">
        <v>103</v>
      </c>
      <c r="AD1233" s="26" t="s">
        <v>104</v>
      </c>
      <c r="AE1233" s="26" t="s">
        <v>103</v>
      </c>
      <c r="AF1233" s="26"/>
      <c r="AG1233" s="26" t="s">
        <v>103</v>
      </c>
      <c r="AH1233" s="26"/>
    </row>
    <row r="1234" s="6" customFormat="1" ht="168.75" spans="1:34">
      <c r="A1234" s="24">
        <v>1173</v>
      </c>
      <c r="B1234" s="25"/>
      <c r="C1234" s="26" t="s">
        <v>8308</v>
      </c>
      <c r="D1234" s="26" t="s">
        <v>8309</v>
      </c>
      <c r="E1234" s="26" t="s">
        <v>89</v>
      </c>
      <c r="F1234" s="28" t="s">
        <v>837</v>
      </c>
      <c r="G1234" s="26" t="s">
        <v>8310</v>
      </c>
      <c r="H1234" s="26"/>
      <c r="I1234" s="26" t="s">
        <v>8311</v>
      </c>
      <c r="J1234" s="26" t="s">
        <v>8312</v>
      </c>
      <c r="K1234" s="26" t="s">
        <v>198</v>
      </c>
      <c r="L1234" s="26" t="s">
        <v>161</v>
      </c>
      <c r="M1234" s="26" t="s">
        <v>6971</v>
      </c>
      <c r="N1234" s="26" t="s">
        <v>8296</v>
      </c>
      <c r="O1234" s="26" t="s">
        <v>8297</v>
      </c>
      <c r="P1234" s="26" t="s">
        <v>6974</v>
      </c>
      <c r="Q1234" s="26" t="s">
        <v>783</v>
      </c>
      <c r="R1234" s="26" t="s">
        <v>101</v>
      </c>
      <c r="S1234" s="26" t="s">
        <v>156</v>
      </c>
      <c r="T1234" s="26" t="s">
        <v>167</v>
      </c>
      <c r="U1234" s="26">
        <v>15</v>
      </c>
      <c r="V1234" s="26">
        <v>15</v>
      </c>
      <c r="W1234" s="26"/>
      <c r="X1234" s="26"/>
      <c r="Y1234" s="26"/>
      <c r="Z1234" s="26">
        <v>365</v>
      </c>
      <c r="AA1234" s="26">
        <v>25</v>
      </c>
      <c r="AB1234" s="26" t="s">
        <v>104</v>
      </c>
      <c r="AC1234" s="26" t="s">
        <v>103</v>
      </c>
      <c r="AD1234" s="26" t="s">
        <v>103</v>
      </c>
      <c r="AE1234" s="26" t="s">
        <v>103</v>
      </c>
      <c r="AF1234" s="26"/>
      <c r="AG1234" s="26" t="s">
        <v>103</v>
      </c>
      <c r="AH1234" s="26"/>
    </row>
    <row r="1235" s="6" customFormat="1" ht="157.5" spans="1:34">
      <c r="A1235" s="24">
        <v>1174</v>
      </c>
      <c r="B1235" s="25"/>
      <c r="C1235" s="26" t="s">
        <v>8313</v>
      </c>
      <c r="D1235" s="26" t="s">
        <v>8314</v>
      </c>
      <c r="E1235" s="26" t="s">
        <v>89</v>
      </c>
      <c r="F1235" s="28" t="s">
        <v>802</v>
      </c>
      <c r="G1235" s="26" t="s">
        <v>8315</v>
      </c>
      <c r="H1235" s="26"/>
      <c r="I1235" s="26" t="s">
        <v>8316</v>
      </c>
      <c r="J1235" s="26" t="s">
        <v>8317</v>
      </c>
      <c r="K1235" s="26" t="s">
        <v>198</v>
      </c>
      <c r="L1235" s="26" t="s">
        <v>161</v>
      </c>
      <c r="M1235" s="26" t="s">
        <v>8318</v>
      </c>
      <c r="N1235" s="26" t="s">
        <v>3561</v>
      </c>
      <c r="O1235" s="26" t="s">
        <v>3562</v>
      </c>
      <c r="P1235" s="26" t="s">
        <v>6974</v>
      </c>
      <c r="Q1235" s="26" t="s">
        <v>166</v>
      </c>
      <c r="R1235" s="26" t="s">
        <v>101</v>
      </c>
      <c r="S1235" s="26" t="s">
        <v>810</v>
      </c>
      <c r="T1235" s="26" t="s">
        <v>167</v>
      </c>
      <c r="U1235" s="26">
        <v>25</v>
      </c>
      <c r="V1235" s="26">
        <v>25</v>
      </c>
      <c r="W1235" s="26"/>
      <c r="X1235" s="26"/>
      <c r="Y1235" s="26"/>
      <c r="Z1235" s="26">
        <v>175</v>
      </c>
      <c r="AA1235" s="26">
        <v>22</v>
      </c>
      <c r="AB1235" s="26" t="s">
        <v>104</v>
      </c>
      <c r="AC1235" s="26" t="s">
        <v>103</v>
      </c>
      <c r="AD1235" s="26" t="s">
        <v>103</v>
      </c>
      <c r="AE1235" s="26" t="s">
        <v>103</v>
      </c>
      <c r="AF1235" s="26" t="s">
        <v>103</v>
      </c>
      <c r="AG1235" s="26" t="s">
        <v>103</v>
      </c>
      <c r="AH1235" s="26" t="s">
        <v>103</v>
      </c>
    </row>
    <row r="1236" s="6" customFormat="1" ht="168.75" spans="1:34">
      <c r="A1236" s="24">
        <v>1175</v>
      </c>
      <c r="B1236" s="25"/>
      <c r="C1236" s="26" t="s">
        <v>8319</v>
      </c>
      <c r="D1236" s="26" t="s">
        <v>8320</v>
      </c>
      <c r="E1236" s="26" t="s">
        <v>89</v>
      </c>
      <c r="F1236" s="28" t="s">
        <v>916</v>
      </c>
      <c r="G1236" s="26" t="s">
        <v>8321</v>
      </c>
      <c r="H1236" s="26" t="s">
        <v>918</v>
      </c>
      <c r="I1236" s="26" t="s">
        <v>8322</v>
      </c>
      <c r="J1236" s="26" t="s">
        <v>8323</v>
      </c>
      <c r="K1236" s="26" t="s">
        <v>135</v>
      </c>
      <c r="L1236" s="26" t="s">
        <v>114</v>
      </c>
      <c r="M1236" s="26" t="s">
        <v>8324</v>
      </c>
      <c r="N1236" s="26" t="s">
        <v>8325</v>
      </c>
      <c r="O1236" s="26" t="s">
        <v>8326</v>
      </c>
      <c r="P1236" s="26" t="s">
        <v>959</v>
      </c>
      <c r="Q1236" s="26" t="s">
        <v>190</v>
      </c>
      <c r="R1236" s="26" t="s">
        <v>484</v>
      </c>
      <c r="S1236" s="26" t="s">
        <v>183</v>
      </c>
      <c r="T1236" s="26" t="s">
        <v>191</v>
      </c>
      <c r="U1236" s="26">
        <v>96</v>
      </c>
      <c r="V1236" s="26">
        <f>U1236</f>
        <v>96</v>
      </c>
      <c r="W1236" s="26"/>
      <c r="X1236" s="26"/>
      <c r="Y1236" s="26"/>
      <c r="Z1236" s="26">
        <v>134</v>
      </c>
      <c r="AA1236" s="26">
        <v>35</v>
      </c>
      <c r="AB1236" s="26" t="s">
        <v>103</v>
      </c>
      <c r="AC1236" s="26" t="s">
        <v>103</v>
      </c>
      <c r="AD1236" s="26" t="s">
        <v>103</v>
      </c>
      <c r="AE1236" s="26" t="s">
        <v>103</v>
      </c>
      <c r="AF1236" s="26" t="s">
        <v>103</v>
      </c>
      <c r="AG1236" s="26" t="s">
        <v>103</v>
      </c>
      <c r="AH1236" s="26" t="s">
        <v>103</v>
      </c>
    </row>
    <row r="1237" s="6" customFormat="1" ht="247.5" spans="1:34">
      <c r="A1237" s="24">
        <v>1176</v>
      </c>
      <c r="B1237" s="25"/>
      <c r="C1237" s="26" t="s">
        <v>8327</v>
      </c>
      <c r="D1237" s="26" t="s">
        <v>8328</v>
      </c>
      <c r="E1237" s="26" t="s">
        <v>370</v>
      </c>
      <c r="F1237" s="28" t="s">
        <v>3746</v>
      </c>
      <c r="G1237" s="26" t="s">
        <v>8329</v>
      </c>
      <c r="H1237" s="26" t="s">
        <v>124</v>
      </c>
      <c r="I1237" s="26" t="s">
        <v>8330</v>
      </c>
      <c r="J1237" s="26" t="s">
        <v>8328</v>
      </c>
      <c r="K1237" s="26" t="s">
        <v>230</v>
      </c>
      <c r="L1237" s="26" t="s">
        <v>3749</v>
      </c>
      <c r="M1237" s="26" t="s">
        <v>8331</v>
      </c>
      <c r="N1237" s="26" t="s">
        <v>586</v>
      </c>
      <c r="O1237" s="26" t="s">
        <v>8332</v>
      </c>
      <c r="P1237" s="26" t="s">
        <v>8333</v>
      </c>
      <c r="Q1237" s="26" t="s">
        <v>179</v>
      </c>
      <c r="R1237" s="26" t="s">
        <v>101</v>
      </c>
      <c r="S1237" s="26" t="s">
        <v>3753</v>
      </c>
      <c r="T1237" s="26" t="s">
        <v>153</v>
      </c>
      <c r="U1237" s="26">
        <v>28.4</v>
      </c>
      <c r="V1237" s="26">
        <v>28.4</v>
      </c>
      <c r="W1237" s="26">
        <v>0</v>
      </c>
      <c r="X1237" s="26">
        <v>0</v>
      </c>
      <c r="Y1237" s="26">
        <v>0</v>
      </c>
      <c r="Z1237" s="26">
        <v>689</v>
      </c>
      <c r="AA1237" s="26">
        <v>98</v>
      </c>
      <c r="AB1237" s="26" t="s">
        <v>103</v>
      </c>
      <c r="AC1237" s="26" t="s">
        <v>103</v>
      </c>
      <c r="AD1237" s="26" t="s">
        <v>104</v>
      </c>
      <c r="AE1237" s="26" t="s">
        <v>103</v>
      </c>
      <c r="AF1237" s="26"/>
      <c r="AG1237" s="26" t="s">
        <v>104</v>
      </c>
      <c r="AH1237" s="26"/>
    </row>
    <row r="1238" s="6" customFormat="1" ht="78.75" spans="1:34">
      <c r="A1238" s="24">
        <v>1177</v>
      </c>
      <c r="B1238" s="25"/>
      <c r="C1238" s="26" t="s">
        <v>8334</v>
      </c>
      <c r="D1238" s="26" t="s">
        <v>8335</v>
      </c>
      <c r="E1238" s="26" t="s">
        <v>107</v>
      </c>
      <c r="F1238" s="28" t="s">
        <v>3746</v>
      </c>
      <c r="G1238" s="26" t="s">
        <v>8336</v>
      </c>
      <c r="H1238" s="26" t="s">
        <v>124</v>
      </c>
      <c r="I1238" s="26" t="s">
        <v>8337</v>
      </c>
      <c r="J1238" s="26" t="s">
        <v>8338</v>
      </c>
      <c r="K1238" s="26" t="s">
        <v>230</v>
      </c>
      <c r="L1238" s="26" t="s">
        <v>3749</v>
      </c>
      <c r="M1238" s="26" t="s">
        <v>8339</v>
      </c>
      <c r="N1238" s="26" t="s">
        <v>599</v>
      </c>
      <c r="O1238" s="26" t="s">
        <v>8340</v>
      </c>
      <c r="P1238" s="26" t="s">
        <v>8333</v>
      </c>
      <c r="Q1238" s="26" t="s">
        <v>179</v>
      </c>
      <c r="R1238" s="26" t="s">
        <v>101</v>
      </c>
      <c r="S1238" s="26" t="s">
        <v>3753</v>
      </c>
      <c r="T1238" s="26" t="s">
        <v>153</v>
      </c>
      <c r="U1238" s="26">
        <v>22.05</v>
      </c>
      <c r="V1238" s="26">
        <v>22.05</v>
      </c>
      <c r="W1238" s="26">
        <v>0</v>
      </c>
      <c r="X1238" s="26">
        <v>0</v>
      </c>
      <c r="Y1238" s="26">
        <v>0</v>
      </c>
      <c r="Z1238" s="26">
        <v>625</v>
      </c>
      <c r="AA1238" s="26">
        <v>136</v>
      </c>
      <c r="AB1238" s="26" t="s">
        <v>103</v>
      </c>
      <c r="AC1238" s="26" t="s">
        <v>103</v>
      </c>
      <c r="AD1238" s="26" t="s">
        <v>104</v>
      </c>
      <c r="AE1238" s="26" t="s">
        <v>103</v>
      </c>
      <c r="AF1238" s="26"/>
      <c r="AG1238" s="26" t="s">
        <v>104</v>
      </c>
      <c r="AH1238" s="26"/>
    </row>
    <row r="1239" s="6" customFormat="1" ht="101.25" spans="1:34">
      <c r="A1239" s="24">
        <v>1178</v>
      </c>
      <c r="B1239" s="25"/>
      <c r="C1239" s="26" t="s">
        <v>8341</v>
      </c>
      <c r="D1239" s="26" t="s">
        <v>8342</v>
      </c>
      <c r="E1239" s="26" t="s">
        <v>89</v>
      </c>
      <c r="F1239" s="28" t="s">
        <v>2296</v>
      </c>
      <c r="G1239" s="26" t="s">
        <v>8343</v>
      </c>
      <c r="H1239" s="26" t="s">
        <v>3757</v>
      </c>
      <c r="I1239" s="26" t="s">
        <v>8344</v>
      </c>
      <c r="J1239" s="26" t="s">
        <v>8345</v>
      </c>
      <c r="K1239" s="26" t="s">
        <v>230</v>
      </c>
      <c r="L1239" s="26" t="s">
        <v>231</v>
      </c>
      <c r="M1239" s="26" t="s">
        <v>1040</v>
      </c>
      <c r="N1239" s="26"/>
      <c r="O1239" s="26" t="s">
        <v>2303</v>
      </c>
      <c r="P1239" s="26" t="s">
        <v>959</v>
      </c>
      <c r="Q1239" s="26" t="s">
        <v>179</v>
      </c>
      <c r="R1239" s="26" t="s">
        <v>101</v>
      </c>
      <c r="S1239" s="26" t="s">
        <v>180</v>
      </c>
      <c r="T1239" s="26" t="s">
        <v>153</v>
      </c>
      <c r="U1239" s="26">
        <v>50</v>
      </c>
      <c r="V1239" s="26">
        <v>50</v>
      </c>
      <c r="W1239" s="26">
        <v>0</v>
      </c>
      <c r="X1239" s="26">
        <v>0</v>
      </c>
      <c r="Y1239" s="26">
        <v>0</v>
      </c>
      <c r="Z1239" s="26">
        <v>1558</v>
      </c>
      <c r="AA1239" s="26">
        <v>161</v>
      </c>
      <c r="AB1239" s="26" t="s">
        <v>103</v>
      </c>
      <c r="AC1239" s="26"/>
      <c r="AD1239" s="26" t="s">
        <v>103</v>
      </c>
      <c r="AE1239" s="26" t="s">
        <v>103</v>
      </c>
      <c r="AF1239" s="26"/>
      <c r="AG1239" s="26" t="s">
        <v>103</v>
      </c>
      <c r="AH1239" s="26"/>
    </row>
    <row r="1240" s="6" customFormat="1" ht="101.25" spans="1:34">
      <c r="A1240" s="24">
        <v>1179</v>
      </c>
      <c r="B1240" s="25"/>
      <c r="C1240" s="26" t="s">
        <v>8346</v>
      </c>
      <c r="D1240" s="26" t="s">
        <v>8347</v>
      </c>
      <c r="E1240" s="26" t="s">
        <v>89</v>
      </c>
      <c r="F1240" s="28" t="s">
        <v>2296</v>
      </c>
      <c r="G1240" s="26" t="s">
        <v>8348</v>
      </c>
      <c r="H1240" s="26" t="s">
        <v>3757</v>
      </c>
      <c r="I1240" s="26" t="s">
        <v>8349</v>
      </c>
      <c r="J1240" s="26" t="s">
        <v>8350</v>
      </c>
      <c r="K1240" s="26" t="s">
        <v>230</v>
      </c>
      <c r="L1240" s="26" t="s">
        <v>231</v>
      </c>
      <c r="M1240" s="26" t="s">
        <v>96</v>
      </c>
      <c r="N1240" s="26"/>
      <c r="O1240" s="26" t="s">
        <v>2303</v>
      </c>
      <c r="P1240" s="26" t="s">
        <v>959</v>
      </c>
      <c r="Q1240" s="26" t="s">
        <v>179</v>
      </c>
      <c r="R1240" s="26" t="s">
        <v>101</v>
      </c>
      <c r="S1240" s="26" t="s">
        <v>180</v>
      </c>
      <c r="T1240" s="26" t="s">
        <v>153</v>
      </c>
      <c r="U1240" s="26">
        <v>35</v>
      </c>
      <c r="V1240" s="26">
        <v>35</v>
      </c>
      <c r="W1240" s="26">
        <v>0</v>
      </c>
      <c r="X1240" s="26">
        <v>0</v>
      </c>
      <c r="Y1240" s="26">
        <v>0</v>
      </c>
      <c r="Z1240" s="26">
        <v>1558</v>
      </c>
      <c r="AA1240" s="26">
        <v>161</v>
      </c>
      <c r="AB1240" s="26" t="s">
        <v>103</v>
      </c>
      <c r="AC1240" s="26"/>
      <c r="AD1240" s="26" t="s">
        <v>103</v>
      </c>
      <c r="AE1240" s="26" t="s">
        <v>103</v>
      </c>
      <c r="AF1240" s="26"/>
      <c r="AG1240" s="26" t="s">
        <v>103</v>
      </c>
      <c r="AH1240" s="26"/>
    </row>
    <row r="1241" s="6" customFormat="1" ht="157.5" spans="1:34">
      <c r="A1241" s="24">
        <v>1180</v>
      </c>
      <c r="B1241" s="25"/>
      <c r="C1241" s="26" t="s">
        <v>8351</v>
      </c>
      <c r="D1241" s="26" t="s">
        <v>8352</v>
      </c>
      <c r="E1241" s="26" t="s">
        <v>89</v>
      </c>
      <c r="F1241" s="28" t="s">
        <v>7242</v>
      </c>
      <c r="G1241" s="26" t="s">
        <v>8353</v>
      </c>
      <c r="H1241" s="26" t="s">
        <v>4072</v>
      </c>
      <c r="I1241" s="26" t="s">
        <v>8354</v>
      </c>
      <c r="J1241" s="26" t="s">
        <v>8355</v>
      </c>
      <c r="K1241" s="26" t="s">
        <v>7246</v>
      </c>
      <c r="L1241" s="26" t="s">
        <v>231</v>
      </c>
      <c r="M1241" s="26" t="s">
        <v>8356</v>
      </c>
      <c r="N1241" s="26" t="s">
        <v>1051</v>
      </c>
      <c r="O1241" s="26" t="s">
        <v>8357</v>
      </c>
      <c r="P1241" s="26" t="s">
        <v>959</v>
      </c>
      <c r="Q1241" s="26" t="s">
        <v>179</v>
      </c>
      <c r="R1241" s="26" t="s">
        <v>484</v>
      </c>
      <c r="S1241" s="26" t="s">
        <v>180</v>
      </c>
      <c r="T1241" s="26" t="s">
        <v>153</v>
      </c>
      <c r="U1241" s="26">
        <v>83.2</v>
      </c>
      <c r="V1241" s="26">
        <v>83.2</v>
      </c>
      <c r="W1241" s="26">
        <v>0</v>
      </c>
      <c r="X1241" s="26">
        <v>0</v>
      </c>
      <c r="Y1241" s="26">
        <v>0</v>
      </c>
      <c r="Z1241" s="26">
        <v>780</v>
      </c>
      <c r="AA1241" s="26">
        <v>163</v>
      </c>
      <c r="AB1241" s="26" t="s">
        <v>103</v>
      </c>
      <c r="AC1241" s="26" t="s">
        <v>103</v>
      </c>
      <c r="AD1241" s="26" t="s">
        <v>103</v>
      </c>
      <c r="AE1241" s="26" t="s">
        <v>103</v>
      </c>
      <c r="AF1241" s="26" t="s">
        <v>103</v>
      </c>
      <c r="AG1241" s="26" t="s">
        <v>103</v>
      </c>
      <c r="AH1241" s="26" t="s">
        <v>2192</v>
      </c>
    </row>
    <row r="1242" s="6" customFormat="1" ht="67.5" spans="1:34">
      <c r="A1242" s="24">
        <v>1181</v>
      </c>
      <c r="B1242" s="25"/>
      <c r="C1242" s="26" t="s">
        <v>8358</v>
      </c>
      <c r="D1242" s="26" t="s">
        <v>8359</v>
      </c>
      <c r="E1242" s="26" t="s">
        <v>89</v>
      </c>
      <c r="F1242" s="28" t="s">
        <v>7242</v>
      </c>
      <c r="G1242" s="26" t="s">
        <v>8360</v>
      </c>
      <c r="H1242" s="26" t="s">
        <v>4072</v>
      </c>
      <c r="I1242" s="26" t="s">
        <v>8361</v>
      </c>
      <c r="J1242" s="26" t="s">
        <v>8362</v>
      </c>
      <c r="K1242" s="26" t="s">
        <v>7246</v>
      </c>
      <c r="L1242" s="26" t="s">
        <v>231</v>
      </c>
      <c r="M1242" s="26" t="s">
        <v>8363</v>
      </c>
      <c r="N1242" s="26" t="s">
        <v>1051</v>
      </c>
      <c r="O1242" s="26" t="s">
        <v>7248</v>
      </c>
      <c r="P1242" s="26" t="s">
        <v>959</v>
      </c>
      <c r="Q1242" s="26" t="s">
        <v>179</v>
      </c>
      <c r="R1242" s="26" t="s">
        <v>101</v>
      </c>
      <c r="S1242" s="26" t="s">
        <v>180</v>
      </c>
      <c r="T1242" s="26" t="s">
        <v>153</v>
      </c>
      <c r="U1242" s="26">
        <v>58.1</v>
      </c>
      <c r="V1242" s="26">
        <v>58.1</v>
      </c>
      <c r="W1242" s="26">
        <v>0</v>
      </c>
      <c r="X1242" s="26">
        <v>0</v>
      </c>
      <c r="Y1242" s="26">
        <v>0</v>
      </c>
      <c r="Z1242" s="26">
        <v>1460</v>
      </c>
      <c r="AA1242" s="26">
        <v>163</v>
      </c>
      <c r="AB1242" s="26" t="s">
        <v>103</v>
      </c>
      <c r="AC1242" s="26" t="s">
        <v>103</v>
      </c>
      <c r="AD1242" s="26" t="s">
        <v>103</v>
      </c>
      <c r="AE1242" s="26" t="s">
        <v>103</v>
      </c>
      <c r="AF1242" s="26" t="s">
        <v>103</v>
      </c>
      <c r="AG1242" s="26" t="s">
        <v>103</v>
      </c>
      <c r="AH1242" s="26" t="s">
        <v>2192</v>
      </c>
    </row>
    <row r="1243" s="6" customFormat="1" ht="78.75" spans="1:34">
      <c r="A1243" s="24">
        <v>1182</v>
      </c>
      <c r="B1243" s="25"/>
      <c r="C1243" s="26" t="s">
        <v>8364</v>
      </c>
      <c r="D1243" s="26" t="s">
        <v>8365</v>
      </c>
      <c r="E1243" s="26" t="s">
        <v>89</v>
      </c>
      <c r="F1243" s="28" t="s">
        <v>7251</v>
      </c>
      <c r="G1243" s="26" t="s">
        <v>8366</v>
      </c>
      <c r="H1243" s="26"/>
      <c r="I1243" s="26" t="s">
        <v>8367</v>
      </c>
      <c r="J1243" s="26" t="s">
        <v>8368</v>
      </c>
      <c r="K1243" s="26" t="s">
        <v>1627</v>
      </c>
      <c r="L1243" s="26" t="s">
        <v>231</v>
      </c>
      <c r="M1243" s="26" t="s">
        <v>2212</v>
      </c>
      <c r="N1243" s="26"/>
      <c r="O1243" s="26" t="s">
        <v>8369</v>
      </c>
      <c r="P1243" s="26" t="s">
        <v>2138</v>
      </c>
      <c r="Q1243" s="26" t="s">
        <v>1073</v>
      </c>
      <c r="R1243" s="26" t="s">
        <v>101</v>
      </c>
      <c r="S1243" s="26" t="s">
        <v>7256</v>
      </c>
      <c r="T1243" s="26" t="s">
        <v>153</v>
      </c>
      <c r="U1243" s="26">
        <v>15</v>
      </c>
      <c r="V1243" s="26">
        <v>15</v>
      </c>
      <c r="W1243" s="26">
        <v>0</v>
      </c>
      <c r="X1243" s="26">
        <v>0</v>
      </c>
      <c r="Y1243" s="26">
        <v>0</v>
      </c>
      <c r="Z1243" s="26">
        <v>552</v>
      </c>
      <c r="AA1243" s="26">
        <v>65</v>
      </c>
      <c r="AB1243" s="26" t="s">
        <v>103</v>
      </c>
      <c r="AC1243" s="26" t="s">
        <v>103</v>
      </c>
      <c r="AD1243" s="26" t="s">
        <v>103</v>
      </c>
      <c r="AE1243" s="26" t="s">
        <v>103</v>
      </c>
      <c r="AF1243" s="26" t="s">
        <v>103</v>
      </c>
      <c r="AG1243" s="26" t="s">
        <v>103</v>
      </c>
      <c r="AH1243" s="26" t="s">
        <v>103</v>
      </c>
    </row>
    <row r="1244" s="6" customFormat="1" ht="101.25" spans="1:34">
      <c r="A1244" s="24">
        <v>1183</v>
      </c>
      <c r="B1244" s="25"/>
      <c r="C1244" s="26" t="s">
        <v>8370</v>
      </c>
      <c r="D1244" s="26" t="s">
        <v>8371</v>
      </c>
      <c r="E1244" s="26" t="s">
        <v>370</v>
      </c>
      <c r="F1244" s="28" t="s">
        <v>3770</v>
      </c>
      <c r="G1244" s="26" t="s">
        <v>8372</v>
      </c>
      <c r="H1244" s="26" t="s">
        <v>124</v>
      </c>
      <c r="I1244" s="26" t="s">
        <v>8373</v>
      </c>
      <c r="J1244" s="26" t="s">
        <v>8374</v>
      </c>
      <c r="K1244" s="26" t="s">
        <v>1627</v>
      </c>
      <c r="L1244" s="26" t="s">
        <v>231</v>
      </c>
      <c r="M1244" s="26" t="s">
        <v>8375</v>
      </c>
      <c r="N1244" s="26" t="s">
        <v>7285</v>
      </c>
      <c r="O1244" s="26" t="s">
        <v>8376</v>
      </c>
      <c r="P1244" s="26" t="s">
        <v>959</v>
      </c>
      <c r="Q1244" s="26" t="s">
        <v>179</v>
      </c>
      <c r="R1244" s="26" t="s">
        <v>2915</v>
      </c>
      <c r="S1244" s="26" t="s">
        <v>3777</v>
      </c>
      <c r="T1244" s="26" t="s">
        <v>153</v>
      </c>
      <c r="U1244" s="26">
        <v>28</v>
      </c>
      <c r="V1244" s="26">
        <v>28</v>
      </c>
      <c r="W1244" s="26">
        <v>0</v>
      </c>
      <c r="X1244" s="26">
        <v>0</v>
      </c>
      <c r="Y1244" s="26">
        <v>0</v>
      </c>
      <c r="Z1244" s="26">
        <v>2406</v>
      </c>
      <c r="AA1244" s="26">
        <v>259</v>
      </c>
      <c r="AB1244" s="26" t="s">
        <v>103</v>
      </c>
      <c r="AC1244" s="26" t="s">
        <v>103</v>
      </c>
      <c r="AD1244" s="26" t="s">
        <v>103</v>
      </c>
      <c r="AE1244" s="26" t="s">
        <v>103</v>
      </c>
      <c r="AF1244" s="26"/>
      <c r="AG1244" s="26" t="s">
        <v>103</v>
      </c>
      <c r="AH1244" s="26" t="s">
        <v>103</v>
      </c>
    </row>
    <row r="1245" s="6" customFormat="1" ht="135" spans="1:34">
      <c r="A1245" s="24">
        <v>1184</v>
      </c>
      <c r="B1245" s="25"/>
      <c r="C1245" s="26" t="s">
        <v>8377</v>
      </c>
      <c r="D1245" s="26" t="s">
        <v>8378</v>
      </c>
      <c r="E1245" s="26" t="s">
        <v>89</v>
      </c>
      <c r="F1245" s="28" t="s">
        <v>3780</v>
      </c>
      <c r="G1245" s="26" t="s">
        <v>8379</v>
      </c>
      <c r="H1245" s="26"/>
      <c r="I1245" s="26" t="s">
        <v>8380</v>
      </c>
      <c r="J1245" s="26" t="s">
        <v>8381</v>
      </c>
      <c r="K1245" s="26" t="s">
        <v>1627</v>
      </c>
      <c r="L1245" s="26" t="s">
        <v>8382</v>
      </c>
      <c r="M1245" s="26" t="s">
        <v>3834</v>
      </c>
      <c r="N1245" s="26"/>
      <c r="O1245" s="26" t="s">
        <v>8383</v>
      </c>
      <c r="P1245" s="26" t="s">
        <v>922</v>
      </c>
      <c r="Q1245" s="26" t="s">
        <v>922</v>
      </c>
      <c r="R1245" s="26" t="s">
        <v>101</v>
      </c>
      <c r="S1245" s="26" t="s">
        <v>3788</v>
      </c>
      <c r="T1245" s="26" t="s">
        <v>153</v>
      </c>
      <c r="U1245" s="26">
        <v>48</v>
      </c>
      <c r="V1245" s="26">
        <v>48</v>
      </c>
      <c r="W1245" s="26">
        <v>0</v>
      </c>
      <c r="X1245" s="26">
        <v>0</v>
      </c>
      <c r="Y1245" s="26">
        <v>0</v>
      </c>
      <c r="Z1245" s="26">
        <v>1525</v>
      </c>
      <c r="AA1245" s="26">
        <v>629</v>
      </c>
      <c r="AB1245" s="26" t="s">
        <v>103</v>
      </c>
      <c r="AC1245" s="26" t="s">
        <v>103</v>
      </c>
      <c r="AD1245" s="26" t="s">
        <v>104</v>
      </c>
      <c r="AE1245" s="26" t="s">
        <v>103</v>
      </c>
      <c r="AF1245" s="26"/>
      <c r="AG1245" s="26" t="s">
        <v>103</v>
      </c>
      <c r="AH1245" s="26"/>
    </row>
    <row r="1246" s="6" customFormat="1" ht="101.25" spans="1:34">
      <c r="A1246" s="24">
        <v>1185</v>
      </c>
      <c r="B1246" s="25"/>
      <c r="C1246" s="26" t="s">
        <v>8384</v>
      </c>
      <c r="D1246" s="26" t="s">
        <v>8385</v>
      </c>
      <c r="E1246" s="26" t="s">
        <v>89</v>
      </c>
      <c r="F1246" s="28" t="s">
        <v>2286</v>
      </c>
      <c r="G1246" s="26" t="s">
        <v>8386</v>
      </c>
      <c r="H1246" s="26" t="s">
        <v>124</v>
      </c>
      <c r="I1246" s="26" t="s">
        <v>8387</v>
      </c>
      <c r="J1246" s="26" t="s">
        <v>8385</v>
      </c>
      <c r="K1246" s="26" t="s">
        <v>2289</v>
      </c>
      <c r="L1246" s="26" t="s">
        <v>2290</v>
      </c>
      <c r="M1246" s="26" t="s">
        <v>2310</v>
      </c>
      <c r="N1246" s="26" t="s">
        <v>8388</v>
      </c>
      <c r="O1246" s="26" t="s">
        <v>8389</v>
      </c>
      <c r="P1246" s="26" t="s">
        <v>959</v>
      </c>
      <c r="Q1246" s="26" t="s">
        <v>129</v>
      </c>
      <c r="R1246" s="26" t="s">
        <v>101</v>
      </c>
      <c r="S1246" s="26" t="s">
        <v>101</v>
      </c>
      <c r="T1246" s="26" t="s">
        <v>153</v>
      </c>
      <c r="U1246" s="26">
        <v>36</v>
      </c>
      <c r="V1246" s="26">
        <v>36</v>
      </c>
      <c r="W1246" s="26">
        <v>0</v>
      </c>
      <c r="X1246" s="26">
        <v>0</v>
      </c>
      <c r="Y1246" s="26">
        <v>0</v>
      </c>
      <c r="Z1246" s="26">
        <v>214</v>
      </c>
      <c r="AA1246" s="26">
        <v>65</v>
      </c>
      <c r="AB1246" s="26" t="s">
        <v>103</v>
      </c>
      <c r="AC1246" s="26" t="s">
        <v>103</v>
      </c>
      <c r="AD1246" s="26" t="s">
        <v>104</v>
      </c>
      <c r="AE1246" s="26"/>
      <c r="AF1246" s="26"/>
      <c r="AG1246" s="26"/>
      <c r="AH1246" s="26"/>
    </row>
    <row r="1247" s="6" customFormat="1" ht="101.25" spans="1:34">
      <c r="A1247" s="24">
        <v>1186</v>
      </c>
      <c r="B1247" s="25"/>
      <c r="C1247" s="26" t="s">
        <v>8390</v>
      </c>
      <c r="D1247" s="26" t="s">
        <v>8391</v>
      </c>
      <c r="E1247" s="26" t="s">
        <v>89</v>
      </c>
      <c r="F1247" s="28" t="s">
        <v>2286</v>
      </c>
      <c r="G1247" s="26" t="s">
        <v>8386</v>
      </c>
      <c r="H1247" s="26" t="s">
        <v>124</v>
      </c>
      <c r="I1247" s="26" t="s">
        <v>8392</v>
      </c>
      <c r="J1247" s="26" t="s">
        <v>8391</v>
      </c>
      <c r="K1247" s="26" t="s">
        <v>2289</v>
      </c>
      <c r="L1247" s="26" t="s">
        <v>2290</v>
      </c>
      <c r="M1247" s="26" t="s">
        <v>8393</v>
      </c>
      <c r="N1247" s="26" t="s">
        <v>8394</v>
      </c>
      <c r="O1247" s="26" t="s">
        <v>8394</v>
      </c>
      <c r="P1247" s="26" t="s">
        <v>959</v>
      </c>
      <c r="Q1247" s="26" t="s">
        <v>129</v>
      </c>
      <c r="R1247" s="26" t="s">
        <v>101</v>
      </c>
      <c r="S1247" s="26" t="s">
        <v>101</v>
      </c>
      <c r="T1247" s="26" t="s">
        <v>153</v>
      </c>
      <c r="U1247" s="26">
        <v>42</v>
      </c>
      <c r="V1247" s="26">
        <v>42</v>
      </c>
      <c r="W1247" s="26">
        <v>0</v>
      </c>
      <c r="X1247" s="26">
        <v>0</v>
      </c>
      <c r="Y1247" s="26">
        <v>0</v>
      </c>
      <c r="Z1247" s="26">
        <v>214</v>
      </c>
      <c r="AA1247" s="26">
        <v>65</v>
      </c>
      <c r="AB1247" s="26" t="s">
        <v>103</v>
      </c>
      <c r="AC1247" s="26" t="s">
        <v>103</v>
      </c>
      <c r="AD1247" s="26" t="s">
        <v>104</v>
      </c>
      <c r="AE1247" s="26"/>
      <c r="AF1247" s="26"/>
      <c r="AG1247" s="26"/>
      <c r="AH1247" s="26"/>
    </row>
    <row r="1248" s="6" customFormat="1" ht="135" spans="1:34">
      <c r="A1248" s="24">
        <v>1187</v>
      </c>
      <c r="B1248" s="25"/>
      <c r="C1248" s="26" t="s">
        <v>8395</v>
      </c>
      <c r="D1248" s="26" t="s">
        <v>8396</v>
      </c>
      <c r="E1248" s="26" t="s">
        <v>89</v>
      </c>
      <c r="F1248" s="28" t="s">
        <v>1622</v>
      </c>
      <c r="G1248" s="26" t="s">
        <v>8397</v>
      </c>
      <c r="H1248" s="26" t="s">
        <v>2253</v>
      </c>
      <c r="I1248" s="26" t="s">
        <v>8398</v>
      </c>
      <c r="J1248" s="26" t="s">
        <v>8399</v>
      </c>
      <c r="K1248" s="26" t="s">
        <v>1627</v>
      </c>
      <c r="L1248" s="26" t="s">
        <v>231</v>
      </c>
      <c r="M1248" s="26" t="s">
        <v>3818</v>
      </c>
      <c r="N1248" s="26" t="s">
        <v>8400</v>
      </c>
      <c r="O1248" s="26" t="s">
        <v>1630</v>
      </c>
      <c r="P1248" s="26"/>
      <c r="Q1248" s="26" t="s">
        <v>179</v>
      </c>
      <c r="R1248" s="26" t="s">
        <v>101</v>
      </c>
      <c r="S1248" s="26" t="s">
        <v>1631</v>
      </c>
      <c r="T1248" s="26" t="s">
        <v>153</v>
      </c>
      <c r="U1248" s="26">
        <v>35</v>
      </c>
      <c r="V1248" s="26">
        <v>35</v>
      </c>
      <c r="W1248" s="26">
        <v>0</v>
      </c>
      <c r="X1248" s="26">
        <v>0</v>
      </c>
      <c r="Y1248" s="26">
        <v>0</v>
      </c>
      <c r="Z1248" s="26">
        <v>1106</v>
      </c>
      <c r="AA1248" s="26">
        <v>316</v>
      </c>
      <c r="AB1248" s="26" t="s">
        <v>103</v>
      </c>
      <c r="AC1248" s="26" t="s">
        <v>103</v>
      </c>
      <c r="AD1248" s="26" t="s">
        <v>104</v>
      </c>
      <c r="AE1248" s="26" t="s">
        <v>103</v>
      </c>
      <c r="AF1248" s="26"/>
      <c r="AG1248" s="26" t="s">
        <v>103</v>
      </c>
      <c r="AH1248" s="26"/>
    </row>
    <row r="1249" s="6" customFormat="1" ht="123.75" spans="1:34">
      <c r="A1249" s="24">
        <v>1188</v>
      </c>
      <c r="B1249" s="25"/>
      <c r="C1249" s="26" t="s">
        <v>8401</v>
      </c>
      <c r="D1249" s="26" t="s">
        <v>8402</v>
      </c>
      <c r="E1249" s="26" t="s">
        <v>370</v>
      </c>
      <c r="F1249" s="28" t="s">
        <v>1622</v>
      </c>
      <c r="G1249" s="26" t="s">
        <v>8403</v>
      </c>
      <c r="H1249" s="26" t="s">
        <v>124</v>
      </c>
      <c r="I1249" s="26" t="s">
        <v>8404</v>
      </c>
      <c r="J1249" s="26" t="s">
        <v>8405</v>
      </c>
      <c r="K1249" s="26" t="s">
        <v>1627</v>
      </c>
      <c r="L1249" s="26" t="s">
        <v>231</v>
      </c>
      <c r="M1249" s="26" t="s">
        <v>8406</v>
      </c>
      <c r="N1249" s="26" t="s">
        <v>3819</v>
      </c>
      <c r="O1249" s="26" t="s">
        <v>1630</v>
      </c>
      <c r="P1249" s="26"/>
      <c r="Q1249" s="26" t="s">
        <v>179</v>
      </c>
      <c r="R1249" s="26" t="s">
        <v>101</v>
      </c>
      <c r="S1249" s="26" t="s">
        <v>1631</v>
      </c>
      <c r="T1249" s="26" t="s">
        <v>153</v>
      </c>
      <c r="U1249" s="26">
        <v>25</v>
      </c>
      <c r="V1249" s="26">
        <v>25</v>
      </c>
      <c r="W1249" s="26">
        <v>0</v>
      </c>
      <c r="X1249" s="26">
        <v>0</v>
      </c>
      <c r="Y1249" s="26">
        <v>0</v>
      </c>
      <c r="Z1249" s="26">
        <v>1106</v>
      </c>
      <c r="AA1249" s="26">
        <v>316</v>
      </c>
      <c r="AB1249" s="26" t="s">
        <v>103</v>
      </c>
      <c r="AC1249" s="26" t="s">
        <v>103</v>
      </c>
      <c r="AD1249" s="26" t="s">
        <v>104</v>
      </c>
      <c r="AE1249" s="26" t="s">
        <v>103</v>
      </c>
      <c r="AF1249" s="26"/>
      <c r="AG1249" s="26" t="s">
        <v>103</v>
      </c>
      <c r="AH1249" s="26"/>
    </row>
    <row r="1250" s="6" customFormat="1" ht="56.25" spans="1:34">
      <c r="A1250" s="24">
        <v>1189</v>
      </c>
      <c r="B1250" s="25"/>
      <c r="C1250" s="26" t="s">
        <v>8407</v>
      </c>
      <c r="D1250" s="26" t="s">
        <v>8408</v>
      </c>
      <c r="E1250" s="26" t="s">
        <v>89</v>
      </c>
      <c r="F1250" s="28" t="s">
        <v>3846</v>
      </c>
      <c r="G1250" s="26" t="s">
        <v>8409</v>
      </c>
      <c r="H1250" s="26" t="s">
        <v>124</v>
      </c>
      <c r="I1250" s="26" t="s">
        <v>8410</v>
      </c>
      <c r="J1250" s="26" t="s">
        <v>8411</v>
      </c>
      <c r="K1250" s="26" t="s">
        <v>198</v>
      </c>
      <c r="L1250" s="26" t="s">
        <v>161</v>
      </c>
      <c r="M1250" s="26">
        <v>27</v>
      </c>
      <c r="N1250" s="30" t="s">
        <v>6688</v>
      </c>
      <c r="O1250" s="26" t="s">
        <v>7291</v>
      </c>
      <c r="P1250" s="26" t="s">
        <v>99</v>
      </c>
      <c r="Q1250" s="26" t="s">
        <v>166</v>
      </c>
      <c r="R1250" s="26" t="s">
        <v>101</v>
      </c>
      <c r="S1250" s="26" t="s">
        <v>3849</v>
      </c>
      <c r="T1250" s="26" t="s">
        <v>153</v>
      </c>
      <c r="U1250" s="26">
        <v>27</v>
      </c>
      <c r="V1250" s="26">
        <f t="shared" ref="V1250:V1256" si="8">U1250</f>
        <v>27</v>
      </c>
      <c r="W1250" s="26"/>
      <c r="X1250" s="26"/>
      <c r="Y1250" s="26"/>
      <c r="Z1250" s="26">
        <v>1599</v>
      </c>
      <c r="AA1250" s="26">
        <v>764</v>
      </c>
      <c r="AB1250" s="26" t="s">
        <v>104</v>
      </c>
      <c r="AC1250" s="26" t="s">
        <v>103</v>
      </c>
      <c r="AD1250" s="26" t="s">
        <v>104</v>
      </c>
      <c r="AE1250" s="26" t="s">
        <v>103</v>
      </c>
      <c r="AF1250" s="26" t="s">
        <v>103</v>
      </c>
      <c r="AG1250" s="26" t="s">
        <v>103</v>
      </c>
      <c r="AH1250" s="26" t="s">
        <v>103</v>
      </c>
    </row>
    <row r="1251" s="6" customFormat="1" ht="56.25" spans="1:34">
      <c r="A1251" s="24">
        <v>1190</v>
      </c>
      <c r="B1251" s="25"/>
      <c r="C1251" s="26" t="s">
        <v>8412</v>
      </c>
      <c r="D1251" s="26" t="s">
        <v>8413</v>
      </c>
      <c r="E1251" s="26" t="s">
        <v>89</v>
      </c>
      <c r="F1251" s="26" t="s">
        <v>3838</v>
      </c>
      <c r="G1251" s="26" t="s">
        <v>8414</v>
      </c>
      <c r="H1251" s="26" t="s">
        <v>124</v>
      </c>
      <c r="I1251" s="26" t="s">
        <v>8415</v>
      </c>
      <c r="J1251" s="26" t="s">
        <v>8416</v>
      </c>
      <c r="K1251" s="26" t="s">
        <v>198</v>
      </c>
      <c r="L1251" s="26" t="s">
        <v>161</v>
      </c>
      <c r="M1251" s="26">
        <v>57</v>
      </c>
      <c r="N1251" s="30" t="s">
        <v>6688</v>
      </c>
      <c r="O1251" s="26" t="s">
        <v>7291</v>
      </c>
      <c r="P1251" s="26" t="s">
        <v>99</v>
      </c>
      <c r="Q1251" s="26" t="s">
        <v>166</v>
      </c>
      <c r="R1251" s="26" t="s">
        <v>101</v>
      </c>
      <c r="S1251" s="26" t="s">
        <v>3843</v>
      </c>
      <c r="T1251" s="26" t="s">
        <v>153</v>
      </c>
      <c r="U1251" s="26">
        <v>57</v>
      </c>
      <c r="V1251" s="26">
        <f t="shared" si="8"/>
        <v>57</v>
      </c>
      <c r="W1251" s="26"/>
      <c r="X1251" s="26"/>
      <c r="Y1251" s="26"/>
      <c r="Z1251" s="26">
        <v>130459</v>
      </c>
      <c r="AA1251" s="26">
        <v>43164</v>
      </c>
      <c r="AB1251" s="26" t="s">
        <v>104</v>
      </c>
      <c r="AC1251" s="26" t="s">
        <v>103</v>
      </c>
      <c r="AD1251" s="26" t="s">
        <v>104</v>
      </c>
      <c r="AE1251" s="26" t="s">
        <v>103</v>
      </c>
      <c r="AF1251" s="26" t="s">
        <v>103</v>
      </c>
      <c r="AG1251" s="26" t="s">
        <v>103</v>
      </c>
      <c r="AH1251" s="26" t="s">
        <v>103</v>
      </c>
    </row>
    <row r="1252" s="6" customFormat="1" ht="56.25" spans="1:34">
      <c r="A1252" s="24">
        <v>1191</v>
      </c>
      <c r="B1252" s="25"/>
      <c r="C1252" s="26" t="s">
        <v>8417</v>
      </c>
      <c r="D1252" s="26" t="s">
        <v>8418</v>
      </c>
      <c r="E1252" s="26" t="s">
        <v>89</v>
      </c>
      <c r="F1252" s="28" t="s">
        <v>8419</v>
      </c>
      <c r="G1252" s="26" t="s">
        <v>8420</v>
      </c>
      <c r="H1252" s="26" t="s">
        <v>124</v>
      </c>
      <c r="I1252" s="26" t="s">
        <v>8421</v>
      </c>
      <c r="J1252" s="26" t="s">
        <v>8422</v>
      </c>
      <c r="K1252" s="26" t="s">
        <v>198</v>
      </c>
      <c r="L1252" s="26" t="s">
        <v>161</v>
      </c>
      <c r="M1252" s="26" t="s">
        <v>8423</v>
      </c>
      <c r="N1252" s="30" t="s">
        <v>6688</v>
      </c>
      <c r="O1252" s="26" t="s">
        <v>7291</v>
      </c>
      <c r="P1252" s="26" t="s">
        <v>99</v>
      </c>
      <c r="Q1252" s="26" t="s">
        <v>166</v>
      </c>
      <c r="R1252" s="26" t="s">
        <v>101</v>
      </c>
      <c r="S1252" s="26" t="s">
        <v>3849</v>
      </c>
      <c r="T1252" s="26" t="s">
        <v>153</v>
      </c>
      <c r="U1252" s="26">
        <v>31.5</v>
      </c>
      <c r="V1252" s="26">
        <f t="shared" si="8"/>
        <v>31.5</v>
      </c>
      <c r="W1252" s="26"/>
      <c r="X1252" s="26"/>
      <c r="Y1252" s="26"/>
      <c r="Z1252" s="26">
        <v>142</v>
      </c>
      <c r="AA1252" s="26">
        <v>57</v>
      </c>
      <c r="AB1252" s="26" t="s">
        <v>104</v>
      </c>
      <c r="AC1252" s="26" t="s">
        <v>103</v>
      </c>
      <c r="AD1252" s="26" t="s">
        <v>104</v>
      </c>
      <c r="AE1252" s="26" t="s">
        <v>103</v>
      </c>
      <c r="AF1252" s="26" t="s">
        <v>103</v>
      </c>
      <c r="AG1252" s="26" t="s">
        <v>103</v>
      </c>
      <c r="AH1252" s="26" t="s">
        <v>103</v>
      </c>
    </row>
    <row r="1253" s="6" customFormat="1" ht="56.25" spans="1:34">
      <c r="A1253" s="24">
        <v>1192</v>
      </c>
      <c r="B1253" s="25"/>
      <c r="C1253" s="26" t="s">
        <v>8424</v>
      </c>
      <c r="D1253" s="26" t="s">
        <v>8425</v>
      </c>
      <c r="E1253" s="26" t="s">
        <v>89</v>
      </c>
      <c r="F1253" s="28" t="s">
        <v>8426</v>
      </c>
      <c r="G1253" s="26" t="s">
        <v>8427</v>
      </c>
      <c r="H1253" s="26" t="s">
        <v>124</v>
      </c>
      <c r="I1253" s="26" t="s">
        <v>8428</v>
      </c>
      <c r="J1253" s="26" t="s">
        <v>8429</v>
      </c>
      <c r="K1253" s="26" t="s">
        <v>198</v>
      </c>
      <c r="L1253" s="26" t="s">
        <v>161</v>
      </c>
      <c r="M1253" s="26" t="s">
        <v>8430</v>
      </c>
      <c r="N1253" s="30" t="s">
        <v>6688</v>
      </c>
      <c r="O1253" s="26" t="s">
        <v>7291</v>
      </c>
      <c r="P1253" s="26" t="s">
        <v>99</v>
      </c>
      <c r="Q1253" s="26" t="s">
        <v>166</v>
      </c>
      <c r="R1253" s="26" t="s">
        <v>101</v>
      </c>
      <c r="S1253" s="26" t="s">
        <v>3849</v>
      </c>
      <c r="T1253" s="26" t="s">
        <v>153</v>
      </c>
      <c r="U1253" s="26">
        <v>22.5</v>
      </c>
      <c r="V1253" s="26">
        <f t="shared" si="8"/>
        <v>22.5</v>
      </c>
      <c r="W1253" s="26"/>
      <c r="X1253" s="26"/>
      <c r="Y1253" s="26"/>
      <c r="Z1253" s="26">
        <v>161</v>
      </c>
      <c r="AA1253" s="26">
        <v>63</v>
      </c>
      <c r="AB1253" s="26" t="s">
        <v>104</v>
      </c>
      <c r="AC1253" s="26" t="s">
        <v>103</v>
      </c>
      <c r="AD1253" s="26" t="s">
        <v>104</v>
      </c>
      <c r="AE1253" s="26" t="s">
        <v>103</v>
      </c>
      <c r="AF1253" s="26" t="s">
        <v>103</v>
      </c>
      <c r="AG1253" s="26" t="s">
        <v>103</v>
      </c>
      <c r="AH1253" s="26" t="s">
        <v>103</v>
      </c>
    </row>
    <row r="1254" s="6" customFormat="1" ht="56.25" spans="1:34">
      <c r="A1254" s="24">
        <v>1193</v>
      </c>
      <c r="B1254" s="25"/>
      <c r="C1254" s="26" t="s">
        <v>8431</v>
      </c>
      <c r="D1254" s="26" t="s">
        <v>8432</v>
      </c>
      <c r="E1254" s="26" t="s">
        <v>370</v>
      </c>
      <c r="F1254" s="28" t="s">
        <v>8433</v>
      </c>
      <c r="G1254" s="26" t="s">
        <v>8434</v>
      </c>
      <c r="H1254" s="26" t="s">
        <v>124</v>
      </c>
      <c r="I1254" s="26" t="s">
        <v>8432</v>
      </c>
      <c r="J1254" s="26" t="s">
        <v>8435</v>
      </c>
      <c r="K1254" s="26" t="s">
        <v>198</v>
      </c>
      <c r="L1254" s="26" t="s">
        <v>161</v>
      </c>
      <c r="M1254" s="26" t="s">
        <v>1032</v>
      </c>
      <c r="N1254" s="30" t="s">
        <v>6688</v>
      </c>
      <c r="O1254" s="26" t="s">
        <v>7291</v>
      </c>
      <c r="P1254" s="26" t="s">
        <v>99</v>
      </c>
      <c r="Q1254" s="26" t="s">
        <v>166</v>
      </c>
      <c r="R1254" s="26" t="s">
        <v>101</v>
      </c>
      <c r="S1254" s="26" t="s">
        <v>7331</v>
      </c>
      <c r="T1254" s="26" t="s">
        <v>153</v>
      </c>
      <c r="U1254" s="26">
        <v>15</v>
      </c>
      <c r="V1254" s="26">
        <f t="shared" si="8"/>
        <v>15</v>
      </c>
      <c r="W1254" s="26"/>
      <c r="X1254" s="26"/>
      <c r="Y1254" s="26"/>
      <c r="Z1254" s="26">
        <v>54</v>
      </c>
      <c r="AA1254" s="26">
        <v>25</v>
      </c>
      <c r="AB1254" s="26" t="s">
        <v>103</v>
      </c>
      <c r="AC1254" s="26" t="s">
        <v>103</v>
      </c>
      <c r="AD1254" s="26" t="s">
        <v>103</v>
      </c>
      <c r="AE1254" s="26" t="s">
        <v>103</v>
      </c>
      <c r="AF1254" s="26" t="s">
        <v>103</v>
      </c>
      <c r="AG1254" s="26" t="s">
        <v>103</v>
      </c>
      <c r="AH1254" s="26"/>
    </row>
    <row r="1255" s="6" customFormat="1" ht="56.25" spans="1:34">
      <c r="A1255" s="24">
        <v>1194</v>
      </c>
      <c r="B1255" s="25"/>
      <c r="C1255" s="26" t="s">
        <v>8436</v>
      </c>
      <c r="D1255" s="26" t="s">
        <v>8437</v>
      </c>
      <c r="E1255" s="26" t="s">
        <v>370</v>
      </c>
      <c r="F1255" s="28" t="s">
        <v>8438</v>
      </c>
      <c r="G1255" s="26" t="s">
        <v>8439</v>
      </c>
      <c r="H1255" s="26" t="s">
        <v>124</v>
      </c>
      <c r="I1255" s="26" t="s">
        <v>8437</v>
      </c>
      <c r="J1255" s="26" t="s">
        <v>8440</v>
      </c>
      <c r="K1255" s="26" t="s">
        <v>198</v>
      </c>
      <c r="L1255" s="26" t="s">
        <v>161</v>
      </c>
      <c r="M1255" s="26" t="s">
        <v>8441</v>
      </c>
      <c r="N1255" s="30" t="s">
        <v>6688</v>
      </c>
      <c r="O1255" s="26" t="s">
        <v>7291</v>
      </c>
      <c r="P1255" s="26" t="s">
        <v>99</v>
      </c>
      <c r="Q1255" s="26" t="s">
        <v>166</v>
      </c>
      <c r="R1255" s="26" t="s">
        <v>101</v>
      </c>
      <c r="S1255" s="26" t="s">
        <v>7331</v>
      </c>
      <c r="T1255" s="26" t="s">
        <v>153</v>
      </c>
      <c r="U1255" s="26">
        <v>4.2</v>
      </c>
      <c r="V1255" s="26">
        <f t="shared" si="8"/>
        <v>4.2</v>
      </c>
      <c r="W1255" s="26"/>
      <c r="X1255" s="26"/>
      <c r="Y1255" s="26"/>
      <c r="Z1255" s="26">
        <v>89</v>
      </c>
      <c r="AA1255" s="26">
        <v>34</v>
      </c>
      <c r="AB1255" s="26" t="s">
        <v>103</v>
      </c>
      <c r="AC1255" s="26" t="s">
        <v>103</v>
      </c>
      <c r="AD1255" s="26" t="s">
        <v>103</v>
      </c>
      <c r="AE1255" s="26" t="s">
        <v>103</v>
      </c>
      <c r="AF1255" s="26" t="s">
        <v>103</v>
      </c>
      <c r="AG1255" s="26" t="s">
        <v>103</v>
      </c>
      <c r="AH1255" s="26"/>
    </row>
    <row r="1256" s="6" customFormat="1" ht="112.5" spans="1:34">
      <c r="A1256" s="24">
        <v>1195</v>
      </c>
      <c r="B1256" s="25"/>
      <c r="C1256" s="26" t="s">
        <v>8442</v>
      </c>
      <c r="D1256" s="26" t="s">
        <v>8443</v>
      </c>
      <c r="E1256" s="26" t="s">
        <v>89</v>
      </c>
      <c r="F1256" s="28" t="s">
        <v>7561</v>
      </c>
      <c r="G1256" s="26" t="s">
        <v>8444</v>
      </c>
      <c r="H1256" s="26" t="s">
        <v>3757</v>
      </c>
      <c r="I1256" s="26" t="s">
        <v>8445</v>
      </c>
      <c r="J1256" s="26" t="s">
        <v>8446</v>
      </c>
      <c r="K1256" s="26" t="s">
        <v>135</v>
      </c>
      <c r="L1256" s="26" t="s">
        <v>114</v>
      </c>
      <c r="M1256" s="26" t="s">
        <v>8447</v>
      </c>
      <c r="N1256" s="26"/>
      <c r="O1256" s="26" t="s">
        <v>8448</v>
      </c>
      <c r="P1256" s="26" t="s">
        <v>2620</v>
      </c>
      <c r="Q1256" s="26" t="s">
        <v>2620</v>
      </c>
      <c r="R1256" s="26" t="s">
        <v>101</v>
      </c>
      <c r="S1256" s="26" t="s">
        <v>213</v>
      </c>
      <c r="T1256" s="26" t="s">
        <v>988</v>
      </c>
      <c r="U1256" s="26">
        <v>35</v>
      </c>
      <c r="V1256" s="26">
        <f t="shared" si="8"/>
        <v>35</v>
      </c>
      <c r="W1256" s="26"/>
      <c r="X1256" s="26"/>
      <c r="Y1256" s="26"/>
      <c r="Z1256" s="26">
        <v>490</v>
      </c>
      <c r="AA1256" s="26">
        <v>31</v>
      </c>
      <c r="AB1256" s="26" t="s">
        <v>103</v>
      </c>
      <c r="AC1256" s="26" t="s">
        <v>103</v>
      </c>
      <c r="AD1256" s="26" t="s">
        <v>103</v>
      </c>
      <c r="AE1256" s="26"/>
      <c r="AF1256" s="26"/>
      <c r="AG1256" s="26" t="s">
        <v>103</v>
      </c>
      <c r="AH1256" s="26"/>
    </row>
    <row r="1257" s="6" customFormat="1" ht="168.75" spans="1:34">
      <c r="A1257" s="24">
        <v>1196</v>
      </c>
      <c r="B1257" s="25"/>
      <c r="C1257" s="26" t="s">
        <v>8449</v>
      </c>
      <c r="D1257" s="26" t="s">
        <v>8450</v>
      </c>
      <c r="E1257" s="26" t="s">
        <v>89</v>
      </c>
      <c r="F1257" s="28" t="s">
        <v>3931</v>
      </c>
      <c r="G1257" s="26" t="s">
        <v>8451</v>
      </c>
      <c r="H1257" s="26" t="s">
        <v>124</v>
      </c>
      <c r="I1257" s="26" t="s">
        <v>8452</v>
      </c>
      <c r="J1257" s="26" t="s">
        <v>8453</v>
      </c>
      <c r="K1257" s="26" t="s">
        <v>135</v>
      </c>
      <c r="L1257" s="26" t="s">
        <v>114</v>
      </c>
      <c r="M1257" s="26" t="s">
        <v>8454</v>
      </c>
      <c r="N1257" s="26"/>
      <c r="O1257" s="26" t="s">
        <v>8455</v>
      </c>
      <c r="P1257" s="26" t="s">
        <v>2620</v>
      </c>
      <c r="Q1257" s="26" t="s">
        <v>212</v>
      </c>
      <c r="R1257" s="26" t="s">
        <v>101</v>
      </c>
      <c r="S1257" s="26" t="s">
        <v>213</v>
      </c>
      <c r="T1257" s="26" t="s">
        <v>988</v>
      </c>
      <c r="U1257" s="26">
        <v>29.7</v>
      </c>
      <c r="V1257" s="26">
        <v>29.7</v>
      </c>
      <c r="W1257" s="26"/>
      <c r="X1257" s="26"/>
      <c r="Y1257" s="26"/>
      <c r="Z1257" s="26">
        <v>613</v>
      </c>
      <c r="AA1257" s="26">
        <v>132</v>
      </c>
      <c r="AB1257" s="26" t="s">
        <v>104</v>
      </c>
      <c r="AC1257" s="26" t="s">
        <v>103</v>
      </c>
      <c r="AD1257" s="26" t="s">
        <v>104</v>
      </c>
      <c r="AE1257" s="26" t="s">
        <v>103</v>
      </c>
      <c r="AF1257" s="26"/>
      <c r="AG1257" s="26" t="s">
        <v>103</v>
      </c>
      <c r="AH1257" s="26"/>
    </row>
    <row r="1258" s="6" customFormat="1" ht="157.5" spans="1:34">
      <c r="A1258" s="24">
        <v>1197</v>
      </c>
      <c r="B1258" s="25"/>
      <c r="C1258" s="26" t="s">
        <v>8456</v>
      </c>
      <c r="D1258" s="26" t="s">
        <v>8457</v>
      </c>
      <c r="E1258" s="26" t="s">
        <v>89</v>
      </c>
      <c r="F1258" s="28" t="s">
        <v>7466</v>
      </c>
      <c r="G1258" s="26" t="s">
        <v>8458</v>
      </c>
      <c r="H1258" s="26" t="s">
        <v>124</v>
      </c>
      <c r="I1258" s="26" t="s">
        <v>8459</v>
      </c>
      <c r="J1258" s="26" t="s">
        <v>8460</v>
      </c>
      <c r="K1258" s="26" t="s">
        <v>135</v>
      </c>
      <c r="L1258" s="26" t="s">
        <v>114</v>
      </c>
      <c r="M1258" s="26" t="s">
        <v>8461</v>
      </c>
      <c r="N1258" s="26"/>
      <c r="O1258" s="26" t="s">
        <v>8462</v>
      </c>
      <c r="P1258" s="26" t="s">
        <v>2620</v>
      </c>
      <c r="Q1258" s="26" t="s">
        <v>212</v>
      </c>
      <c r="R1258" s="26" t="s">
        <v>484</v>
      </c>
      <c r="S1258" s="26" t="s">
        <v>213</v>
      </c>
      <c r="T1258" s="26" t="s">
        <v>988</v>
      </c>
      <c r="U1258" s="26">
        <v>29.3</v>
      </c>
      <c r="V1258" s="26">
        <v>29.3</v>
      </c>
      <c r="W1258" s="26"/>
      <c r="X1258" s="26"/>
      <c r="Y1258" s="26"/>
      <c r="Z1258" s="26">
        <v>150</v>
      </c>
      <c r="AA1258" s="26">
        <v>21</v>
      </c>
      <c r="AB1258" s="26" t="s">
        <v>104</v>
      </c>
      <c r="AC1258" s="26" t="s">
        <v>103</v>
      </c>
      <c r="AD1258" s="26" t="s">
        <v>103</v>
      </c>
      <c r="AE1258" s="26" t="s">
        <v>103</v>
      </c>
      <c r="AF1258" s="26"/>
      <c r="AG1258" s="26" t="s">
        <v>103</v>
      </c>
      <c r="AH1258" s="26"/>
    </row>
    <row r="1259" s="6" customFormat="1" ht="90" spans="1:34">
      <c r="A1259" s="24">
        <v>1198</v>
      </c>
      <c r="B1259" s="25"/>
      <c r="C1259" s="26" t="s">
        <v>8463</v>
      </c>
      <c r="D1259" s="26" t="s">
        <v>8464</v>
      </c>
      <c r="E1259" s="26" t="s">
        <v>89</v>
      </c>
      <c r="F1259" s="28" t="s">
        <v>8465</v>
      </c>
      <c r="G1259" s="26" t="s">
        <v>8466</v>
      </c>
      <c r="H1259" s="26" t="s">
        <v>639</v>
      </c>
      <c r="I1259" s="26" t="s">
        <v>8467</v>
      </c>
      <c r="J1259" s="26" t="s">
        <v>8468</v>
      </c>
      <c r="K1259" s="26" t="s">
        <v>135</v>
      </c>
      <c r="L1259" s="26" t="s">
        <v>114</v>
      </c>
      <c r="M1259" s="26" t="s">
        <v>8469</v>
      </c>
      <c r="N1259" s="26"/>
      <c r="O1259" s="26" t="s">
        <v>8470</v>
      </c>
      <c r="P1259" s="26" t="s">
        <v>2620</v>
      </c>
      <c r="Q1259" s="26" t="s">
        <v>212</v>
      </c>
      <c r="R1259" s="26" t="s">
        <v>101</v>
      </c>
      <c r="S1259" s="26" t="s">
        <v>213</v>
      </c>
      <c r="T1259" s="26" t="s">
        <v>214</v>
      </c>
      <c r="U1259" s="26">
        <v>29</v>
      </c>
      <c r="V1259" s="26">
        <f t="shared" ref="V1259:V1265" si="9">U1259</f>
        <v>29</v>
      </c>
      <c r="W1259" s="26"/>
      <c r="X1259" s="26"/>
      <c r="Y1259" s="26"/>
      <c r="Z1259" s="26">
        <v>260</v>
      </c>
      <c r="AA1259" s="26">
        <v>32</v>
      </c>
      <c r="AB1259" s="26" t="s">
        <v>104</v>
      </c>
      <c r="AC1259" s="26" t="s">
        <v>103</v>
      </c>
      <c r="AD1259" s="26" t="s">
        <v>103</v>
      </c>
      <c r="AE1259" s="26"/>
      <c r="AF1259" s="26"/>
      <c r="AG1259" s="26" t="s">
        <v>103</v>
      </c>
      <c r="AH1259" s="26"/>
    </row>
    <row r="1260" s="6" customFormat="1" ht="101.25" spans="1:34">
      <c r="A1260" s="24">
        <v>1199</v>
      </c>
      <c r="B1260" s="25"/>
      <c r="C1260" s="26" t="s">
        <v>8471</v>
      </c>
      <c r="D1260" s="26" t="s">
        <v>8472</v>
      </c>
      <c r="E1260" s="26" t="s">
        <v>89</v>
      </c>
      <c r="F1260" s="28" t="s">
        <v>8465</v>
      </c>
      <c r="G1260" s="26" t="s">
        <v>8473</v>
      </c>
      <c r="H1260" s="26" t="s">
        <v>639</v>
      </c>
      <c r="I1260" s="26" t="s">
        <v>8474</v>
      </c>
      <c r="J1260" s="26" t="s">
        <v>7098</v>
      </c>
      <c r="K1260" s="26" t="s">
        <v>135</v>
      </c>
      <c r="L1260" s="26" t="s">
        <v>114</v>
      </c>
      <c r="M1260" s="26" t="s">
        <v>7527</v>
      </c>
      <c r="N1260" s="26"/>
      <c r="O1260" s="26" t="s">
        <v>8475</v>
      </c>
      <c r="P1260" s="26" t="s">
        <v>2620</v>
      </c>
      <c r="Q1260" s="26" t="s">
        <v>212</v>
      </c>
      <c r="R1260" s="26" t="s">
        <v>101</v>
      </c>
      <c r="S1260" s="26" t="s">
        <v>213</v>
      </c>
      <c r="T1260" s="26" t="s">
        <v>214</v>
      </c>
      <c r="U1260" s="26">
        <v>20</v>
      </c>
      <c r="V1260" s="26">
        <f t="shared" si="9"/>
        <v>20</v>
      </c>
      <c r="W1260" s="26"/>
      <c r="X1260" s="26"/>
      <c r="Y1260" s="26"/>
      <c r="Z1260" s="26">
        <v>260</v>
      </c>
      <c r="AA1260" s="26">
        <v>53</v>
      </c>
      <c r="AB1260" s="26" t="s">
        <v>104</v>
      </c>
      <c r="AC1260" s="26" t="s">
        <v>103</v>
      </c>
      <c r="AD1260" s="26" t="s">
        <v>103</v>
      </c>
      <c r="AE1260" s="26"/>
      <c r="AF1260" s="26"/>
      <c r="AG1260" s="26" t="s">
        <v>103</v>
      </c>
      <c r="AH1260" s="26"/>
    </row>
    <row r="1261" s="6" customFormat="1" ht="101.25" spans="1:34">
      <c r="A1261" s="24">
        <v>1200</v>
      </c>
      <c r="B1261" s="25"/>
      <c r="C1261" s="26" t="s">
        <v>8471</v>
      </c>
      <c r="D1261" s="26" t="s">
        <v>8476</v>
      </c>
      <c r="E1261" s="26" t="s">
        <v>89</v>
      </c>
      <c r="F1261" s="28" t="s">
        <v>8465</v>
      </c>
      <c r="G1261" s="26" t="s">
        <v>8477</v>
      </c>
      <c r="H1261" s="26" t="s">
        <v>639</v>
      </c>
      <c r="I1261" s="26" t="s">
        <v>8478</v>
      </c>
      <c r="J1261" s="26" t="s">
        <v>8479</v>
      </c>
      <c r="K1261" s="26" t="s">
        <v>135</v>
      </c>
      <c r="L1261" s="26" t="s">
        <v>114</v>
      </c>
      <c r="M1261" s="26" t="s">
        <v>8480</v>
      </c>
      <c r="N1261" s="26"/>
      <c r="O1261" s="26" t="s">
        <v>8481</v>
      </c>
      <c r="P1261" s="26" t="s">
        <v>2620</v>
      </c>
      <c r="Q1261" s="26" t="s">
        <v>212</v>
      </c>
      <c r="R1261" s="26" t="s">
        <v>101</v>
      </c>
      <c r="S1261" s="26" t="s">
        <v>213</v>
      </c>
      <c r="T1261" s="26" t="s">
        <v>214</v>
      </c>
      <c r="U1261" s="26">
        <v>32</v>
      </c>
      <c r="V1261" s="26">
        <f t="shared" si="9"/>
        <v>32</v>
      </c>
      <c r="W1261" s="26"/>
      <c r="X1261" s="26"/>
      <c r="Y1261" s="26"/>
      <c r="Z1261" s="26">
        <v>560</v>
      </c>
      <c r="AA1261" s="26">
        <v>53</v>
      </c>
      <c r="AB1261" s="26" t="s">
        <v>104</v>
      </c>
      <c r="AC1261" s="26" t="s">
        <v>103</v>
      </c>
      <c r="AD1261" s="26" t="s">
        <v>103</v>
      </c>
      <c r="AE1261" s="26"/>
      <c r="AF1261" s="26"/>
      <c r="AG1261" s="26" t="s">
        <v>103</v>
      </c>
      <c r="AH1261" s="26"/>
    </row>
    <row r="1262" s="6" customFormat="1" ht="90" spans="1:34">
      <c r="A1262" s="24">
        <v>1201</v>
      </c>
      <c r="B1262" s="25"/>
      <c r="C1262" s="26" t="s">
        <v>8463</v>
      </c>
      <c r="D1262" s="26" t="s">
        <v>8482</v>
      </c>
      <c r="E1262" s="26" t="s">
        <v>89</v>
      </c>
      <c r="F1262" s="28" t="s">
        <v>8465</v>
      </c>
      <c r="G1262" s="26" t="s">
        <v>8483</v>
      </c>
      <c r="H1262" s="26" t="s">
        <v>639</v>
      </c>
      <c r="I1262" s="26" t="s">
        <v>8484</v>
      </c>
      <c r="J1262" s="26" t="s">
        <v>6313</v>
      </c>
      <c r="K1262" s="26" t="s">
        <v>135</v>
      </c>
      <c r="L1262" s="26" t="s">
        <v>114</v>
      </c>
      <c r="M1262" s="26" t="s">
        <v>8485</v>
      </c>
      <c r="N1262" s="26"/>
      <c r="O1262" s="26" t="s">
        <v>8486</v>
      </c>
      <c r="P1262" s="26" t="s">
        <v>2620</v>
      </c>
      <c r="Q1262" s="26" t="s">
        <v>212</v>
      </c>
      <c r="R1262" s="26" t="s">
        <v>101</v>
      </c>
      <c r="S1262" s="26" t="s">
        <v>213</v>
      </c>
      <c r="T1262" s="26" t="s">
        <v>214</v>
      </c>
      <c r="U1262" s="26">
        <v>70</v>
      </c>
      <c r="V1262" s="26">
        <f t="shared" si="9"/>
        <v>70</v>
      </c>
      <c r="W1262" s="26"/>
      <c r="X1262" s="26"/>
      <c r="Y1262" s="26"/>
      <c r="Z1262" s="26">
        <v>430</v>
      </c>
      <c r="AA1262" s="26">
        <v>32</v>
      </c>
      <c r="AB1262" s="26" t="s">
        <v>104</v>
      </c>
      <c r="AC1262" s="26" t="s">
        <v>103</v>
      </c>
      <c r="AD1262" s="26" t="s">
        <v>103</v>
      </c>
      <c r="AE1262" s="26"/>
      <c r="AF1262" s="26"/>
      <c r="AG1262" s="26" t="s">
        <v>103</v>
      </c>
      <c r="AH1262" s="26"/>
    </row>
    <row r="1263" s="6" customFormat="1" ht="101.25" spans="1:34">
      <c r="A1263" s="24">
        <v>1202</v>
      </c>
      <c r="B1263" s="25"/>
      <c r="C1263" s="26" t="s">
        <v>8487</v>
      </c>
      <c r="D1263" s="26" t="s">
        <v>8488</v>
      </c>
      <c r="E1263" s="26" t="s">
        <v>89</v>
      </c>
      <c r="F1263" s="28" t="s">
        <v>8465</v>
      </c>
      <c r="G1263" s="26" t="s">
        <v>8489</v>
      </c>
      <c r="H1263" s="26" t="s">
        <v>639</v>
      </c>
      <c r="I1263" s="26" t="s">
        <v>8490</v>
      </c>
      <c r="J1263" s="26" t="s">
        <v>8491</v>
      </c>
      <c r="K1263" s="26" t="s">
        <v>135</v>
      </c>
      <c r="L1263" s="26" t="s">
        <v>114</v>
      </c>
      <c r="M1263" s="26" t="s">
        <v>8492</v>
      </c>
      <c r="N1263" s="26"/>
      <c r="O1263" s="26" t="s">
        <v>8493</v>
      </c>
      <c r="P1263" s="26" t="s">
        <v>2620</v>
      </c>
      <c r="Q1263" s="26" t="s">
        <v>212</v>
      </c>
      <c r="R1263" s="26" t="s">
        <v>101</v>
      </c>
      <c r="S1263" s="26" t="s">
        <v>213</v>
      </c>
      <c r="T1263" s="26" t="s">
        <v>214</v>
      </c>
      <c r="U1263" s="26">
        <v>48</v>
      </c>
      <c r="V1263" s="26">
        <f t="shared" si="9"/>
        <v>48</v>
      </c>
      <c r="W1263" s="26"/>
      <c r="X1263" s="26"/>
      <c r="Y1263" s="26"/>
      <c r="Z1263" s="26">
        <v>480</v>
      </c>
      <c r="AA1263" s="26">
        <v>35</v>
      </c>
      <c r="AB1263" s="26" t="s">
        <v>104</v>
      </c>
      <c r="AC1263" s="26" t="s">
        <v>103</v>
      </c>
      <c r="AD1263" s="26" t="s">
        <v>103</v>
      </c>
      <c r="AE1263" s="26"/>
      <c r="AF1263" s="26"/>
      <c r="AG1263" s="26" t="s">
        <v>103</v>
      </c>
      <c r="AH1263" s="26"/>
    </row>
    <row r="1264" s="6" customFormat="1" ht="90" spans="1:34">
      <c r="A1264" s="24">
        <v>1203</v>
      </c>
      <c r="B1264" s="25"/>
      <c r="C1264" s="26" t="s">
        <v>8494</v>
      </c>
      <c r="D1264" s="26" t="s">
        <v>8495</v>
      </c>
      <c r="E1264" s="26" t="s">
        <v>89</v>
      </c>
      <c r="F1264" s="28" t="s">
        <v>8465</v>
      </c>
      <c r="G1264" s="26" t="s">
        <v>8496</v>
      </c>
      <c r="H1264" s="26" t="s">
        <v>639</v>
      </c>
      <c r="I1264" s="26" t="s">
        <v>8497</v>
      </c>
      <c r="J1264" s="26" t="s">
        <v>8498</v>
      </c>
      <c r="K1264" s="26" t="s">
        <v>135</v>
      </c>
      <c r="L1264" s="26" t="s">
        <v>114</v>
      </c>
      <c r="M1264" s="26" t="s">
        <v>8499</v>
      </c>
      <c r="N1264" s="26"/>
      <c r="O1264" s="26" t="s">
        <v>8500</v>
      </c>
      <c r="P1264" s="26" t="s">
        <v>2620</v>
      </c>
      <c r="Q1264" s="26" t="s">
        <v>212</v>
      </c>
      <c r="R1264" s="26" t="s">
        <v>101</v>
      </c>
      <c r="S1264" s="26" t="s">
        <v>213</v>
      </c>
      <c r="T1264" s="26" t="s">
        <v>214</v>
      </c>
      <c r="U1264" s="26">
        <v>52</v>
      </c>
      <c r="V1264" s="26">
        <f t="shared" si="9"/>
        <v>52</v>
      </c>
      <c r="W1264" s="26"/>
      <c r="X1264" s="26"/>
      <c r="Y1264" s="26"/>
      <c r="Z1264" s="26">
        <v>420</v>
      </c>
      <c r="AA1264" s="26">
        <v>67</v>
      </c>
      <c r="AB1264" s="26" t="s">
        <v>104</v>
      </c>
      <c r="AC1264" s="26" t="s">
        <v>103</v>
      </c>
      <c r="AD1264" s="26" t="s">
        <v>103</v>
      </c>
      <c r="AE1264" s="26"/>
      <c r="AF1264" s="26"/>
      <c r="AG1264" s="26" t="s">
        <v>103</v>
      </c>
      <c r="AH1264" s="26"/>
    </row>
    <row r="1265" s="6" customFormat="1" ht="90" spans="1:34">
      <c r="A1265" s="24">
        <v>1204</v>
      </c>
      <c r="B1265" s="25"/>
      <c r="C1265" s="26" t="s">
        <v>8501</v>
      </c>
      <c r="D1265" s="26" t="s">
        <v>8502</v>
      </c>
      <c r="E1265" s="26" t="s">
        <v>89</v>
      </c>
      <c r="F1265" s="28" t="s">
        <v>8465</v>
      </c>
      <c r="G1265" s="26" t="s">
        <v>8503</v>
      </c>
      <c r="H1265" s="26" t="s">
        <v>639</v>
      </c>
      <c r="I1265" s="26" t="s">
        <v>8504</v>
      </c>
      <c r="J1265" s="26" t="s">
        <v>8505</v>
      </c>
      <c r="K1265" s="26" t="s">
        <v>135</v>
      </c>
      <c r="L1265" s="26" t="s">
        <v>114</v>
      </c>
      <c r="M1265" s="26" t="s">
        <v>7486</v>
      </c>
      <c r="N1265" s="26"/>
      <c r="O1265" s="26" t="s">
        <v>8506</v>
      </c>
      <c r="P1265" s="26" t="s">
        <v>2620</v>
      </c>
      <c r="Q1265" s="26" t="s">
        <v>212</v>
      </c>
      <c r="R1265" s="26" t="s">
        <v>484</v>
      </c>
      <c r="S1265" s="26" t="s">
        <v>213</v>
      </c>
      <c r="T1265" s="26" t="s">
        <v>214</v>
      </c>
      <c r="U1265" s="26">
        <v>10</v>
      </c>
      <c r="V1265" s="26">
        <f t="shared" si="9"/>
        <v>10</v>
      </c>
      <c r="W1265" s="26"/>
      <c r="X1265" s="26"/>
      <c r="Y1265" s="26"/>
      <c r="Z1265" s="26">
        <v>210</v>
      </c>
      <c r="AA1265" s="26">
        <v>37</v>
      </c>
      <c r="AB1265" s="26" t="s">
        <v>104</v>
      </c>
      <c r="AC1265" s="26" t="s">
        <v>103</v>
      </c>
      <c r="AD1265" s="26" t="s">
        <v>103</v>
      </c>
      <c r="AE1265" s="26"/>
      <c r="AF1265" s="26"/>
      <c r="AG1265" s="26" t="s">
        <v>103</v>
      </c>
      <c r="AH1265" s="26"/>
    </row>
    <row r="1266" s="6" customFormat="1" ht="123.75" spans="1:34">
      <c r="A1266" s="24">
        <v>1205</v>
      </c>
      <c r="B1266" s="25"/>
      <c r="C1266" s="26" t="s">
        <v>8507</v>
      </c>
      <c r="D1266" s="26" t="s">
        <v>8508</v>
      </c>
      <c r="E1266" s="26" t="s">
        <v>370</v>
      </c>
      <c r="F1266" s="28" t="s">
        <v>7407</v>
      </c>
      <c r="G1266" s="26" t="s">
        <v>8509</v>
      </c>
      <c r="H1266" s="26" t="s">
        <v>3757</v>
      </c>
      <c r="I1266" s="26" t="s">
        <v>8510</v>
      </c>
      <c r="J1266" s="26" t="s">
        <v>8511</v>
      </c>
      <c r="K1266" s="26" t="s">
        <v>135</v>
      </c>
      <c r="L1266" s="26" t="s">
        <v>114</v>
      </c>
      <c r="M1266" s="26" t="s">
        <v>8512</v>
      </c>
      <c r="N1266" s="26"/>
      <c r="O1266" s="26" t="s">
        <v>8513</v>
      </c>
      <c r="P1266" s="26" t="s">
        <v>2620</v>
      </c>
      <c r="Q1266" s="26" t="s">
        <v>212</v>
      </c>
      <c r="R1266" s="26" t="s">
        <v>101</v>
      </c>
      <c r="S1266" s="26" t="s">
        <v>213</v>
      </c>
      <c r="T1266" s="26" t="s">
        <v>214</v>
      </c>
      <c r="U1266" s="26">
        <v>80</v>
      </c>
      <c r="V1266" s="26">
        <v>80</v>
      </c>
      <c r="W1266" s="26"/>
      <c r="X1266" s="26"/>
      <c r="Y1266" s="26"/>
      <c r="Z1266" s="26">
        <v>996</v>
      </c>
      <c r="AA1266" s="26">
        <v>96</v>
      </c>
      <c r="AB1266" s="26" t="s">
        <v>104</v>
      </c>
      <c r="AC1266" s="26" t="s">
        <v>103</v>
      </c>
      <c r="AD1266" s="26" t="s">
        <v>104</v>
      </c>
      <c r="AE1266" s="26" t="s">
        <v>103</v>
      </c>
      <c r="AF1266" s="26"/>
      <c r="AG1266" s="26" t="s">
        <v>103</v>
      </c>
      <c r="AH1266" s="26"/>
    </row>
    <row r="1267" s="6" customFormat="1" ht="146.25" spans="1:34">
      <c r="A1267" s="24">
        <v>1206</v>
      </c>
      <c r="B1267" s="25"/>
      <c r="C1267" s="26" t="s">
        <v>8514</v>
      </c>
      <c r="D1267" s="26" t="s">
        <v>8515</v>
      </c>
      <c r="E1267" s="26" t="s">
        <v>89</v>
      </c>
      <c r="F1267" s="28" t="s">
        <v>2623</v>
      </c>
      <c r="G1267" s="26" t="s">
        <v>8516</v>
      </c>
      <c r="H1267" s="26" t="s">
        <v>124</v>
      </c>
      <c r="I1267" s="26" t="s">
        <v>8517</v>
      </c>
      <c r="J1267" s="26" t="s">
        <v>8518</v>
      </c>
      <c r="K1267" s="26" t="s">
        <v>135</v>
      </c>
      <c r="L1267" s="26" t="s">
        <v>114</v>
      </c>
      <c r="M1267" s="26" t="s">
        <v>8519</v>
      </c>
      <c r="N1267" s="26"/>
      <c r="O1267" s="26" t="s">
        <v>8520</v>
      </c>
      <c r="P1267" s="26" t="s">
        <v>2620</v>
      </c>
      <c r="Q1267" s="26" t="s">
        <v>212</v>
      </c>
      <c r="R1267" s="26" t="s">
        <v>484</v>
      </c>
      <c r="S1267" s="26" t="s">
        <v>213</v>
      </c>
      <c r="T1267" s="26" t="s">
        <v>214</v>
      </c>
      <c r="U1267" s="26">
        <v>62</v>
      </c>
      <c r="V1267" s="26">
        <f>U1267</f>
        <v>62</v>
      </c>
      <c r="W1267" s="26"/>
      <c r="X1267" s="26"/>
      <c r="Y1267" s="26"/>
      <c r="Z1267" s="26">
        <v>1921</v>
      </c>
      <c r="AA1267" s="26">
        <v>222</v>
      </c>
      <c r="AB1267" s="26" t="s">
        <v>104</v>
      </c>
      <c r="AC1267" s="26" t="s">
        <v>103</v>
      </c>
      <c r="AD1267" s="26" t="s">
        <v>103</v>
      </c>
      <c r="AE1267" s="26"/>
      <c r="AF1267" s="26"/>
      <c r="AG1267" s="26" t="s">
        <v>103</v>
      </c>
      <c r="AH1267" s="26"/>
    </row>
    <row r="1268" s="6" customFormat="1" ht="123.75" spans="1:34">
      <c r="A1268" s="24">
        <v>1207</v>
      </c>
      <c r="B1268" s="25"/>
      <c r="C1268" s="26" t="s">
        <v>8521</v>
      </c>
      <c r="D1268" s="26" t="s">
        <v>8522</v>
      </c>
      <c r="E1268" s="26" t="s">
        <v>89</v>
      </c>
      <c r="F1268" s="28" t="s">
        <v>2623</v>
      </c>
      <c r="G1268" s="26" t="s">
        <v>8523</v>
      </c>
      <c r="H1268" s="26" t="s">
        <v>124</v>
      </c>
      <c r="I1268" s="26" t="s">
        <v>8524</v>
      </c>
      <c r="J1268" s="26" t="s">
        <v>8525</v>
      </c>
      <c r="K1268" s="26" t="s">
        <v>135</v>
      </c>
      <c r="L1268" s="26" t="s">
        <v>114</v>
      </c>
      <c r="M1268" s="26" t="s">
        <v>8526</v>
      </c>
      <c r="N1268" s="26"/>
      <c r="O1268" s="26" t="s">
        <v>8527</v>
      </c>
      <c r="P1268" s="26" t="s">
        <v>2620</v>
      </c>
      <c r="Q1268" s="26" t="s">
        <v>212</v>
      </c>
      <c r="R1268" s="26" t="s">
        <v>101</v>
      </c>
      <c r="S1268" s="26" t="s">
        <v>213</v>
      </c>
      <c r="T1268" s="26" t="s">
        <v>214</v>
      </c>
      <c r="U1268" s="26">
        <v>51</v>
      </c>
      <c r="V1268" s="26">
        <f>U1268</f>
        <v>51</v>
      </c>
      <c r="W1268" s="26"/>
      <c r="X1268" s="26"/>
      <c r="Y1268" s="26"/>
      <c r="Z1268" s="26">
        <v>946</v>
      </c>
      <c r="AA1268" s="26">
        <v>127</v>
      </c>
      <c r="AB1268" s="26" t="s">
        <v>104</v>
      </c>
      <c r="AC1268" s="26" t="s">
        <v>103</v>
      </c>
      <c r="AD1268" s="26" t="s">
        <v>103</v>
      </c>
      <c r="AE1268" s="26"/>
      <c r="AF1268" s="26"/>
      <c r="AG1268" s="26" t="s">
        <v>103</v>
      </c>
      <c r="AH1268" s="26"/>
    </row>
    <row r="1269" s="6" customFormat="1" ht="90" spans="1:34">
      <c r="A1269" s="24">
        <v>1208</v>
      </c>
      <c r="B1269" s="25"/>
      <c r="C1269" s="26" t="s">
        <v>8528</v>
      </c>
      <c r="D1269" s="26" t="s">
        <v>8529</v>
      </c>
      <c r="E1269" s="26" t="s">
        <v>89</v>
      </c>
      <c r="F1269" s="28" t="s">
        <v>8530</v>
      </c>
      <c r="G1269" s="26" t="s">
        <v>8531</v>
      </c>
      <c r="H1269" s="26" t="s">
        <v>8532</v>
      </c>
      <c r="I1269" s="26" t="s">
        <v>8533</v>
      </c>
      <c r="J1269" s="26" t="s">
        <v>8534</v>
      </c>
      <c r="K1269" s="26" t="s">
        <v>135</v>
      </c>
      <c r="L1269" s="26" t="s">
        <v>114</v>
      </c>
      <c r="M1269" s="26" t="s">
        <v>8535</v>
      </c>
      <c r="N1269" s="26"/>
      <c r="O1269" s="26" t="s">
        <v>8536</v>
      </c>
      <c r="P1269" s="26" t="s">
        <v>2620</v>
      </c>
      <c r="Q1269" s="26" t="s">
        <v>212</v>
      </c>
      <c r="R1269" s="26" t="s">
        <v>484</v>
      </c>
      <c r="S1269" s="26" t="s">
        <v>213</v>
      </c>
      <c r="T1269" s="26" t="s">
        <v>214</v>
      </c>
      <c r="U1269" s="26">
        <v>93</v>
      </c>
      <c r="V1269" s="26">
        <f>U1269</f>
        <v>93</v>
      </c>
      <c r="W1269" s="26"/>
      <c r="X1269" s="26"/>
      <c r="Y1269" s="26"/>
      <c r="Z1269" s="26">
        <v>920</v>
      </c>
      <c r="AA1269" s="26">
        <v>74</v>
      </c>
      <c r="AB1269" s="26" t="s">
        <v>104</v>
      </c>
      <c r="AC1269" s="26" t="s">
        <v>103</v>
      </c>
      <c r="AD1269" s="26" t="s">
        <v>103</v>
      </c>
      <c r="AE1269" s="26"/>
      <c r="AF1269" s="26"/>
      <c r="AG1269" s="26" t="s">
        <v>103</v>
      </c>
      <c r="AH1269" s="26"/>
    </row>
    <row r="1270" s="6" customFormat="1" ht="90" spans="1:34">
      <c r="A1270" s="24">
        <v>1209</v>
      </c>
      <c r="B1270" s="25"/>
      <c r="C1270" s="26" t="s">
        <v>8537</v>
      </c>
      <c r="D1270" s="26" t="s">
        <v>8538</v>
      </c>
      <c r="E1270" s="26" t="s">
        <v>370</v>
      </c>
      <c r="F1270" s="28" t="s">
        <v>982</v>
      </c>
      <c r="G1270" s="26" t="s">
        <v>8539</v>
      </c>
      <c r="H1270" s="26" t="s">
        <v>124</v>
      </c>
      <c r="I1270" s="26" t="s">
        <v>8540</v>
      </c>
      <c r="J1270" s="26" t="s">
        <v>8541</v>
      </c>
      <c r="K1270" s="26" t="s">
        <v>135</v>
      </c>
      <c r="L1270" s="26" t="s">
        <v>114</v>
      </c>
      <c r="M1270" s="26" t="s">
        <v>8542</v>
      </c>
      <c r="N1270" s="26"/>
      <c r="O1270" s="26" t="s">
        <v>8543</v>
      </c>
      <c r="P1270" s="26" t="s">
        <v>2620</v>
      </c>
      <c r="Q1270" s="26" t="s">
        <v>212</v>
      </c>
      <c r="R1270" s="26" t="s">
        <v>3798</v>
      </c>
      <c r="S1270" s="26" t="s">
        <v>213</v>
      </c>
      <c r="T1270" s="26" t="s">
        <v>214</v>
      </c>
      <c r="U1270" s="26">
        <v>54</v>
      </c>
      <c r="V1270" s="26">
        <v>54</v>
      </c>
      <c r="W1270" s="26"/>
      <c r="X1270" s="26"/>
      <c r="Y1270" s="26"/>
      <c r="Z1270" s="26">
        <v>1328</v>
      </c>
      <c r="AA1270" s="26">
        <v>255</v>
      </c>
      <c r="AB1270" s="26" t="s">
        <v>104</v>
      </c>
      <c r="AC1270" s="26" t="s">
        <v>990</v>
      </c>
      <c r="AD1270" s="26" t="s">
        <v>119</v>
      </c>
      <c r="AE1270" s="26" t="s">
        <v>990</v>
      </c>
      <c r="AF1270" s="26"/>
      <c r="AG1270" s="26" t="s">
        <v>990</v>
      </c>
      <c r="AH1270" s="26" t="s">
        <v>989</v>
      </c>
    </row>
    <row r="1271" s="6" customFormat="1" ht="90" spans="1:34">
      <c r="A1271" s="24">
        <v>1210</v>
      </c>
      <c r="B1271" s="25"/>
      <c r="C1271" s="26" t="s">
        <v>8544</v>
      </c>
      <c r="D1271" s="26" t="s">
        <v>8545</v>
      </c>
      <c r="E1271" s="26" t="s">
        <v>89</v>
      </c>
      <c r="F1271" s="28" t="s">
        <v>982</v>
      </c>
      <c r="G1271" s="26" t="s">
        <v>8546</v>
      </c>
      <c r="H1271" s="26" t="s">
        <v>124</v>
      </c>
      <c r="I1271" s="26" t="s">
        <v>8547</v>
      </c>
      <c r="J1271" s="26" t="s">
        <v>8548</v>
      </c>
      <c r="K1271" s="26" t="s">
        <v>135</v>
      </c>
      <c r="L1271" s="26" t="s">
        <v>114</v>
      </c>
      <c r="M1271" s="26" t="s">
        <v>8535</v>
      </c>
      <c r="N1271" s="26"/>
      <c r="O1271" s="26" t="s">
        <v>8549</v>
      </c>
      <c r="P1271" s="26" t="s">
        <v>2620</v>
      </c>
      <c r="Q1271" s="26" t="s">
        <v>212</v>
      </c>
      <c r="R1271" s="26" t="s">
        <v>101</v>
      </c>
      <c r="S1271" s="26" t="s">
        <v>213</v>
      </c>
      <c r="T1271" s="26" t="s">
        <v>214</v>
      </c>
      <c r="U1271" s="26">
        <v>93</v>
      </c>
      <c r="V1271" s="26">
        <v>93</v>
      </c>
      <c r="W1271" s="26"/>
      <c r="X1271" s="26"/>
      <c r="Y1271" s="26"/>
      <c r="Z1271" s="26">
        <v>218</v>
      </c>
      <c r="AA1271" s="26">
        <v>51</v>
      </c>
      <c r="AB1271" s="26" t="s">
        <v>104</v>
      </c>
      <c r="AC1271" s="26" t="s">
        <v>990</v>
      </c>
      <c r="AD1271" s="26" t="s">
        <v>119</v>
      </c>
      <c r="AE1271" s="26" t="s">
        <v>990</v>
      </c>
      <c r="AF1271" s="26"/>
      <c r="AG1271" s="26" t="s">
        <v>990</v>
      </c>
      <c r="AH1271" s="26"/>
    </row>
    <row r="1272" s="6" customFormat="1" ht="90" spans="1:34">
      <c r="A1272" s="24">
        <v>1211</v>
      </c>
      <c r="B1272" s="25"/>
      <c r="C1272" s="26" t="s">
        <v>8550</v>
      </c>
      <c r="D1272" s="26" t="s">
        <v>8551</v>
      </c>
      <c r="E1272" s="26" t="s">
        <v>89</v>
      </c>
      <c r="F1272" s="28" t="s">
        <v>982</v>
      </c>
      <c r="G1272" s="26" t="s">
        <v>8552</v>
      </c>
      <c r="H1272" s="26" t="s">
        <v>124</v>
      </c>
      <c r="I1272" s="26" t="s">
        <v>8553</v>
      </c>
      <c r="J1272" s="26" t="s">
        <v>8554</v>
      </c>
      <c r="K1272" s="26" t="s">
        <v>135</v>
      </c>
      <c r="L1272" s="26" t="s">
        <v>135</v>
      </c>
      <c r="M1272" s="26" t="s">
        <v>8555</v>
      </c>
      <c r="N1272" s="26"/>
      <c r="O1272" s="26" t="s">
        <v>8556</v>
      </c>
      <c r="P1272" s="26" t="s">
        <v>2620</v>
      </c>
      <c r="Q1272" s="26" t="s">
        <v>212</v>
      </c>
      <c r="R1272" s="26" t="s">
        <v>101</v>
      </c>
      <c r="S1272" s="26" t="s">
        <v>213</v>
      </c>
      <c r="T1272" s="26" t="s">
        <v>214</v>
      </c>
      <c r="U1272" s="26">
        <v>140</v>
      </c>
      <c r="V1272" s="26">
        <v>140</v>
      </c>
      <c r="W1272" s="26"/>
      <c r="X1272" s="26"/>
      <c r="Y1272" s="26"/>
      <c r="Z1272" s="26">
        <v>349</v>
      </c>
      <c r="AA1272" s="26">
        <v>63</v>
      </c>
      <c r="AB1272" s="26" t="s">
        <v>104</v>
      </c>
      <c r="AC1272" s="26" t="s">
        <v>990</v>
      </c>
      <c r="AD1272" s="26" t="s">
        <v>119</v>
      </c>
      <c r="AE1272" s="26" t="s">
        <v>990</v>
      </c>
      <c r="AF1272" s="26"/>
      <c r="AG1272" s="26" t="s">
        <v>990</v>
      </c>
      <c r="AH1272" s="26"/>
    </row>
    <row r="1273" s="6" customFormat="1" ht="90" spans="1:34">
      <c r="A1273" s="24">
        <v>1212</v>
      </c>
      <c r="B1273" s="25"/>
      <c r="C1273" s="26" t="s">
        <v>8557</v>
      </c>
      <c r="D1273" s="26" t="s">
        <v>8558</v>
      </c>
      <c r="E1273" s="26" t="s">
        <v>89</v>
      </c>
      <c r="F1273" s="28" t="s">
        <v>982</v>
      </c>
      <c r="G1273" s="26" t="s">
        <v>8559</v>
      </c>
      <c r="H1273" s="26" t="s">
        <v>124</v>
      </c>
      <c r="I1273" s="26" t="s">
        <v>8560</v>
      </c>
      <c r="J1273" s="26" t="s">
        <v>8548</v>
      </c>
      <c r="K1273" s="26" t="s">
        <v>135</v>
      </c>
      <c r="L1273" s="26" t="s">
        <v>135</v>
      </c>
      <c r="M1273" s="26" t="s">
        <v>8535</v>
      </c>
      <c r="N1273" s="26"/>
      <c r="O1273" s="26" t="s">
        <v>8561</v>
      </c>
      <c r="P1273" s="26" t="s">
        <v>2620</v>
      </c>
      <c r="Q1273" s="26" t="s">
        <v>212</v>
      </c>
      <c r="R1273" s="26" t="s">
        <v>101</v>
      </c>
      <c r="S1273" s="26" t="s">
        <v>213</v>
      </c>
      <c r="T1273" s="26" t="s">
        <v>214</v>
      </c>
      <c r="U1273" s="26">
        <v>93</v>
      </c>
      <c r="V1273" s="26">
        <v>93</v>
      </c>
      <c r="W1273" s="26"/>
      <c r="X1273" s="26"/>
      <c r="Y1273" s="26"/>
      <c r="Z1273" s="26">
        <v>253</v>
      </c>
      <c r="AA1273" s="26">
        <v>39</v>
      </c>
      <c r="AB1273" s="26" t="s">
        <v>104</v>
      </c>
      <c r="AC1273" s="26" t="s">
        <v>990</v>
      </c>
      <c r="AD1273" s="26" t="s">
        <v>119</v>
      </c>
      <c r="AE1273" s="26" t="s">
        <v>990</v>
      </c>
      <c r="AF1273" s="26"/>
      <c r="AG1273" s="26" t="s">
        <v>990</v>
      </c>
      <c r="AH1273" s="26"/>
    </row>
    <row r="1274" s="6" customFormat="1" ht="90" spans="1:34">
      <c r="A1274" s="24">
        <v>1213</v>
      </c>
      <c r="B1274" s="25"/>
      <c r="C1274" s="26" t="s">
        <v>8562</v>
      </c>
      <c r="D1274" s="26" t="s">
        <v>8563</v>
      </c>
      <c r="E1274" s="26" t="s">
        <v>89</v>
      </c>
      <c r="F1274" s="28" t="s">
        <v>982</v>
      </c>
      <c r="G1274" s="26" t="s">
        <v>8564</v>
      </c>
      <c r="H1274" s="26" t="s">
        <v>124</v>
      </c>
      <c r="I1274" s="26" t="s">
        <v>8565</v>
      </c>
      <c r="J1274" s="26" t="s">
        <v>8548</v>
      </c>
      <c r="K1274" s="26" t="s">
        <v>135</v>
      </c>
      <c r="L1274" s="26" t="s">
        <v>135</v>
      </c>
      <c r="M1274" s="26" t="s">
        <v>8535</v>
      </c>
      <c r="N1274" s="26"/>
      <c r="O1274" s="26" t="s">
        <v>3920</v>
      </c>
      <c r="P1274" s="26" t="s">
        <v>2620</v>
      </c>
      <c r="Q1274" s="26" t="s">
        <v>212</v>
      </c>
      <c r="R1274" s="26" t="s">
        <v>101</v>
      </c>
      <c r="S1274" s="26" t="s">
        <v>213</v>
      </c>
      <c r="T1274" s="26" t="s">
        <v>214</v>
      </c>
      <c r="U1274" s="26">
        <v>93</v>
      </c>
      <c r="V1274" s="26">
        <v>93</v>
      </c>
      <c r="W1274" s="26"/>
      <c r="X1274" s="26"/>
      <c r="Y1274" s="26"/>
      <c r="Z1274" s="26">
        <v>163</v>
      </c>
      <c r="AA1274" s="26">
        <v>42</v>
      </c>
      <c r="AB1274" s="26" t="s">
        <v>104</v>
      </c>
      <c r="AC1274" s="26" t="s">
        <v>990</v>
      </c>
      <c r="AD1274" s="26" t="s">
        <v>119</v>
      </c>
      <c r="AE1274" s="26" t="s">
        <v>990</v>
      </c>
      <c r="AF1274" s="26"/>
      <c r="AG1274" s="26" t="s">
        <v>990</v>
      </c>
      <c r="AH1274" s="26"/>
    </row>
    <row r="1275" s="6" customFormat="1" ht="90" spans="1:34">
      <c r="A1275" s="24">
        <v>1214</v>
      </c>
      <c r="B1275" s="25"/>
      <c r="C1275" s="26" t="s">
        <v>8566</v>
      </c>
      <c r="D1275" s="26" t="s">
        <v>8567</v>
      </c>
      <c r="E1275" s="26" t="s">
        <v>89</v>
      </c>
      <c r="F1275" s="28" t="s">
        <v>982</v>
      </c>
      <c r="G1275" s="26" t="s">
        <v>8568</v>
      </c>
      <c r="H1275" s="26" t="s">
        <v>124</v>
      </c>
      <c r="I1275" s="26" t="s">
        <v>8569</v>
      </c>
      <c r="J1275" s="26" t="s">
        <v>8548</v>
      </c>
      <c r="K1275" s="26" t="s">
        <v>135</v>
      </c>
      <c r="L1275" s="26" t="s">
        <v>135</v>
      </c>
      <c r="M1275" s="26" t="s">
        <v>8535</v>
      </c>
      <c r="N1275" s="26"/>
      <c r="O1275" s="26" t="s">
        <v>8570</v>
      </c>
      <c r="P1275" s="26" t="s">
        <v>2620</v>
      </c>
      <c r="Q1275" s="26" t="s">
        <v>212</v>
      </c>
      <c r="R1275" s="26" t="s">
        <v>101</v>
      </c>
      <c r="S1275" s="26" t="s">
        <v>213</v>
      </c>
      <c r="T1275" s="26" t="s">
        <v>214</v>
      </c>
      <c r="U1275" s="26">
        <v>93</v>
      </c>
      <c r="V1275" s="26">
        <v>93</v>
      </c>
      <c r="W1275" s="26"/>
      <c r="X1275" s="26"/>
      <c r="Y1275" s="26"/>
      <c r="Z1275" s="26">
        <v>192</v>
      </c>
      <c r="AA1275" s="26">
        <v>40</v>
      </c>
      <c r="AB1275" s="26" t="s">
        <v>104</v>
      </c>
      <c r="AC1275" s="26" t="s">
        <v>990</v>
      </c>
      <c r="AD1275" s="26" t="s">
        <v>119</v>
      </c>
      <c r="AE1275" s="26" t="s">
        <v>990</v>
      </c>
      <c r="AF1275" s="26"/>
      <c r="AG1275" s="26" t="s">
        <v>990</v>
      </c>
      <c r="AH1275" s="26"/>
    </row>
    <row r="1276" s="6" customFormat="1" ht="101.25" spans="1:34">
      <c r="A1276" s="24">
        <v>1215</v>
      </c>
      <c r="B1276" s="25"/>
      <c r="C1276" s="26" t="s">
        <v>8571</v>
      </c>
      <c r="D1276" s="26" t="s">
        <v>8572</v>
      </c>
      <c r="E1276" s="26" t="s">
        <v>107</v>
      </c>
      <c r="F1276" s="28" t="s">
        <v>3923</v>
      </c>
      <c r="G1276" s="26" t="s">
        <v>8573</v>
      </c>
      <c r="H1276" s="26" t="s">
        <v>8574</v>
      </c>
      <c r="I1276" s="26" t="s">
        <v>8575</v>
      </c>
      <c r="J1276" s="26" t="s">
        <v>4859</v>
      </c>
      <c r="K1276" s="26" t="s">
        <v>135</v>
      </c>
      <c r="L1276" s="26" t="s">
        <v>114</v>
      </c>
      <c r="M1276" s="26" t="s">
        <v>8576</v>
      </c>
      <c r="N1276" s="26"/>
      <c r="O1276" s="26" t="s">
        <v>8577</v>
      </c>
      <c r="P1276" s="26" t="s">
        <v>2620</v>
      </c>
      <c r="Q1276" s="26" t="s">
        <v>212</v>
      </c>
      <c r="R1276" s="26" t="s">
        <v>484</v>
      </c>
      <c r="S1276" s="26" t="s">
        <v>213</v>
      </c>
      <c r="T1276" s="26" t="s">
        <v>214</v>
      </c>
      <c r="U1276" s="26">
        <v>30</v>
      </c>
      <c r="V1276" s="26">
        <f t="shared" ref="V1276:V1283" si="10">U1276</f>
        <v>30</v>
      </c>
      <c r="W1276" s="26"/>
      <c r="X1276" s="26"/>
      <c r="Y1276" s="26"/>
      <c r="Z1276" s="26">
        <v>432</v>
      </c>
      <c r="AA1276" s="26">
        <v>33</v>
      </c>
      <c r="AB1276" s="26" t="s">
        <v>104</v>
      </c>
      <c r="AC1276" s="26" t="s">
        <v>103</v>
      </c>
      <c r="AD1276" s="26" t="s">
        <v>103</v>
      </c>
      <c r="AE1276" s="26" t="s">
        <v>103</v>
      </c>
      <c r="AF1276" s="26"/>
      <c r="AG1276" s="26" t="s">
        <v>103</v>
      </c>
      <c r="AH1276" s="26"/>
    </row>
    <row r="1277" s="6" customFormat="1" ht="90" spans="1:34">
      <c r="A1277" s="24">
        <v>1216</v>
      </c>
      <c r="B1277" s="25"/>
      <c r="C1277" s="26" t="s">
        <v>8578</v>
      </c>
      <c r="D1277" s="26" t="s">
        <v>8579</v>
      </c>
      <c r="E1277" s="26" t="s">
        <v>107</v>
      </c>
      <c r="F1277" s="28" t="s">
        <v>3923</v>
      </c>
      <c r="G1277" s="26" t="s">
        <v>8580</v>
      </c>
      <c r="H1277" s="26" t="s">
        <v>8574</v>
      </c>
      <c r="I1277" s="26" t="s">
        <v>8581</v>
      </c>
      <c r="J1277" s="26" t="s">
        <v>8582</v>
      </c>
      <c r="K1277" s="26" t="s">
        <v>135</v>
      </c>
      <c r="L1277" s="26" t="s">
        <v>114</v>
      </c>
      <c r="M1277" s="26" t="s">
        <v>8583</v>
      </c>
      <c r="N1277" s="26"/>
      <c r="O1277" s="26" t="s">
        <v>8584</v>
      </c>
      <c r="P1277" s="26" t="s">
        <v>2620</v>
      </c>
      <c r="Q1277" s="26" t="s">
        <v>212</v>
      </c>
      <c r="R1277" s="26" t="s">
        <v>484</v>
      </c>
      <c r="S1277" s="26" t="s">
        <v>213</v>
      </c>
      <c r="T1277" s="26" t="s">
        <v>214</v>
      </c>
      <c r="U1277" s="26">
        <v>27</v>
      </c>
      <c r="V1277" s="26">
        <f t="shared" si="10"/>
        <v>27</v>
      </c>
      <c r="W1277" s="26"/>
      <c r="X1277" s="26"/>
      <c r="Y1277" s="26"/>
      <c r="Z1277" s="26">
        <v>861</v>
      </c>
      <c r="AA1277" s="26">
        <v>62</v>
      </c>
      <c r="AB1277" s="26" t="s">
        <v>104</v>
      </c>
      <c r="AC1277" s="26" t="s">
        <v>103</v>
      </c>
      <c r="AD1277" s="26" t="s">
        <v>103</v>
      </c>
      <c r="AE1277" s="26" t="s">
        <v>103</v>
      </c>
      <c r="AF1277" s="26"/>
      <c r="AG1277" s="26" t="s">
        <v>103</v>
      </c>
      <c r="AH1277" s="26"/>
    </row>
    <row r="1278" s="6" customFormat="1" ht="90" spans="1:34">
      <c r="A1278" s="24">
        <v>1217</v>
      </c>
      <c r="B1278" s="25"/>
      <c r="C1278" s="26" t="s">
        <v>8585</v>
      </c>
      <c r="D1278" s="26" t="s">
        <v>8586</v>
      </c>
      <c r="E1278" s="26" t="s">
        <v>107</v>
      </c>
      <c r="F1278" s="28" t="s">
        <v>3923</v>
      </c>
      <c r="G1278" s="26" t="s">
        <v>8587</v>
      </c>
      <c r="H1278" s="26" t="s">
        <v>8574</v>
      </c>
      <c r="I1278" s="26" t="s">
        <v>8588</v>
      </c>
      <c r="J1278" s="26" t="s">
        <v>7644</v>
      </c>
      <c r="K1278" s="26" t="s">
        <v>135</v>
      </c>
      <c r="L1278" s="26" t="s">
        <v>114</v>
      </c>
      <c r="M1278" s="26" t="s">
        <v>8542</v>
      </c>
      <c r="N1278" s="26"/>
      <c r="O1278" s="26" t="s">
        <v>8589</v>
      </c>
      <c r="P1278" s="26" t="s">
        <v>2620</v>
      </c>
      <c r="Q1278" s="26" t="s">
        <v>212</v>
      </c>
      <c r="R1278" s="26" t="s">
        <v>101</v>
      </c>
      <c r="S1278" s="26" t="s">
        <v>213</v>
      </c>
      <c r="T1278" s="26" t="s">
        <v>214</v>
      </c>
      <c r="U1278" s="26">
        <v>54</v>
      </c>
      <c r="V1278" s="26">
        <f t="shared" si="10"/>
        <v>54</v>
      </c>
      <c r="W1278" s="26"/>
      <c r="X1278" s="26"/>
      <c r="Y1278" s="26"/>
      <c r="Z1278" s="26">
        <v>823</v>
      </c>
      <c r="AA1278" s="26">
        <v>74</v>
      </c>
      <c r="AB1278" s="26" t="s">
        <v>104</v>
      </c>
      <c r="AC1278" s="26" t="s">
        <v>103</v>
      </c>
      <c r="AD1278" s="26" t="s">
        <v>103</v>
      </c>
      <c r="AE1278" s="26" t="s">
        <v>103</v>
      </c>
      <c r="AF1278" s="26"/>
      <c r="AG1278" s="26" t="s">
        <v>103</v>
      </c>
      <c r="AH1278" s="26"/>
    </row>
    <row r="1279" s="6" customFormat="1" ht="90" spans="1:34">
      <c r="A1279" s="24">
        <v>1218</v>
      </c>
      <c r="B1279" s="25"/>
      <c r="C1279" s="26" t="s">
        <v>8590</v>
      </c>
      <c r="D1279" s="26" t="s">
        <v>8591</v>
      </c>
      <c r="E1279" s="26" t="s">
        <v>107</v>
      </c>
      <c r="F1279" s="28" t="s">
        <v>3923</v>
      </c>
      <c r="G1279" s="26" t="s">
        <v>8592</v>
      </c>
      <c r="H1279" s="26" t="s">
        <v>8574</v>
      </c>
      <c r="I1279" s="26" t="s">
        <v>8593</v>
      </c>
      <c r="J1279" s="26" t="s">
        <v>8594</v>
      </c>
      <c r="K1279" s="26" t="s">
        <v>135</v>
      </c>
      <c r="L1279" s="26" t="s">
        <v>114</v>
      </c>
      <c r="M1279" s="26" t="s">
        <v>8595</v>
      </c>
      <c r="N1279" s="26"/>
      <c r="O1279" s="26" t="s">
        <v>8596</v>
      </c>
      <c r="P1279" s="26" t="s">
        <v>2620</v>
      </c>
      <c r="Q1279" s="26" t="s">
        <v>212</v>
      </c>
      <c r="R1279" s="26" t="s">
        <v>101</v>
      </c>
      <c r="S1279" s="26" t="s">
        <v>213</v>
      </c>
      <c r="T1279" s="26" t="s">
        <v>214</v>
      </c>
      <c r="U1279" s="26">
        <v>36</v>
      </c>
      <c r="V1279" s="26">
        <f t="shared" si="10"/>
        <v>36</v>
      </c>
      <c r="W1279" s="26"/>
      <c r="X1279" s="26"/>
      <c r="Y1279" s="26"/>
      <c r="Z1279" s="26">
        <v>572</v>
      </c>
      <c r="AA1279" s="26">
        <v>72</v>
      </c>
      <c r="AB1279" s="26" t="s">
        <v>104</v>
      </c>
      <c r="AC1279" s="26" t="s">
        <v>103</v>
      </c>
      <c r="AD1279" s="26" t="s">
        <v>103</v>
      </c>
      <c r="AE1279" s="26" t="s">
        <v>103</v>
      </c>
      <c r="AF1279" s="26"/>
      <c r="AG1279" s="26" t="s">
        <v>103</v>
      </c>
      <c r="AH1279" s="26"/>
    </row>
    <row r="1280" s="6" customFormat="1" ht="90" spans="1:34">
      <c r="A1280" s="24">
        <v>1219</v>
      </c>
      <c r="B1280" s="25"/>
      <c r="C1280" s="26" t="s">
        <v>8597</v>
      </c>
      <c r="D1280" s="26" t="s">
        <v>8598</v>
      </c>
      <c r="E1280" s="26" t="s">
        <v>107</v>
      </c>
      <c r="F1280" s="28" t="s">
        <v>3923</v>
      </c>
      <c r="G1280" s="26" t="s">
        <v>8592</v>
      </c>
      <c r="H1280" s="26" t="s">
        <v>8574</v>
      </c>
      <c r="I1280" s="26" t="s">
        <v>8599</v>
      </c>
      <c r="J1280" s="26" t="s">
        <v>8600</v>
      </c>
      <c r="K1280" s="26" t="s">
        <v>135</v>
      </c>
      <c r="L1280" s="26" t="s">
        <v>114</v>
      </c>
      <c r="M1280" s="26" t="s">
        <v>8601</v>
      </c>
      <c r="N1280" s="26"/>
      <c r="O1280" s="26" t="s">
        <v>8596</v>
      </c>
      <c r="P1280" s="26" t="s">
        <v>2620</v>
      </c>
      <c r="Q1280" s="26" t="s">
        <v>212</v>
      </c>
      <c r="R1280" s="26" t="s">
        <v>484</v>
      </c>
      <c r="S1280" s="26" t="s">
        <v>213</v>
      </c>
      <c r="T1280" s="26" t="s">
        <v>214</v>
      </c>
      <c r="U1280" s="26">
        <v>22.5</v>
      </c>
      <c r="V1280" s="26">
        <f t="shared" si="10"/>
        <v>22.5</v>
      </c>
      <c r="W1280" s="26"/>
      <c r="X1280" s="26"/>
      <c r="Y1280" s="26"/>
      <c r="Z1280" s="26">
        <v>572</v>
      </c>
      <c r="AA1280" s="26">
        <v>72</v>
      </c>
      <c r="AB1280" s="26" t="s">
        <v>104</v>
      </c>
      <c r="AC1280" s="26" t="s">
        <v>103</v>
      </c>
      <c r="AD1280" s="26" t="s">
        <v>103</v>
      </c>
      <c r="AE1280" s="26" t="s">
        <v>103</v>
      </c>
      <c r="AF1280" s="26"/>
      <c r="AG1280" s="26" t="s">
        <v>103</v>
      </c>
      <c r="AH1280" s="26"/>
    </row>
    <row r="1281" s="6" customFormat="1" ht="90" spans="1:34">
      <c r="A1281" s="24">
        <v>1220</v>
      </c>
      <c r="B1281" s="25"/>
      <c r="C1281" s="26" t="s">
        <v>8602</v>
      </c>
      <c r="D1281" s="26" t="s">
        <v>8603</v>
      </c>
      <c r="E1281" s="26" t="s">
        <v>107</v>
      </c>
      <c r="F1281" s="28" t="s">
        <v>3923</v>
      </c>
      <c r="G1281" s="26" t="s">
        <v>8592</v>
      </c>
      <c r="H1281" s="26" t="s">
        <v>8574</v>
      </c>
      <c r="I1281" s="26" t="s">
        <v>8604</v>
      </c>
      <c r="J1281" s="26" t="s">
        <v>8605</v>
      </c>
      <c r="K1281" s="26" t="s">
        <v>135</v>
      </c>
      <c r="L1281" s="26" t="s">
        <v>114</v>
      </c>
      <c r="M1281" s="26" t="s">
        <v>8606</v>
      </c>
      <c r="N1281" s="26"/>
      <c r="O1281" s="26" t="s">
        <v>8596</v>
      </c>
      <c r="P1281" s="26" t="s">
        <v>2620</v>
      </c>
      <c r="Q1281" s="26" t="s">
        <v>212</v>
      </c>
      <c r="R1281" s="26" t="s">
        <v>484</v>
      </c>
      <c r="S1281" s="26" t="s">
        <v>213</v>
      </c>
      <c r="T1281" s="26" t="s">
        <v>214</v>
      </c>
      <c r="U1281" s="26">
        <v>11</v>
      </c>
      <c r="V1281" s="26">
        <f t="shared" si="10"/>
        <v>11</v>
      </c>
      <c r="W1281" s="26"/>
      <c r="X1281" s="26"/>
      <c r="Y1281" s="26"/>
      <c r="Z1281" s="26">
        <v>572</v>
      </c>
      <c r="AA1281" s="26">
        <v>72</v>
      </c>
      <c r="AB1281" s="26" t="s">
        <v>104</v>
      </c>
      <c r="AC1281" s="26" t="s">
        <v>103</v>
      </c>
      <c r="AD1281" s="26" t="s">
        <v>103</v>
      </c>
      <c r="AE1281" s="26" t="s">
        <v>103</v>
      </c>
      <c r="AF1281" s="26"/>
      <c r="AG1281" s="26" t="s">
        <v>103</v>
      </c>
      <c r="AH1281" s="26"/>
    </row>
    <row r="1282" s="6" customFormat="1" ht="90" spans="1:34">
      <c r="A1282" s="24">
        <v>1221</v>
      </c>
      <c r="B1282" s="25"/>
      <c r="C1282" s="26" t="s">
        <v>8607</v>
      </c>
      <c r="D1282" s="26" t="s">
        <v>8608</v>
      </c>
      <c r="E1282" s="26" t="s">
        <v>89</v>
      </c>
      <c r="F1282" s="28" t="s">
        <v>8609</v>
      </c>
      <c r="G1282" s="26" t="s">
        <v>8610</v>
      </c>
      <c r="H1282" s="26" t="s">
        <v>124</v>
      </c>
      <c r="I1282" s="26" t="s">
        <v>8611</v>
      </c>
      <c r="J1282" s="26" t="s">
        <v>8612</v>
      </c>
      <c r="K1282" s="26" t="s">
        <v>135</v>
      </c>
      <c r="L1282" s="26" t="s">
        <v>114</v>
      </c>
      <c r="M1282" s="26" t="s">
        <v>8613</v>
      </c>
      <c r="N1282" s="26"/>
      <c r="O1282" s="26" t="s">
        <v>8614</v>
      </c>
      <c r="P1282" s="26" t="s">
        <v>2620</v>
      </c>
      <c r="Q1282" s="26" t="s">
        <v>212</v>
      </c>
      <c r="R1282" s="26" t="s">
        <v>101</v>
      </c>
      <c r="S1282" s="26" t="s">
        <v>213</v>
      </c>
      <c r="T1282" s="26" t="s">
        <v>214</v>
      </c>
      <c r="U1282" s="26">
        <v>92</v>
      </c>
      <c r="V1282" s="26">
        <f t="shared" si="10"/>
        <v>92</v>
      </c>
      <c r="W1282" s="26"/>
      <c r="X1282" s="26"/>
      <c r="Y1282" s="26"/>
      <c r="Z1282" s="26">
        <v>320</v>
      </c>
      <c r="AA1282" s="26">
        <v>36</v>
      </c>
      <c r="AB1282" s="26" t="s">
        <v>104</v>
      </c>
      <c r="AC1282" s="26" t="s">
        <v>103</v>
      </c>
      <c r="AD1282" s="26" t="s">
        <v>103</v>
      </c>
      <c r="AE1282" s="26" t="s">
        <v>103</v>
      </c>
      <c r="AF1282" s="26"/>
      <c r="AG1282" s="26" t="s">
        <v>103</v>
      </c>
      <c r="AH1282" s="26"/>
    </row>
    <row r="1283" s="6" customFormat="1" ht="90" spans="1:34">
      <c r="A1283" s="24">
        <v>1222</v>
      </c>
      <c r="B1283" s="25"/>
      <c r="C1283" s="26" t="s">
        <v>8615</v>
      </c>
      <c r="D1283" s="26" t="s">
        <v>8616</v>
      </c>
      <c r="E1283" s="26" t="s">
        <v>89</v>
      </c>
      <c r="F1283" s="28" t="s">
        <v>8617</v>
      </c>
      <c r="G1283" s="26" t="s">
        <v>8618</v>
      </c>
      <c r="H1283" s="26" t="s">
        <v>124</v>
      </c>
      <c r="I1283" s="26" t="s">
        <v>8619</v>
      </c>
      <c r="J1283" s="26" t="s">
        <v>8620</v>
      </c>
      <c r="K1283" s="26" t="s">
        <v>135</v>
      </c>
      <c r="L1283" s="26" t="s">
        <v>114</v>
      </c>
      <c r="M1283" s="26" t="s">
        <v>8542</v>
      </c>
      <c r="N1283" s="26"/>
      <c r="O1283" s="26" t="s">
        <v>8621</v>
      </c>
      <c r="P1283" s="26" t="s">
        <v>2620</v>
      </c>
      <c r="Q1283" s="26" t="s">
        <v>212</v>
      </c>
      <c r="R1283" s="26" t="s">
        <v>101</v>
      </c>
      <c r="S1283" s="26" t="s">
        <v>213</v>
      </c>
      <c r="T1283" s="26" t="s">
        <v>214</v>
      </c>
      <c r="U1283" s="26">
        <v>55.8</v>
      </c>
      <c r="V1283" s="26">
        <f t="shared" si="10"/>
        <v>55.8</v>
      </c>
      <c r="W1283" s="26"/>
      <c r="X1283" s="26"/>
      <c r="Y1283" s="26"/>
      <c r="Z1283" s="26">
        <v>210</v>
      </c>
      <c r="AA1283" s="26">
        <v>18</v>
      </c>
      <c r="AB1283" s="26" t="s">
        <v>104</v>
      </c>
      <c r="AC1283" s="26" t="s">
        <v>103</v>
      </c>
      <c r="AD1283" s="26" t="s">
        <v>103</v>
      </c>
      <c r="AE1283" s="26" t="s">
        <v>103</v>
      </c>
      <c r="AF1283" s="26"/>
      <c r="AG1283" s="26" t="s">
        <v>103</v>
      </c>
      <c r="AH1283" s="26"/>
    </row>
    <row r="1284" s="6" customFormat="1" ht="78.75" spans="1:34">
      <c r="A1284" s="24">
        <v>1223</v>
      </c>
      <c r="B1284" s="25"/>
      <c r="C1284" s="26" t="s">
        <v>8622</v>
      </c>
      <c r="D1284" s="26" t="s">
        <v>8623</v>
      </c>
      <c r="E1284" s="26" t="s">
        <v>89</v>
      </c>
      <c r="F1284" s="28" t="s">
        <v>7561</v>
      </c>
      <c r="G1284" s="26" t="s">
        <v>8624</v>
      </c>
      <c r="H1284" s="26" t="s">
        <v>7431</v>
      </c>
      <c r="I1284" s="26" t="s">
        <v>8625</v>
      </c>
      <c r="J1284" s="26" t="s">
        <v>8626</v>
      </c>
      <c r="K1284" s="26" t="s">
        <v>135</v>
      </c>
      <c r="L1284" s="26" t="s">
        <v>114</v>
      </c>
      <c r="M1284" s="26" t="s">
        <v>7456</v>
      </c>
      <c r="N1284" s="26"/>
      <c r="O1284" s="26" t="s">
        <v>8627</v>
      </c>
      <c r="P1284" s="26" t="s">
        <v>2620</v>
      </c>
      <c r="Q1284" s="26" t="s">
        <v>212</v>
      </c>
      <c r="R1284" s="26" t="s">
        <v>101</v>
      </c>
      <c r="S1284" s="26" t="s">
        <v>213</v>
      </c>
      <c r="T1284" s="26" t="s">
        <v>214</v>
      </c>
      <c r="U1284" s="26">
        <v>45</v>
      </c>
      <c r="V1284" s="26">
        <v>45</v>
      </c>
      <c r="W1284" s="26"/>
      <c r="X1284" s="26"/>
      <c r="Y1284" s="26"/>
      <c r="Z1284" s="26">
        <v>337</v>
      </c>
      <c r="AA1284" s="26">
        <v>14</v>
      </c>
      <c r="AB1284" s="26" t="s">
        <v>104</v>
      </c>
      <c r="AC1284" s="26" t="s">
        <v>103</v>
      </c>
      <c r="AD1284" s="26" t="s">
        <v>103</v>
      </c>
      <c r="AE1284" s="26" t="s">
        <v>103</v>
      </c>
      <c r="AF1284" s="26"/>
      <c r="AG1284" s="26" t="s">
        <v>103</v>
      </c>
      <c r="AH1284" s="26"/>
    </row>
    <row r="1285" s="6" customFormat="1" ht="90" spans="1:34">
      <c r="A1285" s="24">
        <v>1224</v>
      </c>
      <c r="B1285" s="25"/>
      <c r="C1285" s="26" t="s">
        <v>8628</v>
      </c>
      <c r="D1285" s="26" t="s">
        <v>8629</v>
      </c>
      <c r="E1285" s="26" t="s">
        <v>89</v>
      </c>
      <c r="F1285" s="28" t="s">
        <v>7561</v>
      </c>
      <c r="G1285" s="26" t="s">
        <v>8630</v>
      </c>
      <c r="H1285" s="26" t="s">
        <v>7431</v>
      </c>
      <c r="I1285" s="26" t="s">
        <v>8631</v>
      </c>
      <c r="J1285" s="26" t="s">
        <v>8632</v>
      </c>
      <c r="K1285" s="26" t="s">
        <v>135</v>
      </c>
      <c r="L1285" s="26" t="s">
        <v>114</v>
      </c>
      <c r="M1285" s="26" t="s">
        <v>8633</v>
      </c>
      <c r="N1285" s="26"/>
      <c r="O1285" s="26" t="s">
        <v>8634</v>
      </c>
      <c r="P1285" s="26" t="s">
        <v>2620</v>
      </c>
      <c r="Q1285" s="26" t="s">
        <v>212</v>
      </c>
      <c r="R1285" s="26" t="s">
        <v>101</v>
      </c>
      <c r="S1285" s="26" t="s">
        <v>213</v>
      </c>
      <c r="T1285" s="26" t="s">
        <v>214</v>
      </c>
      <c r="U1285" s="26">
        <v>63</v>
      </c>
      <c r="V1285" s="26">
        <v>63</v>
      </c>
      <c r="W1285" s="26"/>
      <c r="X1285" s="26"/>
      <c r="Y1285" s="26"/>
      <c r="Z1285" s="26">
        <v>484</v>
      </c>
      <c r="AA1285" s="26">
        <v>30</v>
      </c>
      <c r="AB1285" s="26" t="s">
        <v>104</v>
      </c>
      <c r="AC1285" s="26" t="s">
        <v>103</v>
      </c>
      <c r="AD1285" s="26" t="s">
        <v>103</v>
      </c>
      <c r="AE1285" s="26" t="s">
        <v>103</v>
      </c>
      <c r="AF1285" s="26"/>
      <c r="AG1285" s="26" t="s">
        <v>103</v>
      </c>
      <c r="AH1285" s="26"/>
    </row>
    <row r="1286" s="6" customFormat="1" ht="90" spans="1:34">
      <c r="A1286" s="24">
        <v>1225</v>
      </c>
      <c r="B1286" s="25"/>
      <c r="C1286" s="26" t="s">
        <v>8635</v>
      </c>
      <c r="D1286" s="26" t="s">
        <v>8636</v>
      </c>
      <c r="E1286" s="26" t="s">
        <v>89</v>
      </c>
      <c r="F1286" s="28" t="s">
        <v>7561</v>
      </c>
      <c r="G1286" s="26" t="s">
        <v>8637</v>
      </c>
      <c r="H1286" s="26" t="s">
        <v>7431</v>
      </c>
      <c r="I1286" s="26" t="s">
        <v>8638</v>
      </c>
      <c r="J1286" s="26" t="s">
        <v>8639</v>
      </c>
      <c r="K1286" s="26" t="s">
        <v>135</v>
      </c>
      <c r="L1286" s="26" t="s">
        <v>114</v>
      </c>
      <c r="M1286" s="26" t="s">
        <v>7434</v>
      </c>
      <c r="N1286" s="26"/>
      <c r="O1286" s="26" t="s">
        <v>8640</v>
      </c>
      <c r="P1286" s="26" t="s">
        <v>2620</v>
      </c>
      <c r="Q1286" s="26" t="s">
        <v>212</v>
      </c>
      <c r="R1286" s="26" t="s">
        <v>101</v>
      </c>
      <c r="S1286" s="26" t="s">
        <v>213</v>
      </c>
      <c r="T1286" s="26" t="s">
        <v>214</v>
      </c>
      <c r="U1286" s="26">
        <v>90</v>
      </c>
      <c r="V1286" s="26">
        <v>90</v>
      </c>
      <c r="W1286" s="26"/>
      <c r="X1286" s="26"/>
      <c r="Y1286" s="26"/>
      <c r="Z1286" s="26">
        <v>452</v>
      </c>
      <c r="AA1286" s="26">
        <v>34</v>
      </c>
      <c r="AB1286" s="26" t="s">
        <v>104</v>
      </c>
      <c r="AC1286" s="26" t="s">
        <v>103</v>
      </c>
      <c r="AD1286" s="26" t="s">
        <v>103</v>
      </c>
      <c r="AE1286" s="26" t="s">
        <v>103</v>
      </c>
      <c r="AF1286" s="26"/>
      <c r="AG1286" s="26" t="s">
        <v>103</v>
      </c>
      <c r="AH1286" s="26"/>
    </row>
    <row r="1287" s="6" customFormat="1" ht="90" spans="1:34">
      <c r="A1287" s="24">
        <v>1226</v>
      </c>
      <c r="B1287" s="25"/>
      <c r="C1287" s="26" t="s">
        <v>8641</v>
      </c>
      <c r="D1287" s="26" t="s">
        <v>8642</v>
      </c>
      <c r="E1287" s="26" t="s">
        <v>89</v>
      </c>
      <c r="F1287" s="28" t="s">
        <v>8643</v>
      </c>
      <c r="G1287" s="26" t="s">
        <v>8644</v>
      </c>
      <c r="H1287" s="26" t="s">
        <v>124</v>
      </c>
      <c r="I1287" s="26" t="s">
        <v>8645</v>
      </c>
      <c r="J1287" s="26" t="s">
        <v>7546</v>
      </c>
      <c r="K1287" s="26" t="s">
        <v>135</v>
      </c>
      <c r="L1287" s="26" t="s">
        <v>114</v>
      </c>
      <c r="M1287" s="26" t="s">
        <v>8646</v>
      </c>
      <c r="N1287" s="26"/>
      <c r="O1287" s="26" t="s">
        <v>8647</v>
      </c>
      <c r="P1287" s="26" t="s">
        <v>2620</v>
      </c>
      <c r="Q1287" s="26" t="s">
        <v>212</v>
      </c>
      <c r="R1287" s="26" t="s">
        <v>484</v>
      </c>
      <c r="S1287" s="26" t="s">
        <v>213</v>
      </c>
      <c r="T1287" s="26" t="s">
        <v>214</v>
      </c>
      <c r="U1287" s="26">
        <v>165</v>
      </c>
      <c r="V1287" s="26">
        <v>165</v>
      </c>
      <c r="W1287" s="26"/>
      <c r="X1287" s="26"/>
      <c r="Y1287" s="26"/>
      <c r="Z1287" s="26">
        <v>665</v>
      </c>
      <c r="AA1287" s="26">
        <v>46</v>
      </c>
      <c r="AB1287" s="26" t="s">
        <v>104</v>
      </c>
      <c r="AC1287" s="26" t="s">
        <v>103</v>
      </c>
      <c r="AD1287" s="26" t="s">
        <v>103</v>
      </c>
      <c r="AE1287" s="26" t="s">
        <v>103</v>
      </c>
      <c r="AF1287" s="26"/>
      <c r="AG1287" s="26" t="s">
        <v>103</v>
      </c>
      <c r="AH1287" s="26"/>
    </row>
    <row r="1288" s="6" customFormat="1" ht="90" spans="1:34">
      <c r="A1288" s="24">
        <v>1227</v>
      </c>
      <c r="B1288" s="25"/>
      <c r="C1288" s="26" t="s">
        <v>8648</v>
      </c>
      <c r="D1288" s="26" t="s">
        <v>8649</v>
      </c>
      <c r="E1288" s="26" t="s">
        <v>89</v>
      </c>
      <c r="F1288" s="28" t="s">
        <v>3954</v>
      </c>
      <c r="G1288" s="26" t="s">
        <v>8650</v>
      </c>
      <c r="H1288" s="26" t="s">
        <v>124</v>
      </c>
      <c r="I1288" s="26" t="s">
        <v>8651</v>
      </c>
      <c r="J1288" s="26" t="s">
        <v>8652</v>
      </c>
      <c r="K1288" s="26" t="s">
        <v>135</v>
      </c>
      <c r="L1288" s="26" t="s">
        <v>114</v>
      </c>
      <c r="M1288" s="26" t="s">
        <v>8653</v>
      </c>
      <c r="N1288" s="26"/>
      <c r="O1288" s="26" t="s">
        <v>8654</v>
      </c>
      <c r="P1288" s="26" t="s">
        <v>2620</v>
      </c>
      <c r="Q1288" s="26" t="s">
        <v>212</v>
      </c>
      <c r="R1288" s="26" t="s">
        <v>101</v>
      </c>
      <c r="S1288" s="26" t="s">
        <v>213</v>
      </c>
      <c r="T1288" s="26" t="s">
        <v>214</v>
      </c>
      <c r="U1288" s="26">
        <v>135</v>
      </c>
      <c r="V1288" s="26">
        <f t="shared" ref="V1288:V1294" si="11">U1288</f>
        <v>135</v>
      </c>
      <c r="W1288" s="26"/>
      <c r="X1288" s="26"/>
      <c r="Y1288" s="26"/>
      <c r="Z1288" s="26">
        <v>1960</v>
      </c>
      <c r="AA1288" s="26">
        <v>139</v>
      </c>
      <c r="AB1288" s="26" t="s">
        <v>104</v>
      </c>
      <c r="AC1288" s="26" t="s">
        <v>103</v>
      </c>
      <c r="AD1288" s="26" t="s">
        <v>103</v>
      </c>
      <c r="AE1288" s="26" t="s">
        <v>103</v>
      </c>
      <c r="AF1288" s="26"/>
      <c r="AG1288" s="26" t="s">
        <v>103</v>
      </c>
      <c r="AH1288" s="26"/>
    </row>
    <row r="1289" s="6" customFormat="1" ht="101.25" spans="1:34">
      <c r="A1289" s="24">
        <v>1228</v>
      </c>
      <c r="B1289" s="25"/>
      <c r="C1289" s="26" t="s">
        <v>8655</v>
      </c>
      <c r="D1289" s="26" t="s">
        <v>8656</v>
      </c>
      <c r="E1289" s="26" t="s">
        <v>89</v>
      </c>
      <c r="F1289" s="28" t="s">
        <v>7543</v>
      </c>
      <c r="G1289" s="26" t="s">
        <v>8657</v>
      </c>
      <c r="H1289" s="26" t="s">
        <v>124</v>
      </c>
      <c r="I1289" s="26" t="s">
        <v>8658</v>
      </c>
      <c r="J1289" s="26" t="s">
        <v>8659</v>
      </c>
      <c r="K1289" s="26" t="s">
        <v>135</v>
      </c>
      <c r="L1289" s="26" t="s">
        <v>114</v>
      </c>
      <c r="M1289" s="26" t="s">
        <v>8660</v>
      </c>
      <c r="N1289" s="26"/>
      <c r="O1289" s="26" t="s">
        <v>8661</v>
      </c>
      <c r="P1289" s="26" t="s">
        <v>2620</v>
      </c>
      <c r="Q1289" s="26" t="s">
        <v>212</v>
      </c>
      <c r="R1289" s="26" t="s">
        <v>101</v>
      </c>
      <c r="S1289" s="26" t="s">
        <v>213</v>
      </c>
      <c r="T1289" s="26" t="s">
        <v>214</v>
      </c>
      <c r="U1289" s="26">
        <v>50</v>
      </c>
      <c r="V1289" s="26">
        <f t="shared" si="11"/>
        <v>50</v>
      </c>
      <c r="W1289" s="26"/>
      <c r="X1289" s="26"/>
      <c r="Y1289" s="26"/>
      <c r="Z1289" s="26">
        <v>1740</v>
      </c>
      <c r="AA1289" s="26">
        <v>196</v>
      </c>
      <c r="AB1289" s="26" t="s">
        <v>104</v>
      </c>
      <c r="AC1289" s="26" t="s">
        <v>103</v>
      </c>
      <c r="AD1289" s="26" t="s">
        <v>103</v>
      </c>
      <c r="AE1289" s="26" t="s">
        <v>103</v>
      </c>
      <c r="AF1289" s="26"/>
      <c r="AG1289" s="26" t="s">
        <v>103</v>
      </c>
      <c r="AH1289" s="26"/>
    </row>
    <row r="1290" s="6" customFormat="1" ht="90" spans="1:34">
      <c r="A1290" s="24">
        <v>1229</v>
      </c>
      <c r="B1290" s="25"/>
      <c r="C1290" s="26" t="s">
        <v>8662</v>
      </c>
      <c r="D1290" s="26" t="s">
        <v>8663</v>
      </c>
      <c r="E1290" s="26" t="s">
        <v>89</v>
      </c>
      <c r="F1290" s="28" t="s">
        <v>7543</v>
      </c>
      <c r="G1290" s="26" t="s">
        <v>8664</v>
      </c>
      <c r="H1290" s="26" t="s">
        <v>124</v>
      </c>
      <c r="I1290" s="26" t="s">
        <v>8665</v>
      </c>
      <c r="J1290" s="26" t="s">
        <v>8666</v>
      </c>
      <c r="K1290" s="26" t="s">
        <v>135</v>
      </c>
      <c r="L1290" s="26" t="s">
        <v>114</v>
      </c>
      <c r="M1290" s="26" t="s">
        <v>8660</v>
      </c>
      <c r="N1290" s="26"/>
      <c r="O1290" s="26" t="s">
        <v>8667</v>
      </c>
      <c r="P1290" s="26" t="s">
        <v>2620</v>
      </c>
      <c r="Q1290" s="26" t="s">
        <v>212</v>
      </c>
      <c r="R1290" s="26" t="s">
        <v>101</v>
      </c>
      <c r="S1290" s="26" t="s">
        <v>213</v>
      </c>
      <c r="T1290" s="26" t="s">
        <v>214</v>
      </c>
      <c r="U1290" s="26">
        <v>50</v>
      </c>
      <c r="V1290" s="26">
        <f t="shared" si="11"/>
        <v>50</v>
      </c>
      <c r="W1290" s="26"/>
      <c r="X1290" s="26"/>
      <c r="Y1290" s="26"/>
      <c r="Z1290" s="26">
        <v>656</v>
      </c>
      <c r="AA1290" s="26">
        <v>74</v>
      </c>
      <c r="AB1290" s="26" t="s">
        <v>104</v>
      </c>
      <c r="AC1290" s="26" t="s">
        <v>103</v>
      </c>
      <c r="AD1290" s="26" t="s">
        <v>103</v>
      </c>
      <c r="AE1290" s="26" t="s">
        <v>103</v>
      </c>
      <c r="AF1290" s="26"/>
      <c r="AG1290" s="26" t="s">
        <v>103</v>
      </c>
      <c r="AH1290" s="26"/>
    </row>
    <row r="1291" s="6" customFormat="1" ht="90" spans="1:34">
      <c r="A1291" s="24">
        <v>1230</v>
      </c>
      <c r="B1291" s="25"/>
      <c r="C1291" s="26" t="s">
        <v>8668</v>
      </c>
      <c r="D1291" s="26" t="s">
        <v>8669</v>
      </c>
      <c r="E1291" s="26" t="s">
        <v>89</v>
      </c>
      <c r="F1291" s="28" t="s">
        <v>7543</v>
      </c>
      <c r="G1291" s="26" t="s">
        <v>8670</v>
      </c>
      <c r="H1291" s="26" t="s">
        <v>124</v>
      </c>
      <c r="I1291" s="26" t="s">
        <v>8671</v>
      </c>
      <c r="J1291" s="26" t="s">
        <v>8672</v>
      </c>
      <c r="K1291" s="26" t="s">
        <v>135</v>
      </c>
      <c r="L1291" s="26" t="s">
        <v>114</v>
      </c>
      <c r="M1291" s="26" t="s">
        <v>8673</v>
      </c>
      <c r="N1291" s="26"/>
      <c r="O1291" s="26" t="s">
        <v>8674</v>
      </c>
      <c r="P1291" s="26" t="s">
        <v>2620</v>
      </c>
      <c r="Q1291" s="26" t="s">
        <v>212</v>
      </c>
      <c r="R1291" s="26" t="s">
        <v>484</v>
      </c>
      <c r="S1291" s="26" t="s">
        <v>213</v>
      </c>
      <c r="T1291" s="26" t="s">
        <v>214</v>
      </c>
      <c r="U1291" s="26">
        <v>72</v>
      </c>
      <c r="V1291" s="26">
        <f t="shared" si="11"/>
        <v>72</v>
      </c>
      <c r="W1291" s="26"/>
      <c r="X1291" s="26"/>
      <c r="Y1291" s="26"/>
      <c r="Z1291" s="26">
        <v>439</v>
      </c>
      <c r="AA1291" s="26">
        <v>40</v>
      </c>
      <c r="AB1291" s="26" t="s">
        <v>104</v>
      </c>
      <c r="AC1291" s="26" t="s">
        <v>103</v>
      </c>
      <c r="AD1291" s="26" t="s">
        <v>103</v>
      </c>
      <c r="AE1291" s="26" t="s">
        <v>103</v>
      </c>
      <c r="AF1291" s="26"/>
      <c r="AG1291" s="26" t="s">
        <v>103</v>
      </c>
      <c r="AH1291" s="26"/>
    </row>
    <row r="1292" s="6" customFormat="1" ht="168.75" spans="1:34">
      <c r="A1292" s="24">
        <v>1231</v>
      </c>
      <c r="B1292" s="25"/>
      <c r="C1292" s="26" t="s">
        <v>8675</v>
      </c>
      <c r="D1292" s="26" t="s">
        <v>8676</v>
      </c>
      <c r="E1292" s="26" t="s">
        <v>89</v>
      </c>
      <c r="F1292" s="28" t="s">
        <v>7543</v>
      </c>
      <c r="G1292" s="26" t="s">
        <v>8677</v>
      </c>
      <c r="H1292" s="26" t="s">
        <v>3757</v>
      </c>
      <c r="I1292" s="26" t="s">
        <v>8678</v>
      </c>
      <c r="J1292" s="26" t="s">
        <v>6898</v>
      </c>
      <c r="K1292" s="26" t="s">
        <v>135</v>
      </c>
      <c r="L1292" s="26" t="s">
        <v>114</v>
      </c>
      <c r="M1292" s="26"/>
      <c r="N1292" s="26"/>
      <c r="O1292" s="26" t="s">
        <v>8679</v>
      </c>
      <c r="P1292" s="26" t="s">
        <v>351</v>
      </c>
      <c r="Q1292" s="26" t="s">
        <v>212</v>
      </c>
      <c r="R1292" s="26" t="s">
        <v>1938</v>
      </c>
      <c r="S1292" s="26" t="s">
        <v>7426</v>
      </c>
      <c r="T1292" s="26" t="s">
        <v>291</v>
      </c>
      <c r="U1292" s="26">
        <v>15</v>
      </c>
      <c r="V1292" s="26">
        <f t="shared" si="11"/>
        <v>15</v>
      </c>
      <c r="W1292" s="26"/>
      <c r="X1292" s="26"/>
      <c r="Y1292" s="26"/>
      <c r="Z1292" s="26">
        <v>146</v>
      </c>
      <c r="AA1292" s="26">
        <v>18</v>
      </c>
      <c r="AB1292" s="26" t="s">
        <v>103</v>
      </c>
      <c r="AC1292" s="26" t="s">
        <v>103</v>
      </c>
      <c r="AD1292" s="26" t="s">
        <v>103</v>
      </c>
      <c r="AE1292" s="26" t="s">
        <v>103</v>
      </c>
      <c r="AF1292" s="26" t="s">
        <v>2192</v>
      </c>
      <c r="AG1292" s="26" t="s">
        <v>103</v>
      </c>
      <c r="AH1292" s="26" t="s">
        <v>2192</v>
      </c>
    </row>
    <row r="1293" s="6" customFormat="1" ht="168.75" spans="1:34">
      <c r="A1293" s="24">
        <v>1232</v>
      </c>
      <c r="B1293" s="25"/>
      <c r="C1293" s="26" t="s">
        <v>8680</v>
      </c>
      <c r="D1293" s="26" t="s">
        <v>8681</v>
      </c>
      <c r="E1293" s="26" t="s">
        <v>89</v>
      </c>
      <c r="F1293" s="28" t="s">
        <v>993</v>
      </c>
      <c r="G1293" s="26" t="s">
        <v>8682</v>
      </c>
      <c r="H1293" s="26" t="s">
        <v>3757</v>
      </c>
      <c r="I1293" s="26" t="s">
        <v>8683</v>
      </c>
      <c r="J1293" s="26" t="s">
        <v>6898</v>
      </c>
      <c r="K1293" s="26" t="s">
        <v>135</v>
      </c>
      <c r="L1293" s="26" t="s">
        <v>114</v>
      </c>
      <c r="M1293" s="26"/>
      <c r="N1293" s="26"/>
      <c r="O1293" s="26" t="s">
        <v>8684</v>
      </c>
      <c r="P1293" s="26" t="s">
        <v>351</v>
      </c>
      <c r="Q1293" s="26" t="s">
        <v>212</v>
      </c>
      <c r="R1293" s="26" t="s">
        <v>1938</v>
      </c>
      <c r="S1293" s="26" t="s">
        <v>7426</v>
      </c>
      <c r="T1293" s="26" t="s">
        <v>291</v>
      </c>
      <c r="U1293" s="26">
        <v>15</v>
      </c>
      <c r="V1293" s="26">
        <f t="shared" si="11"/>
        <v>15</v>
      </c>
      <c r="W1293" s="26"/>
      <c r="X1293" s="26"/>
      <c r="Y1293" s="26"/>
      <c r="Z1293" s="26">
        <v>440</v>
      </c>
      <c r="AA1293" s="26">
        <v>43</v>
      </c>
      <c r="AB1293" s="26" t="s">
        <v>103</v>
      </c>
      <c r="AC1293" s="26" t="s">
        <v>103</v>
      </c>
      <c r="AD1293" s="26" t="s">
        <v>103</v>
      </c>
      <c r="AE1293" s="26" t="s">
        <v>103</v>
      </c>
      <c r="AF1293" s="26" t="s">
        <v>2192</v>
      </c>
      <c r="AG1293" s="26" t="s">
        <v>103</v>
      </c>
      <c r="AH1293" s="26" t="s">
        <v>2192</v>
      </c>
    </row>
    <row r="1294" s="6" customFormat="1" ht="168.75" spans="1:34">
      <c r="A1294" s="24">
        <v>1233</v>
      </c>
      <c r="B1294" s="25"/>
      <c r="C1294" s="26" t="s">
        <v>8685</v>
      </c>
      <c r="D1294" s="26" t="s">
        <v>8686</v>
      </c>
      <c r="E1294" s="26" t="s">
        <v>89</v>
      </c>
      <c r="F1294" s="28" t="s">
        <v>8687</v>
      </c>
      <c r="G1294" s="26" t="s">
        <v>8688</v>
      </c>
      <c r="H1294" s="26" t="s">
        <v>3757</v>
      </c>
      <c r="I1294" s="26" t="s">
        <v>8689</v>
      </c>
      <c r="J1294" s="26" t="s">
        <v>6898</v>
      </c>
      <c r="K1294" s="26" t="s">
        <v>135</v>
      </c>
      <c r="L1294" s="26" t="s">
        <v>114</v>
      </c>
      <c r="M1294" s="26"/>
      <c r="N1294" s="26"/>
      <c r="O1294" s="26" t="s">
        <v>8690</v>
      </c>
      <c r="P1294" s="26" t="s">
        <v>351</v>
      </c>
      <c r="Q1294" s="26" t="s">
        <v>212</v>
      </c>
      <c r="R1294" s="26" t="s">
        <v>1938</v>
      </c>
      <c r="S1294" s="26" t="s">
        <v>7426</v>
      </c>
      <c r="T1294" s="26" t="s">
        <v>291</v>
      </c>
      <c r="U1294" s="26">
        <v>15</v>
      </c>
      <c r="V1294" s="26">
        <f t="shared" si="11"/>
        <v>15</v>
      </c>
      <c r="W1294" s="26"/>
      <c r="X1294" s="26"/>
      <c r="Y1294" s="26"/>
      <c r="Z1294" s="26">
        <v>449</v>
      </c>
      <c r="AA1294" s="26">
        <v>44</v>
      </c>
      <c r="AB1294" s="26" t="s">
        <v>103</v>
      </c>
      <c r="AC1294" s="26" t="s">
        <v>103</v>
      </c>
      <c r="AD1294" s="26" t="s">
        <v>104</v>
      </c>
      <c r="AE1294" s="26" t="s">
        <v>103</v>
      </c>
      <c r="AF1294" s="26" t="s">
        <v>2192</v>
      </c>
      <c r="AG1294" s="26" t="s">
        <v>103</v>
      </c>
      <c r="AH1294" s="26" t="s">
        <v>2192</v>
      </c>
    </row>
    <row r="1295" s="6" customFormat="1" ht="67.5" spans="1:34">
      <c r="A1295" s="24">
        <v>1234</v>
      </c>
      <c r="B1295" s="25"/>
      <c r="C1295" s="26" t="s">
        <v>8691</v>
      </c>
      <c r="D1295" s="26" t="s">
        <v>8692</v>
      </c>
      <c r="E1295" s="26" t="s">
        <v>89</v>
      </c>
      <c r="F1295" s="28" t="s">
        <v>1061</v>
      </c>
      <c r="G1295" s="26" t="s">
        <v>8693</v>
      </c>
      <c r="H1295" s="26" t="s">
        <v>4009</v>
      </c>
      <c r="I1295" s="26" t="s">
        <v>8692</v>
      </c>
      <c r="J1295" s="26" t="s">
        <v>8694</v>
      </c>
      <c r="K1295" s="26" t="s">
        <v>113</v>
      </c>
      <c r="L1295" s="26" t="s">
        <v>148</v>
      </c>
      <c r="M1295" s="26" t="s">
        <v>593</v>
      </c>
      <c r="N1295" s="26"/>
      <c r="O1295" s="26"/>
      <c r="P1295" s="26" t="s">
        <v>483</v>
      </c>
      <c r="Q1295" s="26" t="s">
        <v>179</v>
      </c>
      <c r="R1295" s="26" t="s">
        <v>101</v>
      </c>
      <c r="S1295" s="26" t="s">
        <v>217</v>
      </c>
      <c r="T1295" s="26" t="s">
        <v>102</v>
      </c>
      <c r="U1295" s="26">
        <v>22</v>
      </c>
      <c r="V1295" s="26">
        <v>22</v>
      </c>
      <c r="W1295" s="26"/>
      <c r="X1295" s="26"/>
      <c r="Y1295" s="26"/>
      <c r="Z1295" s="26">
        <v>87</v>
      </c>
      <c r="AA1295" s="26">
        <v>61</v>
      </c>
      <c r="AB1295" s="26" t="s">
        <v>103</v>
      </c>
      <c r="AC1295" s="26" t="s">
        <v>103</v>
      </c>
      <c r="AD1295" s="26" t="s">
        <v>103</v>
      </c>
      <c r="AE1295" s="26" t="s">
        <v>103</v>
      </c>
      <c r="AF1295" s="26"/>
      <c r="AG1295" s="26" t="s">
        <v>103</v>
      </c>
      <c r="AH1295" s="26"/>
    </row>
    <row r="1296" s="6" customFormat="1" ht="67.5" spans="1:34">
      <c r="A1296" s="24">
        <v>1235</v>
      </c>
      <c r="B1296" s="25"/>
      <c r="C1296" s="26" t="s">
        <v>8695</v>
      </c>
      <c r="D1296" s="26" t="s">
        <v>8696</v>
      </c>
      <c r="E1296" s="26" t="s">
        <v>89</v>
      </c>
      <c r="F1296" s="28" t="s">
        <v>1061</v>
      </c>
      <c r="G1296" s="26" t="s">
        <v>8697</v>
      </c>
      <c r="H1296" s="26" t="s">
        <v>4009</v>
      </c>
      <c r="I1296" s="26" t="s">
        <v>8696</v>
      </c>
      <c r="J1296" s="26" t="s">
        <v>8698</v>
      </c>
      <c r="K1296" s="26" t="s">
        <v>113</v>
      </c>
      <c r="L1296" s="26" t="s">
        <v>148</v>
      </c>
      <c r="M1296" s="26" t="s">
        <v>8017</v>
      </c>
      <c r="N1296" s="26"/>
      <c r="O1296" s="26"/>
      <c r="P1296" s="26" t="s">
        <v>483</v>
      </c>
      <c r="Q1296" s="26" t="s">
        <v>179</v>
      </c>
      <c r="R1296" s="26" t="s">
        <v>101</v>
      </c>
      <c r="S1296" s="26" t="s">
        <v>217</v>
      </c>
      <c r="T1296" s="26" t="s">
        <v>102</v>
      </c>
      <c r="U1296" s="26">
        <v>135</v>
      </c>
      <c r="V1296" s="26">
        <v>135</v>
      </c>
      <c r="W1296" s="26"/>
      <c r="X1296" s="26"/>
      <c r="Y1296" s="26"/>
      <c r="Z1296" s="26">
        <v>84</v>
      </c>
      <c r="AA1296" s="26">
        <v>44</v>
      </c>
      <c r="AB1296" s="26" t="s">
        <v>103</v>
      </c>
      <c r="AC1296" s="26" t="s">
        <v>103</v>
      </c>
      <c r="AD1296" s="26" t="s">
        <v>103</v>
      </c>
      <c r="AE1296" s="26" t="s">
        <v>103</v>
      </c>
      <c r="AF1296" s="26"/>
      <c r="AG1296" s="26" t="s">
        <v>103</v>
      </c>
      <c r="AH1296" s="26"/>
    </row>
    <row r="1297" s="6" customFormat="1" ht="67.5" spans="1:34">
      <c r="A1297" s="24">
        <v>1236</v>
      </c>
      <c r="B1297" s="25"/>
      <c r="C1297" s="26" t="s">
        <v>8699</v>
      </c>
      <c r="D1297" s="26" t="s">
        <v>8700</v>
      </c>
      <c r="E1297" s="26" t="s">
        <v>89</v>
      </c>
      <c r="F1297" s="28" t="s">
        <v>1634</v>
      </c>
      <c r="G1297" s="26" t="s">
        <v>8701</v>
      </c>
      <c r="H1297" s="26" t="s">
        <v>4009</v>
      </c>
      <c r="I1297" s="26" t="s">
        <v>8700</v>
      </c>
      <c r="J1297" s="26" t="s">
        <v>8702</v>
      </c>
      <c r="K1297" s="26" t="s">
        <v>113</v>
      </c>
      <c r="L1297" s="26" t="s">
        <v>148</v>
      </c>
      <c r="M1297" s="26" t="s">
        <v>4851</v>
      </c>
      <c r="N1297" s="26"/>
      <c r="O1297" s="26"/>
      <c r="P1297" s="26" t="s">
        <v>483</v>
      </c>
      <c r="Q1297" s="26" t="s">
        <v>179</v>
      </c>
      <c r="R1297" s="26" t="s">
        <v>484</v>
      </c>
      <c r="S1297" s="26" t="s">
        <v>217</v>
      </c>
      <c r="T1297" s="26" t="s">
        <v>102</v>
      </c>
      <c r="U1297" s="26">
        <v>59</v>
      </c>
      <c r="V1297" s="26">
        <v>59</v>
      </c>
      <c r="W1297" s="26"/>
      <c r="X1297" s="26"/>
      <c r="Y1297" s="26"/>
      <c r="Z1297" s="26">
        <v>1101</v>
      </c>
      <c r="AA1297" s="26">
        <v>354</v>
      </c>
      <c r="AB1297" s="26" t="s">
        <v>103</v>
      </c>
      <c r="AC1297" s="26" t="s">
        <v>103</v>
      </c>
      <c r="AD1297" s="26" t="s">
        <v>103</v>
      </c>
      <c r="AE1297" s="26" t="s">
        <v>103</v>
      </c>
      <c r="AF1297" s="26"/>
      <c r="AG1297" s="26" t="s">
        <v>103</v>
      </c>
      <c r="AH1297" s="26"/>
    </row>
    <row r="1298" s="6" customFormat="1" ht="90" spans="1:34">
      <c r="A1298" s="24">
        <v>1237</v>
      </c>
      <c r="B1298" s="25"/>
      <c r="C1298" s="26" t="s">
        <v>8703</v>
      </c>
      <c r="D1298" s="26" t="s">
        <v>8704</v>
      </c>
      <c r="E1298" s="26" t="s">
        <v>89</v>
      </c>
      <c r="F1298" s="28" t="s">
        <v>225</v>
      </c>
      <c r="G1298" s="26" t="s">
        <v>7718</v>
      </c>
      <c r="H1298" s="26" t="s">
        <v>4034</v>
      </c>
      <c r="I1298" s="26" t="s">
        <v>8704</v>
      </c>
      <c r="J1298" s="26" t="s">
        <v>8705</v>
      </c>
      <c r="K1298" s="26" t="s">
        <v>230</v>
      </c>
      <c r="L1298" s="26" t="s">
        <v>231</v>
      </c>
      <c r="M1298" s="26" t="s">
        <v>8706</v>
      </c>
      <c r="N1298" s="26" t="s">
        <v>127</v>
      </c>
      <c r="O1298" s="26" t="s">
        <v>3201</v>
      </c>
      <c r="P1298" s="26" t="s">
        <v>312</v>
      </c>
      <c r="Q1298" s="26" t="s">
        <v>179</v>
      </c>
      <c r="R1298" s="26" t="s">
        <v>101</v>
      </c>
      <c r="S1298" s="26" t="s">
        <v>225</v>
      </c>
      <c r="T1298" s="26"/>
      <c r="U1298" s="26">
        <v>16</v>
      </c>
      <c r="V1298" s="26">
        <v>16</v>
      </c>
      <c r="W1298" s="26"/>
      <c r="X1298" s="26"/>
      <c r="Y1298" s="26"/>
      <c r="Z1298" s="26">
        <v>60</v>
      </c>
      <c r="AA1298" s="26">
        <v>18</v>
      </c>
      <c r="AB1298" s="26" t="s">
        <v>103</v>
      </c>
      <c r="AC1298" s="26" t="s">
        <v>103</v>
      </c>
      <c r="AD1298" s="26" t="s">
        <v>103</v>
      </c>
      <c r="AE1298" s="26" t="s">
        <v>103</v>
      </c>
      <c r="AF1298" s="26" t="s">
        <v>103</v>
      </c>
      <c r="AG1298" s="26" t="s">
        <v>103</v>
      </c>
      <c r="AH1298" s="26"/>
    </row>
    <row r="1299" s="6" customFormat="1" ht="90" spans="1:34">
      <c r="A1299" s="24">
        <v>1238</v>
      </c>
      <c r="B1299" s="25"/>
      <c r="C1299" s="26" t="s">
        <v>8707</v>
      </c>
      <c r="D1299" s="26" t="s">
        <v>8708</v>
      </c>
      <c r="E1299" s="26" t="s">
        <v>89</v>
      </c>
      <c r="F1299" s="28" t="s">
        <v>7678</v>
      </c>
      <c r="G1299" s="26" t="s">
        <v>7679</v>
      </c>
      <c r="H1299" s="26" t="s">
        <v>4034</v>
      </c>
      <c r="I1299" s="26" t="s">
        <v>8708</v>
      </c>
      <c r="J1299" s="26" t="s">
        <v>8709</v>
      </c>
      <c r="K1299" s="26" t="s">
        <v>230</v>
      </c>
      <c r="L1299" s="26" t="s">
        <v>231</v>
      </c>
      <c r="M1299" s="26" t="s">
        <v>6028</v>
      </c>
      <c r="N1299" s="26" t="s">
        <v>127</v>
      </c>
      <c r="O1299" s="26" t="s">
        <v>3201</v>
      </c>
      <c r="P1299" s="26" t="s">
        <v>312</v>
      </c>
      <c r="Q1299" s="26" t="s">
        <v>179</v>
      </c>
      <c r="R1299" s="26" t="s">
        <v>484</v>
      </c>
      <c r="S1299" s="26" t="s">
        <v>225</v>
      </c>
      <c r="T1299" s="26"/>
      <c r="U1299" s="26">
        <v>45</v>
      </c>
      <c r="V1299" s="26">
        <v>45</v>
      </c>
      <c r="W1299" s="26"/>
      <c r="X1299" s="26"/>
      <c r="Y1299" s="26"/>
      <c r="Z1299" s="26">
        <v>625</v>
      </c>
      <c r="AA1299" s="26">
        <v>65</v>
      </c>
      <c r="AB1299" s="26" t="s">
        <v>103</v>
      </c>
      <c r="AC1299" s="26" t="s">
        <v>103</v>
      </c>
      <c r="AD1299" s="26" t="s">
        <v>103</v>
      </c>
      <c r="AE1299" s="26" t="s">
        <v>103</v>
      </c>
      <c r="AF1299" s="26" t="s">
        <v>103</v>
      </c>
      <c r="AG1299" s="26" t="s">
        <v>103</v>
      </c>
      <c r="AH1299" s="26"/>
    </row>
    <row r="1300" s="6" customFormat="1" ht="90" spans="1:34">
      <c r="A1300" s="24">
        <v>1239</v>
      </c>
      <c r="B1300" s="25"/>
      <c r="C1300" s="26" t="s">
        <v>8710</v>
      </c>
      <c r="D1300" s="26" t="s">
        <v>8711</v>
      </c>
      <c r="E1300" s="26" t="s">
        <v>89</v>
      </c>
      <c r="F1300" s="28" t="s">
        <v>1303</v>
      </c>
      <c r="G1300" s="26" t="s">
        <v>8712</v>
      </c>
      <c r="H1300" s="26" t="s">
        <v>8713</v>
      </c>
      <c r="I1300" s="26" t="s">
        <v>8711</v>
      </c>
      <c r="J1300" s="26" t="s">
        <v>8714</v>
      </c>
      <c r="K1300" s="26" t="s">
        <v>230</v>
      </c>
      <c r="L1300" s="26" t="s">
        <v>231</v>
      </c>
      <c r="M1300" s="26" t="s">
        <v>8715</v>
      </c>
      <c r="N1300" s="26" t="s">
        <v>127</v>
      </c>
      <c r="O1300" s="26" t="s">
        <v>3201</v>
      </c>
      <c r="P1300" s="26" t="s">
        <v>312</v>
      </c>
      <c r="Q1300" s="26" t="s">
        <v>179</v>
      </c>
      <c r="R1300" s="26" t="s">
        <v>484</v>
      </c>
      <c r="S1300" s="26" t="s">
        <v>1303</v>
      </c>
      <c r="T1300" s="26"/>
      <c r="U1300" s="26">
        <v>86</v>
      </c>
      <c r="V1300" s="26">
        <v>86</v>
      </c>
      <c r="W1300" s="26"/>
      <c r="X1300" s="26"/>
      <c r="Y1300" s="26"/>
      <c r="Z1300" s="26">
        <v>455</v>
      </c>
      <c r="AA1300" s="26">
        <v>218</v>
      </c>
      <c r="AB1300" s="26" t="s">
        <v>103</v>
      </c>
      <c r="AC1300" s="26" t="s">
        <v>103</v>
      </c>
      <c r="AD1300" s="26" t="s">
        <v>103</v>
      </c>
      <c r="AE1300" s="26" t="s">
        <v>103</v>
      </c>
      <c r="AF1300" s="26" t="s">
        <v>103</v>
      </c>
      <c r="AG1300" s="26" t="s">
        <v>103</v>
      </c>
      <c r="AH1300" s="26"/>
    </row>
    <row r="1301" s="6" customFormat="1" ht="90" spans="1:34">
      <c r="A1301" s="24">
        <v>1240</v>
      </c>
      <c r="B1301" s="25"/>
      <c r="C1301" s="26" t="s">
        <v>8716</v>
      </c>
      <c r="D1301" s="26" t="s">
        <v>8717</v>
      </c>
      <c r="E1301" s="26" t="s">
        <v>89</v>
      </c>
      <c r="F1301" s="28" t="s">
        <v>1303</v>
      </c>
      <c r="G1301" s="26" t="s">
        <v>8718</v>
      </c>
      <c r="H1301" s="26" t="s">
        <v>8719</v>
      </c>
      <c r="I1301" s="26" t="s">
        <v>8717</v>
      </c>
      <c r="J1301" s="26" t="s">
        <v>8720</v>
      </c>
      <c r="K1301" s="26" t="s">
        <v>230</v>
      </c>
      <c r="L1301" s="26" t="s">
        <v>231</v>
      </c>
      <c r="M1301" s="26" t="s">
        <v>8721</v>
      </c>
      <c r="N1301" s="26" t="s">
        <v>127</v>
      </c>
      <c r="O1301" s="26" t="s">
        <v>3201</v>
      </c>
      <c r="P1301" s="26" t="s">
        <v>312</v>
      </c>
      <c r="Q1301" s="26" t="s">
        <v>179</v>
      </c>
      <c r="R1301" s="26" t="s">
        <v>101</v>
      </c>
      <c r="S1301" s="26" t="s">
        <v>1303</v>
      </c>
      <c r="T1301" s="26"/>
      <c r="U1301" s="26">
        <v>21.5</v>
      </c>
      <c r="V1301" s="26">
        <v>21.5</v>
      </c>
      <c r="W1301" s="26"/>
      <c r="X1301" s="26"/>
      <c r="Y1301" s="26"/>
      <c r="Z1301" s="26">
        <v>355</v>
      </c>
      <c r="AA1301" s="26">
        <v>126</v>
      </c>
      <c r="AB1301" s="26" t="s">
        <v>103</v>
      </c>
      <c r="AC1301" s="26" t="s">
        <v>103</v>
      </c>
      <c r="AD1301" s="26" t="s">
        <v>103</v>
      </c>
      <c r="AE1301" s="26" t="s">
        <v>103</v>
      </c>
      <c r="AF1301" s="26" t="s">
        <v>103</v>
      </c>
      <c r="AG1301" s="26" t="s">
        <v>103</v>
      </c>
      <c r="AH1301" s="26"/>
    </row>
    <row r="1302" s="6" customFormat="1" ht="90" spans="1:34">
      <c r="A1302" s="24">
        <v>1241</v>
      </c>
      <c r="B1302" s="25"/>
      <c r="C1302" s="26" t="s">
        <v>8722</v>
      </c>
      <c r="D1302" s="26" t="s">
        <v>8723</v>
      </c>
      <c r="E1302" s="26" t="s">
        <v>89</v>
      </c>
      <c r="F1302" s="28"/>
      <c r="G1302" s="26" t="s">
        <v>8724</v>
      </c>
      <c r="H1302" s="26" t="s">
        <v>4034</v>
      </c>
      <c r="I1302" s="26" t="s">
        <v>8723</v>
      </c>
      <c r="J1302" s="26" t="s">
        <v>8725</v>
      </c>
      <c r="K1302" s="26" t="s">
        <v>230</v>
      </c>
      <c r="L1302" s="26" t="s">
        <v>231</v>
      </c>
      <c r="M1302" s="26" t="s">
        <v>7675</v>
      </c>
      <c r="N1302" s="26" t="s">
        <v>127</v>
      </c>
      <c r="O1302" s="26" t="s">
        <v>3201</v>
      </c>
      <c r="P1302" s="26" t="s">
        <v>312</v>
      </c>
      <c r="Q1302" s="26" t="s">
        <v>179</v>
      </c>
      <c r="R1302" s="26" t="s">
        <v>1938</v>
      </c>
      <c r="S1302" s="26" t="s">
        <v>225</v>
      </c>
      <c r="T1302" s="26"/>
      <c r="U1302" s="26">
        <v>15</v>
      </c>
      <c r="V1302" s="26">
        <v>15</v>
      </c>
      <c r="W1302" s="26"/>
      <c r="X1302" s="26"/>
      <c r="Y1302" s="26"/>
      <c r="Z1302" s="26">
        <v>562</v>
      </c>
      <c r="AA1302" s="26">
        <v>325</v>
      </c>
      <c r="AB1302" s="26" t="s">
        <v>103</v>
      </c>
      <c r="AC1302" s="26" t="s">
        <v>103</v>
      </c>
      <c r="AD1302" s="26" t="s">
        <v>103</v>
      </c>
      <c r="AE1302" s="26" t="s">
        <v>103</v>
      </c>
      <c r="AF1302" s="26" t="s">
        <v>103</v>
      </c>
      <c r="AG1302" s="26" t="s">
        <v>103</v>
      </c>
      <c r="AH1302" s="26"/>
    </row>
    <row r="1303" s="6" customFormat="1" ht="90" spans="1:34">
      <c r="A1303" s="24">
        <v>1242</v>
      </c>
      <c r="B1303" s="25"/>
      <c r="C1303" s="26" t="s">
        <v>8726</v>
      </c>
      <c r="D1303" s="26" t="s">
        <v>8727</v>
      </c>
      <c r="E1303" s="26" t="s">
        <v>89</v>
      </c>
      <c r="F1303" s="28" t="s">
        <v>2727</v>
      </c>
      <c r="G1303" s="26" t="s">
        <v>8728</v>
      </c>
      <c r="H1303" s="26" t="s">
        <v>8729</v>
      </c>
      <c r="I1303" s="26" t="s">
        <v>7696</v>
      </c>
      <c r="J1303" s="26" t="s">
        <v>7697</v>
      </c>
      <c r="K1303" s="26" t="s">
        <v>94</v>
      </c>
      <c r="L1303" s="26" t="s">
        <v>8730</v>
      </c>
      <c r="M1303" s="26" t="s">
        <v>1032</v>
      </c>
      <c r="N1303" s="26" t="s">
        <v>8731</v>
      </c>
      <c r="O1303" s="26" t="s">
        <v>918</v>
      </c>
      <c r="P1303" s="26" t="s">
        <v>312</v>
      </c>
      <c r="Q1303" s="26" t="s">
        <v>8732</v>
      </c>
      <c r="R1303" s="26" t="s">
        <v>1938</v>
      </c>
      <c r="S1303" s="26" t="s">
        <v>225</v>
      </c>
      <c r="T1303" s="26"/>
      <c r="U1303" s="26">
        <v>15</v>
      </c>
      <c r="V1303" s="26">
        <v>15</v>
      </c>
      <c r="W1303" s="26"/>
      <c r="X1303" s="26"/>
      <c r="Y1303" s="26"/>
      <c r="Z1303" s="26">
        <v>245</v>
      </c>
      <c r="AA1303" s="26">
        <v>32</v>
      </c>
      <c r="AB1303" s="26" t="s">
        <v>103</v>
      </c>
      <c r="AC1303" s="26" t="s">
        <v>103</v>
      </c>
      <c r="AD1303" s="26" t="s">
        <v>103</v>
      </c>
      <c r="AE1303" s="26" t="s">
        <v>103</v>
      </c>
      <c r="AF1303" s="26"/>
      <c r="AG1303" s="26" t="s">
        <v>103</v>
      </c>
      <c r="AH1303" s="26"/>
    </row>
    <row r="1304" s="6" customFormat="1" ht="90" spans="1:34">
      <c r="A1304" s="24">
        <v>1243</v>
      </c>
      <c r="B1304" s="25"/>
      <c r="C1304" s="26" t="s">
        <v>8733</v>
      </c>
      <c r="D1304" s="26" t="s">
        <v>8734</v>
      </c>
      <c r="E1304" s="26" t="s">
        <v>89</v>
      </c>
      <c r="F1304" s="28" t="s">
        <v>7678</v>
      </c>
      <c r="G1304" s="26" t="s">
        <v>7679</v>
      </c>
      <c r="H1304" s="26" t="s">
        <v>8735</v>
      </c>
      <c r="I1304" s="26" t="s">
        <v>8736</v>
      </c>
      <c r="J1304" s="26" t="s">
        <v>8737</v>
      </c>
      <c r="K1304" s="26" t="s">
        <v>230</v>
      </c>
      <c r="L1304" s="26" t="s">
        <v>231</v>
      </c>
      <c r="M1304" s="26" t="s">
        <v>1032</v>
      </c>
      <c r="N1304" s="26" t="s">
        <v>373</v>
      </c>
      <c r="O1304" s="26" t="s">
        <v>918</v>
      </c>
      <c r="P1304" s="26" t="s">
        <v>312</v>
      </c>
      <c r="Q1304" s="26" t="s">
        <v>179</v>
      </c>
      <c r="R1304" s="26" t="s">
        <v>1938</v>
      </c>
      <c r="S1304" s="26" t="s">
        <v>225</v>
      </c>
      <c r="T1304" s="26"/>
      <c r="U1304" s="26">
        <v>15</v>
      </c>
      <c r="V1304" s="26">
        <v>15</v>
      </c>
      <c r="W1304" s="26"/>
      <c r="X1304" s="26"/>
      <c r="Y1304" s="26"/>
      <c r="Z1304" s="26">
        <v>520</v>
      </c>
      <c r="AA1304" s="26">
        <v>95</v>
      </c>
      <c r="AB1304" s="26" t="s">
        <v>103</v>
      </c>
      <c r="AC1304" s="26" t="s">
        <v>103</v>
      </c>
      <c r="AD1304" s="26" t="s">
        <v>103</v>
      </c>
      <c r="AE1304" s="26" t="s">
        <v>103</v>
      </c>
      <c r="AF1304" s="26"/>
      <c r="AG1304" s="26" t="s">
        <v>103</v>
      </c>
      <c r="AH1304" s="26"/>
    </row>
    <row r="1305" s="6" customFormat="1" ht="78.75" spans="1:34">
      <c r="A1305" s="24">
        <v>1244</v>
      </c>
      <c r="B1305" s="25"/>
      <c r="C1305" s="26" t="s">
        <v>8738</v>
      </c>
      <c r="D1305" s="26" t="s">
        <v>8739</v>
      </c>
      <c r="E1305" s="26" t="s">
        <v>89</v>
      </c>
      <c r="F1305" s="28" t="s">
        <v>4056</v>
      </c>
      <c r="G1305" s="26" t="s">
        <v>8740</v>
      </c>
      <c r="H1305" s="26" t="s">
        <v>124</v>
      </c>
      <c r="I1305" s="26" t="s">
        <v>8741</v>
      </c>
      <c r="J1305" s="26" t="s">
        <v>8742</v>
      </c>
      <c r="K1305" s="26" t="s">
        <v>242</v>
      </c>
      <c r="L1305" s="26" t="s">
        <v>243</v>
      </c>
      <c r="M1305" s="26" t="s">
        <v>546</v>
      </c>
      <c r="N1305" s="26" t="s">
        <v>8743</v>
      </c>
      <c r="O1305" s="26"/>
      <c r="P1305" s="26" t="s">
        <v>118</v>
      </c>
      <c r="Q1305" s="26" t="s">
        <v>179</v>
      </c>
      <c r="R1305" s="26" t="s">
        <v>101</v>
      </c>
      <c r="S1305" s="26" t="s">
        <v>237</v>
      </c>
      <c r="T1305" s="26" t="s">
        <v>2323</v>
      </c>
      <c r="U1305" s="26">
        <v>30</v>
      </c>
      <c r="V1305" s="26">
        <v>30</v>
      </c>
      <c r="W1305" s="26"/>
      <c r="X1305" s="26"/>
      <c r="Y1305" s="26"/>
      <c r="Z1305" s="26">
        <v>350</v>
      </c>
      <c r="AA1305" s="26">
        <v>11</v>
      </c>
      <c r="AB1305" s="26" t="s">
        <v>103</v>
      </c>
      <c r="AC1305" s="26" t="s">
        <v>103</v>
      </c>
      <c r="AD1305" s="26" t="s">
        <v>103</v>
      </c>
      <c r="AE1305" s="26" t="s">
        <v>103</v>
      </c>
      <c r="AF1305" s="26" t="s">
        <v>2192</v>
      </c>
      <c r="AG1305" s="26" t="s">
        <v>103</v>
      </c>
      <c r="AH1305" s="26" t="s">
        <v>2192</v>
      </c>
    </row>
    <row r="1306" s="6" customFormat="1" ht="101.25" spans="1:34">
      <c r="A1306" s="24">
        <v>1245</v>
      </c>
      <c r="B1306" s="25"/>
      <c r="C1306" s="26" t="s">
        <v>8744</v>
      </c>
      <c r="D1306" s="26" t="s">
        <v>8745</v>
      </c>
      <c r="E1306" s="26" t="s">
        <v>89</v>
      </c>
      <c r="F1306" s="28" t="s">
        <v>2345</v>
      </c>
      <c r="G1306" s="26" t="s">
        <v>8746</v>
      </c>
      <c r="H1306" s="26" t="s">
        <v>8747</v>
      </c>
      <c r="I1306" s="26" t="s">
        <v>8748</v>
      </c>
      <c r="J1306" s="26" t="s">
        <v>4068</v>
      </c>
      <c r="K1306" s="26" t="s">
        <v>242</v>
      </c>
      <c r="L1306" s="26" t="s">
        <v>243</v>
      </c>
      <c r="M1306" s="26" t="s">
        <v>4881</v>
      </c>
      <c r="N1306" s="26"/>
      <c r="O1306" s="26" t="s">
        <v>2350</v>
      </c>
      <c r="P1306" s="26"/>
      <c r="Q1306" s="26" t="s">
        <v>179</v>
      </c>
      <c r="R1306" s="26" t="s">
        <v>101</v>
      </c>
      <c r="S1306" s="26" t="s">
        <v>237</v>
      </c>
      <c r="T1306" s="26" t="s">
        <v>7734</v>
      </c>
      <c r="U1306" s="26">
        <v>59.6</v>
      </c>
      <c r="V1306" s="26">
        <v>59.6</v>
      </c>
      <c r="W1306" s="26"/>
      <c r="X1306" s="26"/>
      <c r="Y1306" s="26"/>
      <c r="Z1306" s="26">
        <v>2924</v>
      </c>
      <c r="AA1306" s="26">
        <v>358</v>
      </c>
      <c r="AB1306" s="26"/>
      <c r="AC1306" s="26" t="s">
        <v>103</v>
      </c>
      <c r="AD1306" s="26" t="s">
        <v>103</v>
      </c>
      <c r="AE1306" s="26" t="s">
        <v>103</v>
      </c>
      <c r="AF1306" s="26" t="s">
        <v>103</v>
      </c>
      <c r="AG1306" s="26" t="s">
        <v>103</v>
      </c>
      <c r="AH1306" s="26" t="s">
        <v>103</v>
      </c>
    </row>
    <row r="1307" s="6" customFormat="1" ht="157.5" spans="1:34">
      <c r="A1307" s="24">
        <v>1246</v>
      </c>
      <c r="B1307" s="25"/>
      <c r="C1307" s="26" t="s">
        <v>8749</v>
      </c>
      <c r="D1307" s="26" t="s">
        <v>8750</v>
      </c>
      <c r="E1307" s="26" t="s">
        <v>370</v>
      </c>
      <c r="F1307" s="28" t="s">
        <v>2179</v>
      </c>
      <c r="G1307" s="26" t="s">
        <v>8751</v>
      </c>
      <c r="H1307" s="26" t="s">
        <v>124</v>
      </c>
      <c r="I1307" s="26" t="s">
        <v>8752</v>
      </c>
      <c r="J1307" s="26" t="s">
        <v>8753</v>
      </c>
      <c r="K1307" s="26" t="s">
        <v>242</v>
      </c>
      <c r="L1307" s="26" t="s">
        <v>243</v>
      </c>
      <c r="M1307" s="26" t="s">
        <v>1032</v>
      </c>
      <c r="N1307" s="26" t="s">
        <v>8754</v>
      </c>
      <c r="O1307" s="26"/>
      <c r="P1307" s="26" t="s">
        <v>351</v>
      </c>
      <c r="Q1307" s="26" t="s">
        <v>190</v>
      </c>
      <c r="R1307" s="26" t="s">
        <v>1938</v>
      </c>
      <c r="S1307" s="26" t="s">
        <v>237</v>
      </c>
      <c r="T1307" s="26"/>
      <c r="U1307" s="26">
        <v>15</v>
      </c>
      <c r="V1307" s="26">
        <v>15</v>
      </c>
      <c r="W1307" s="26"/>
      <c r="X1307" s="26"/>
      <c r="Y1307" s="26"/>
      <c r="Z1307" s="26">
        <v>415</v>
      </c>
      <c r="AA1307" s="26">
        <v>1336</v>
      </c>
      <c r="AB1307" s="26" t="s">
        <v>104</v>
      </c>
      <c r="AC1307" s="26" t="s">
        <v>104</v>
      </c>
      <c r="AD1307" s="26" t="s">
        <v>103</v>
      </c>
      <c r="AE1307" s="26" t="s">
        <v>103</v>
      </c>
      <c r="AF1307" s="26"/>
      <c r="AG1307" s="26" t="s">
        <v>103</v>
      </c>
      <c r="AH1307" s="26"/>
    </row>
    <row r="1308" s="6" customFormat="1" ht="67.5" spans="1:34">
      <c r="A1308" s="24">
        <v>1247</v>
      </c>
      <c r="B1308" s="25"/>
      <c r="C1308" s="26" t="s">
        <v>8755</v>
      </c>
      <c r="D1308" s="26" t="s">
        <v>8756</v>
      </c>
      <c r="E1308" s="26" t="s">
        <v>370</v>
      </c>
      <c r="F1308" s="28" t="s">
        <v>2179</v>
      </c>
      <c r="G1308" s="26" t="s">
        <v>8757</v>
      </c>
      <c r="H1308" s="26" t="s">
        <v>124</v>
      </c>
      <c r="I1308" s="26" t="s">
        <v>8758</v>
      </c>
      <c r="J1308" s="26" t="s">
        <v>8759</v>
      </c>
      <c r="K1308" s="26" t="s">
        <v>242</v>
      </c>
      <c r="L1308" s="26" t="s">
        <v>243</v>
      </c>
      <c r="M1308" s="26" t="s">
        <v>593</v>
      </c>
      <c r="N1308" s="26" t="s">
        <v>8760</v>
      </c>
      <c r="O1308" s="26"/>
      <c r="P1308" s="26" t="s">
        <v>351</v>
      </c>
      <c r="Q1308" s="26" t="s">
        <v>179</v>
      </c>
      <c r="R1308" s="26" t="s">
        <v>3798</v>
      </c>
      <c r="S1308" s="26" t="s">
        <v>237</v>
      </c>
      <c r="T1308" s="26" t="s">
        <v>153</v>
      </c>
      <c r="U1308" s="26">
        <v>22</v>
      </c>
      <c r="V1308" s="26">
        <v>22</v>
      </c>
      <c r="W1308" s="26"/>
      <c r="X1308" s="26"/>
      <c r="Y1308" s="26"/>
      <c r="Z1308" s="26">
        <v>599</v>
      </c>
      <c r="AA1308" s="26">
        <v>1235</v>
      </c>
      <c r="AB1308" s="26" t="s">
        <v>104</v>
      </c>
      <c r="AC1308" s="26" t="s">
        <v>104</v>
      </c>
      <c r="AD1308" s="26" t="s">
        <v>103</v>
      </c>
      <c r="AE1308" s="26" t="s">
        <v>103</v>
      </c>
      <c r="AF1308" s="26"/>
      <c r="AG1308" s="26" t="s">
        <v>103</v>
      </c>
      <c r="AH1308" s="26"/>
    </row>
    <row r="1309" s="6" customFormat="1" ht="101.25" spans="1:34">
      <c r="A1309" s="24">
        <v>1248</v>
      </c>
      <c r="B1309" s="25"/>
      <c r="C1309" s="26" t="s">
        <v>8761</v>
      </c>
      <c r="D1309" s="26" t="s">
        <v>8762</v>
      </c>
      <c r="E1309" s="26" t="s">
        <v>370</v>
      </c>
      <c r="F1309" s="28" t="s">
        <v>2157</v>
      </c>
      <c r="G1309" s="26" t="s">
        <v>8763</v>
      </c>
      <c r="H1309" s="26" t="s">
        <v>4080</v>
      </c>
      <c r="I1309" s="26" t="s">
        <v>8764</v>
      </c>
      <c r="J1309" s="26" t="s">
        <v>8765</v>
      </c>
      <c r="K1309" s="26" t="s">
        <v>242</v>
      </c>
      <c r="L1309" s="26" t="s">
        <v>243</v>
      </c>
      <c r="M1309" s="26" t="s">
        <v>1040</v>
      </c>
      <c r="N1309" s="26" t="s">
        <v>4075</v>
      </c>
      <c r="O1309" s="26" t="s">
        <v>8766</v>
      </c>
      <c r="P1309" s="26" t="s">
        <v>8767</v>
      </c>
      <c r="Q1309" s="26" t="s">
        <v>179</v>
      </c>
      <c r="R1309" s="26" t="s">
        <v>101</v>
      </c>
      <c r="S1309" s="26" t="s">
        <v>237</v>
      </c>
      <c r="T1309" s="26" t="s">
        <v>153</v>
      </c>
      <c r="U1309" s="26">
        <v>50</v>
      </c>
      <c r="V1309" s="26">
        <f>U1309</f>
        <v>50</v>
      </c>
      <c r="W1309" s="26"/>
      <c r="X1309" s="26"/>
      <c r="Y1309" s="26"/>
      <c r="Z1309" s="26">
        <v>336</v>
      </c>
      <c r="AA1309" s="26">
        <v>41</v>
      </c>
      <c r="AB1309" s="26"/>
      <c r="AC1309" s="26"/>
      <c r="AD1309" s="26"/>
      <c r="AE1309" s="26"/>
      <c r="AF1309" s="26"/>
      <c r="AG1309" s="26"/>
      <c r="AH1309" s="26"/>
    </row>
    <row r="1310" s="6" customFormat="1" ht="101.25" spans="1:34">
      <c r="A1310" s="24">
        <v>1249</v>
      </c>
      <c r="B1310" s="25"/>
      <c r="C1310" s="26" t="s">
        <v>8768</v>
      </c>
      <c r="D1310" s="26" t="s">
        <v>8769</v>
      </c>
      <c r="E1310" s="26" t="s">
        <v>370</v>
      </c>
      <c r="F1310" s="28" t="s">
        <v>2157</v>
      </c>
      <c r="G1310" s="26" t="s">
        <v>8770</v>
      </c>
      <c r="H1310" s="26" t="s">
        <v>4080</v>
      </c>
      <c r="I1310" s="26" t="s">
        <v>8771</v>
      </c>
      <c r="J1310" s="26" t="s">
        <v>8772</v>
      </c>
      <c r="K1310" s="26" t="s">
        <v>242</v>
      </c>
      <c r="L1310" s="26" t="s">
        <v>243</v>
      </c>
      <c r="M1310" s="26" t="s">
        <v>1032</v>
      </c>
      <c r="N1310" s="26" t="s">
        <v>1057</v>
      </c>
      <c r="O1310" s="26" t="s">
        <v>8773</v>
      </c>
      <c r="P1310" s="26" t="s">
        <v>8774</v>
      </c>
      <c r="Q1310" s="26" t="s">
        <v>179</v>
      </c>
      <c r="R1310" s="26" t="s">
        <v>101</v>
      </c>
      <c r="S1310" s="26" t="s">
        <v>237</v>
      </c>
      <c r="T1310" s="26" t="s">
        <v>153</v>
      </c>
      <c r="U1310" s="26">
        <v>15</v>
      </c>
      <c r="V1310" s="26">
        <f>U1310</f>
        <v>15</v>
      </c>
      <c r="W1310" s="26"/>
      <c r="X1310" s="26"/>
      <c r="Y1310" s="26"/>
      <c r="Z1310" s="26">
        <v>453</v>
      </c>
      <c r="AA1310" s="26">
        <v>68</v>
      </c>
      <c r="AB1310" s="26"/>
      <c r="AC1310" s="26"/>
      <c r="AD1310" s="26"/>
      <c r="AE1310" s="26"/>
      <c r="AF1310" s="26"/>
      <c r="AG1310" s="26"/>
      <c r="AH1310" s="26"/>
    </row>
    <row r="1311" s="6" customFormat="1" ht="112.5" spans="1:34">
      <c r="A1311" s="24">
        <v>1250</v>
      </c>
      <c r="B1311" s="25"/>
      <c r="C1311" s="26" t="s">
        <v>8775</v>
      </c>
      <c r="D1311" s="26" t="s">
        <v>8776</v>
      </c>
      <c r="E1311" s="26" t="s">
        <v>370</v>
      </c>
      <c r="F1311" s="28" t="s">
        <v>2157</v>
      </c>
      <c r="G1311" s="26" t="s">
        <v>8777</v>
      </c>
      <c r="H1311" s="26" t="s">
        <v>4080</v>
      </c>
      <c r="I1311" s="26" t="s">
        <v>8778</v>
      </c>
      <c r="J1311" s="26" t="s">
        <v>8779</v>
      </c>
      <c r="K1311" s="26" t="s">
        <v>242</v>
      </c>
      <c r="L1311" s="26" t="s">
        <v>243</v>
      </c>
      <c r="M1311" s="26" t="s">
        <v>1040</v>
      </c>
      <c r="N1311" s="26" t="s">
        <v>1057</v>
      </c>
      <c r="O1311" s="26" t="s">
        <v>8780</v>
      </c>
      <c r="P1311" s="26" t="s">
        <v>8781</v>
      </c>
      <c r="Q1311" s="26" t="s">
        <v>179</v>
      </c>
      <c r="R1311" s="26" t="s">
        <v>101</v>
      </c>
      <c r="S1311" s="26" t="s">
        <v>237</v>
      </c>
      <c r="T1311" s="26" t="s">
        <v>153</v>
      </c>
      <c r="U1311" s="26">
        <v>50</v>
      </c>
      <c r="V1311" s="26">
        <f>U1311</f>
        <v>50</v>
      </c>
      <c r="W1311" s="26"/>
      <c r="X1311" s="26"/>
      <c r="Y1311" s="26"/>
      <c r="Z1311" s="26">
        <v>403</v>
      </c>
      <c r="AA1311" s="26">
        <v>33</v>
      </c>
      <c r="AB1311" s="26"/>
      <c r="AC1311" s="26"/>
      <c r="AD1311" s="26"/>
      <c r="AE1311" s="26"/>
      <c r="AF1311" s="26"/>
      <c r="AG1311" s="26"/>
      <c r="AH1311" s="26"/>
    </row>
    <row r="1312" s="6" customFormat="1" ht="78.75" spans="1:34">
      <c r="A1312" s="24">
        <v>1251</v>
      </c>
      <c r="B1312" s="25"/>
      <c r="C1312" s="26" t="s">
        <v>8782</v>
      </c>
      <c r="D1312" s="26" t="s">
        <v>8783</v>
      </c>
      <c r="E1312" s="26" t="s">
        <v>370</v>
      </c>
      <c r="F1312" s="28" t="s">
        <v>2157</v>
      </c>
      <c r="G1312" s="26" t="s">
        <v>8784</v>
      </c>
      <c r="H1312" s="26" t="s">
        <v>4080</v>
      </c>
      <c r="I1312" s="26" t="s">
        <v>8785</v>
      </c>
      <c r="J1312" s="26" t="s">
        <v>8786</v>
      </c>
      <c r="K1312" s="26" t="s">
        <v>242</v>
      </c>
      <c r="L1312" s="26" t="s">
        <v>243</v>
      </c>
      <c r="M1312" s="26" t="s">
        <v>2356</v>
      </c>
      <c r="N1312" s="26" t="s">
        <v>1057</v>
      </c>
      <c r="O1312" s="26" t="s">
        <v>8787</v>
      </c>
      <c r="P1312" s="26" t="s">
        <v>8788</v>
      </c>
      <c r="Q1312" s="26" t="s">
        <v>179</v>
      </c>
      <c r="R1312" s="26" t="s">
        <v>101</v>
      </c>
      <c r="S1312" s="26" t="s">
        <v>237</v>
      </c>
      <c r="T1312" s="26" t="s">
        <v>153</v>
      </c>
      <c r="U1312" s="26">
        <v>40</v>
      </c>
      <c r="V1312" s="26">
        <f>U1312</f>
        <v>40</v>
      </c>
      <c r="W1312" s="26"/>
      <c r="X1312" s="26"/>
      <c r="Y1312" s="26"/>
      <c r="Z1312" s="26">
        <v>247</v>
      </c>
      <c r="AA1312" s="26">
        <v>15</v>
      </c>
      <c r="AB1312" s="26"/>
      <c r="AC1312" s="26"/>
      <c r="AD1312" s="26"/>
      <c r="AE1312" s="26"/>
      <c r="AF1312" s="26"/>
      <c r="AG1312" s="26"/>
      <c r="AH1312" s="26"/>
    </row>
    <row r="1313" s="6" customFormat="1" ht="78.75" spans="1:34">
      <c r="A1313" s="24">
        <v>1252</v>
      </c>
      <c r="B1313" s="25"/>
      <c r="C1313" s="26" t="s">
        <v>8789</v>
      </c>
      <c r="D1313" s="26" t="s">
        <v>8790</v>
      </c>
      <c r="E1313" s="26" t="s">
        <v>370</v>
      </c>
      <c r="F1313" s="28" t="s">
        <v>7743</v>
      </c>
      <c r="G1313" s="26" t="s">
        <v>8791</v>
      </c>
      <c r="H1313" s="26" t="s">
        <v>124</v>
      </c>
      <c r="I1313" s="26" t="s">
        <v>8792</v>
      </c>
      <c r="J1313" s="26" t="s">
        <v>8793</v>
      </c>
      <c r="K1313" s="26" t="s">
        <v>242</v>
      </c>
      <c r="L1313" s="26" t="s">
        <v>243</v>
      </c>
      <c r="M1313" s="26" t="s">
        <v>691</v>
      </c>
      <c r="N1313" s="26"/>
      <c r="O1313" s="26"/>
      <c r="P1313" s="26"/>
      <c r="Q1313" s="26" t="s">
        <v>179</v>
      </c>
      <c r="R1313" s="26" t="s">
        <v>101</v>
      </c>
      <c r="S1313" s="26" t="s">
        <v>237</v>
      </c>
      <c r="T1313" s="26" t="s">
        <v>153</v>
      </c>
      <c r="U1313" s="26">
        <v>10</v>
      </c>
      <c r="V1313" s="26">
        <v>10</v>
      </c>
      <c r="W1313" s="26"/>
      <c r="X1313" s="26"/>
      <c r="Y1313" s="26"/>
      <c r="Z1313" s="26">
        <v>362</v>
      </c>
      <c r="AA1313" s="26">
        <v>1975</v>
      </c>
      <c r="AB1313" s="26" t="s">
        <v>104</v>
      </c>
      <c r="AC1313" s="26" t="s">
        <v>104</v>
      </c>
      <c r="AD1313" s="26" t="s">
        <v>103</v>
      </c>
      <c r="AE1313" s="26" t="s">
        <v>103</v>
      </c>
      <c r="AF1313" s="26"/>
      <c r="AG1313" s="26" t="s">
        <v>103</v>
      </c>
      <c r="AH1313" s="26"/>
    </row>
    <row r="1314" s="6" customFormat="1" ht="78.75" spans="1:34">
      <c r="A1314" s="24">
        <v>1253</v>
      </c>
      <c r="B1314" s="25"/>
      <c r="C1314" s="26" t="s">
        <v>8794</v>
      </c>
      <c r="D1314" s="26" t="s">
        <v>8795</v>
      </c>
      <c r="E1314" s="26" t="s">
        <v>370</v>
      </c>
      <c r="F1314" s="28" t="s">
        <v>7743</v>
      </c>
      <c r="G1314" s="26" t="s">
        <v>8796</v>
      </c>
      <c r="H1314" s="26" t="s">
        <v>124</v>
      </c>
      <c r="I1314" s="26" t="s">
        <v>8797</v>
      </c>
      <c r="J1314" s="26" t="s">
        <v>8798</v>
      </c>
      <c r="K1314" s="26" t="s">
        <v>242</v>
      </c>
      <c r="L1314" s="26" t="s">
        <v>243</v>
      </c>
      <c r="M1314" s="26" t="s">
        <v>538</v>
      </c>
      <c r="N1314" s="26"/>
      <c r="O1314" s="26"/>
      <c r="P1314" s="26"/>
      <c r="Q1314" s="26" t="s">
        <v>179</v>
      </c>
      <c r="R1314" s="26" t="s">
        <v>101</v>
      </c>
      <c r="S1314" s="26" t="s">
        <v>237</v>
      </c>
      <c r="T1314" s="26" t="s">
        <v>153</v>
      </c>
      <c r="U1314" s="26">
        <v>20</v>
      </c>
      <c r="V1314" s="26">
        <v>20</v>
      </c>
      <c r="W1314" s="26"/>
      <c r="X1314" s="26"/>
      <c r="Y1314" s="26"/>
      <c r="Z1314" s="26">
        <v>68248</v>
      </c>
      <c r="AA1314" s="26">
        <v>1035</v>
      </c>
      <c r="AB1314" s="26" t="s">
        <v>104</v>
      </c>
      <c r="AC1314" s="26" t="s">
        <v>104</v>
      </c>
      <c r="AD1314" s="26" t="s">
        <v>103</v>
      </c>
      <c r="AE1314" s="26" t="s">
        <v>103</v>
      </c>
      <c r="AF1314" s="26"/>
      <c r="AG1314" s="26" t="s">
        <v>103</v>
      </c>
      <c r="AH1314" s="26"/>
    </row>
    <row r="1315" s="6" customFormat="1" ht="168.75" spans="1:34">
      <c r="A1315" s="24">
        <v>1254</v>
      </c>
      <c r="B1315" s="25"/>
      <c r="C1315" s="26" t="s">
        <v>8799</v>
      </c>
      <c r="D1315" s="26" t="s">
        <v>8800</v>
      </c>
      <c r="E1315" s="26" t="s">
        <v>370</v>
      </c>
      <c r="F1315" s="28" t="s">
        <v>7743</v>
      </c>
      <c r="G1315" s="26" t="s">
        <v>8801</v>
      </c>
      <c r="H1315" s="26" t="s">
        <v>124</v>
      </c>
      <c r="I1315" s="26" t="s">
        <v>8802</v>
      </c>
      <c r="J1315" s="26" t="s">
        <v>8803</v>
      </c>
      <c r="K1315" s="26" t="s">
        <v>242</v>
      </c>
      <c r="L1315" s="26" t="s">
        <v>243</v>
      </c>
      <c r="M1315" s="26" t="s">
        <v>1032</v>
      </c>
      <c r="N1315" s="26"/>
      <c r="O1315" s="26"/>
      <c r="P1315" s="26" t="s">
        <v>351</v>
      </c>
      <c r="Q1315" s="26" t="s">
        <v>190</v>
      </c>
      <c r="R1315" s="26" t="s">
        <v>1938</v>
      </c>
      <c r="S1315" s="26" t="s">
        <v>237</v>
      </c>
      <c r="T1315" s="26"/>
      <c r="U1315" s="26">
        <v>15</v>
      </c>
      <c r="V1315" s="26">
        <v>15</v>
      </c>
      <c r="W1315" s="26"/>
      <c r="X1315" s="26"/>
      <c r="Y1315" s="26"/>
      <c r="Z1315" s="26">
        <v>361</v>
      </c>
      <c r="AA1315" s="26">
        <v>1760</v>
      </c>
      <c r="AB1315" s="26" t="s">
        <v>104</v>
      </c>
      <c r="AC1315" s="26" t="s">
        <v>104</v>
      </c>
      <c r="AD1315" s="26" t="s">
        <v>103</v>
      </c>
      <c r="AE1315" s="26" t="s">
        <v>103</v>
      </c>
      <c r="AF1315" s="26"/>
      <c r="AG1315" s="26" t="s">
        <v>103</v>
      </c>
      <c r="AH1315" s="26"/>
    </row>
    <row r="1316" s="6" customFormat="1" ht="90" spans="1:34">
      <c r="A1316" s="24">
        <v>1255</v>
      </c>
      <c r="B1316" s="25"/>
      <c r="C1316" s="26" t="s">
        <v>8804</v>
      </c>
      <c r="D1316" s="26" t="s">
        <v>8805</v>
      </c>
      <c r="E1316" s="26" t="s">
        <v>89</v>
      </c>
      <c r="F1316" s="28" t="s">
        <v>2186</v>
      </c>
      <c r="G1316" s="26" t="s">
        <v>8806</v>
      </c>
      <c r="H1316" s="26" t="s">
        <v>124</v>
      </c>
      <c r="I1316" s="26" t="s">
        <v>8807</v>
      </c>
      <c r="J1316" s="26" t="s">
        <v>8808</v>
      </c>
      <c r="K1316" s="26" t="s">
        <v>242</v>
      </c>
      <c r="L1316" s="26" t="s">
        <v>243</v>
      </c>
      <c r="M1316" s="26"/>
      <c r="N1316" s="26" t="s">
        <v>8809</v>
      </c>
      <c r="O1316" s="26" t="s">
        <v>8810</v>
      </c>
      <c r="P1316" s="26" t="s">
        <v>2357</v>
      </c>
      <c r="Q1316" s="26" t="s">
        <v>179</v>
      </c>
      <c r="R1316" s="26" t="s">
        <v>101</v>
      </c>
      <c r="S1316" s="26" t="s">
        <v>237</v>
      </c>
      <c r="T1316" s="26"/>
      <c r="U1316" s="26">
        <v>40</v>
      </c>
      <c r="V1316" s="26">
        <v>40</v>
      </c>
      <c r="W1316" s="26"/>
      <c r="X1316" s="26"/>
      <c r="Y1316" s="26"/>
      <c r="Z1316" s="26">
        <v>786</v>
      </c>
      <c r="AA1316" s="26">
        <v>101</v>
      </c>
      <c r="AB1316" s="26" t="s">
        <v>103</v>
      </c>
      <c r="AC1316" s="26" t="s">
        <v>103</v>
      </c>
      <c r="AD1316" s="26" t="s">
        <v>2192</v>
      </c>
      <c r="AE1316" s="26" t="s">
        <v>103</v>
      </c>
      <c r="AF1316" s="26" t="s">
        <v>2192</v>
      </c>
      <c r="AG1316" s="26" t="s">
        <v>103</v>
      </c>
      <c r="AH1316" s="26"/>
    </row>
    <row r="1317" s="6" customFormat="1" ht="101.25" spans="1:34">
      <c r="A1317" s="24">
        <v>1256</v>
      </c>
      <c r="B1317" s="25"/>
      <c r="C1317" s="26" t="s">
        <v>8811</v>
      </c>
      <c r="D1317" s="26" t="s">
        <v>8812</v>
      </c>
      <c r="E1317" s="26" t="s">
        <v>89</v>
      </c>
      <c r="F1317" s="28" t="s">
        <v>2733</v>
      </c>
      <c r="G1317" s="26" t="s">
        <v>7773</v>
      </c>
      <c r="H1317" s="26" t="s">
        <v>124</v>
      </c>
      <c r="I1317" s="26" t="s">
        <v>8813</v>
      </c>
      <c r="J1317" s="26" t="s">
        <v>8814</v>
      </c>
      <c r="K1317" s="26" t="s">
        <v>242</v>
      </c>
      <c r="L1317" s="26" t="s">
        <v>243</v>
      </c>
      <c r="M1317" s="26" t="s">
        <v>199</v>
      </c>
      <c r="N1317" s="26" t="s">
        <v>8815</v>
      </c>
      <c r="O1317" s="26" t="s">
        <v>8816</v>
      </c>
      <c r="P1317" s="26"/>
      <c r="Q1317" s="26" t="s">
        <v>179</v>
      </c>
      <c r="R1317" s="26" t="s">
        <v>101</v>
      </c>
      <c r="S1317" s="26" t="s">
        <v>237</v>
      </c>
      <c r="T1317" s="26"/>
      <c r="U1317" s="26">
        <v>50</v>
      </c>
      <c r="V1317" s="26">
        <v>50</v>
      </c>
      <c r="W1317" s="26"/>
      <c r="X1317" s="26"/>
      <c r="Y1317" s="26"/>
      <c r="Z1317" s="26">
        <v>1533</v>
      </c>
      <c r="AA1317" s="26">
        <v>262</v>
      </c>
      <c r="AB1317" s="26" t="s">
        <v>103</v>
      </c>
      <c r="AC1317" s="26" t="s">
        <v>103</v>
      </c>
      <c r="AD1317" s="26" t="s">
        <v>2192</v>
      </c>
      <c r="AE1317" s="26" t="s">
        <v>103</v>
      </c>
      <c r="AF1317" s="26" t="s">
        <v>2192</v>
      </c>
      <c r="AG1317" s="26" t="s">
        <v>103</v>
      </c>
      <c r="AH1317" s="26"/>
    </row>
    <row r="1318" s="6" customFormat="1" ht="157.5" spans="1:34">
      <c r="A1318" s="24">
        <v>1257</v>
      </c>
      <c r="B1318" s="25"/>
      <c r="C1318" s="26" t="s">
        <v>8817</v>
      </c>
      <c r="D1318" s="26" t="s">
        <v>8818</v>
      </c>
      <c r="E1318" s="26" t="s">
        <v>89</v>
      </c>
      <c r="F1318" s="28" t="s">
        <v>1704</v>
      </c>
      <c r="G1318" s="26" t="s">
        <v>8819</v>
      </c>
      <c r="H1318" s="26" t="s">
        <v>124</v>
      </c>
      <c r="I1318" s="26" t="s">
        <v>8820</v>
      </c>
      <c r="J1318" s="26" t="s">
        <v>8821</v>
      </c>
      <c r="K1318" s="26" t="s">
        <v>242</v>
      </c>
      <c r="L1318" s="26" t="s">
        <v>243</v>
      </c>
      <c r="M1318" s="26" t="s">
        <v>1032</v>
      </c>
      <c r="N1318" s="26"/>
      <c r="O1318" s="26"/>
      <c r="P1318" s="26" t="s">
        <v>351</v>
      </c>
      <c r="Q1318" s="26" t="s">
        <v>190</v>
      </c>
      <c r="R1318" s="26" t="s">
        <v>1938</v>
      </c>
      <c r="S1318" s="26" t="s">
        <v>237</v>
      </c>
      <c r="T1318" s="26"/>
      <c r="U1318" s="26">
        <v>15</v>
      </c>
      <c r="V1318" s="26">
        <f>U1318</f>
        <v>15</v>
      </c>
      <c r="W1318" s="26"/>
      <c r="X1318" s="26"/>
      <c r="Y1318" s="26"/>
      <c r="Z1318" s="26">
        <v>700</v>
      </c>
      <c r="AA1318" s="26">
        <v>17</v>
      </c>
      <c r="AB1318" s="26"/>
      <c r="AC1318" s="26"/>
      <c r="AD1318" s="26"/>
      <c r="AE1318" s="26"/>
      <c r="AF1318" s="26"/>
      <c r="AG1318" s="26"/>
      <c r="AH1318" s="26"/>
    </row>
    <row r="1319" s="6" customFormat="1" ht="180" spans="1:34">
      <c r="A1319" s="24">
        <v>1258</v>
      </c>
      <c r="B1319" s="25"/>
      <c r="C1319" s="26" t="s">
        <v>8822</v>
      </c>
      <c r="D1319" s="26" t="s">
        <v>8823</v>
      </c>
      <c r="E1319" s="26" t="s">
        <v>4410</v>
      </c>
      <c r="F1319" s="28" t="s">
        <v>4217</v>
      </c>
      <c r="G1319" s="26" t="s">
        <v>8824</v>
      </c>
      <c r="H1319" s="26" t="s">
        <v>918</v>
      </c>
      <c r="I1319" s="26" t="s">
        <v>8824</v>
      </c>
      <c r="J1319" s="26" t="s">
        <v>8825</v>
      </c>
      <c r="K1319" s="26" t="s">
        <v>2658</v>
      </c>
      <c r="L1319" s="26" t="s">
        <v>2659</v>
      </c>
      <c r="M1319" s="26" t="s">
        <v>8826</v>
      </c>
      <c r="N1319" s="26" t="s">
        <v>4164</v>
      </c>
      <c r="O1319" s="26" t="s">
        <v>4221</v>
      </c>
      <c r="P1319" s="26" t="s">
        <v>312</v>
      </c>
      <c r="Q1319" s="26" t="s">
        <v>100</v>
      </c>
      <c r="R1319" s="26" t="s">
        <v>101</v>
      </c>
      <c r="S1319" s="26" t="s">
        <v>249</v>
      </c>
      <c r="T1319" s="26" t="s">
        <v>191</v>
      </c>
      <c r="U1319" s="26">
        <v>85.3</v>
      </c>
      <c r="V1319" s="26">
        <v>85.3</v>
      </c>
      <c r="W1319" s="26"/>
      <c r="X1319" s="26"/>
      <c r="Y1319" s="26"/>
      <c r="Z1319" s="26">
        <v>1751</v>
      </c>
      <c r="AA1319" s="26">
        <v>10</v>
      </c>
      <c r="AB1319" s="26" t="s">
        <v>104</v>
      </c>
      <c r="AC1319" s="26" t="s">
        <v>103</v>
      </c>
      <c r="AD1319" s="26" t="s">
        <v>104</v>
      </c>
      <c r="AE1319" s="26" t="s">
        <v>103</v>
      </c>
      <c r="AF1319" s="26" t="s">
        <v>103</v>
      </c>
      <c r="AG1319" s="26" t="s">
        <v>103</v>
      </c>
      <c r="AH1319" s="26"/>
    </row>
    <row r="1320" s="6" customFormat="1" ht="146.25" spans="1:34">
      <c r="A1320" s="24">
        <v>1259</v>
      </c>
      <c r="B1320" s="25"/>
      <c r="C1320" s="26" t="s">
        <v>8827</v>
      </c>
      <c r="D1320" s="26" t="s">
        <v>8828</v>
      </c>
      <c r="E1320" s="26" t="s">
        <v>89</v>
      </c>
      <c r="F1320" s="28" t="s">
        <v>4238</v>
      </c>
      <c r="G1320" s="26" t="s">
        <v>8829</v>
      </c>
      <c r="H1320" s="26" t="s">
        <v>8830</v>
      </c>
      <c r="I1320" s="26" t="s">
        <v>8831</v>
      </c>
      <c r="J1320" s="26" t="s">
        <v>8832</v>
      </c>
      <c r="K1320" s="26" t="s">
        <v>135</v>
      </c>
      <c r="L1320" s="26" t="s">
        <v>114</v>
      </c>
      <c r="M1320" s="26" t="s">
        <v>2677</v>
      </c>
      <c r="N1320" s="26" t="s">
        <v>4164</v>
      </c>
      <c r="O1320" s="26" t="s">
        <v>8833</v>
      </c>
      <c r="P1320" s="26" t="s">
        <v>8834</v>
      </c>
      <c r="Q1320" s="26" t="s">
        <v>100</v>
      </c>
      <c r="R1320" s="26" t="s">
        <v>101</v>
      </c>
      <c r="S1320" s="26" t="s">
        <v>249</v>
      </c>
      <c r="T1320" s="26" t="s">
        <v>191</v>
      </c>
      <c r="U1320" s="26">
        <v>51.2</v>
      </c>
      <c r="V1320" s="26">
        <v>51.2</v>
      </c>
      <c r="W1320" s="26"/>
      <c r="X1320" s="26"/>
      <c r="Y1320" s="26"/>
      <c r="Z1320" s="26">
        <v>150</v>
      </c>
      <c r="AA1320" s="26">
        <v>58</v>
      </c>
      <c r="AB1320" s="26" t="s">
        <v>104</v>
      </c>
      <c r="AC1320" s="26" t="s">
        <v>103</v>
      </c>
      <c r="AD1320" s="26" t="s">
        <v>103</v>
      </c>
      <c r="AE1320" s="26" t="s">
        <v>103</v>
      </c>
      <c r="AF1320" s="26" t="s">
        <v>103</v>
      </c>
      <c r="AG1320" s="26" t="s">
        <v>103</v>
      </c>
      <c r="AH1320" s="26"/>
    </row>
    <row r="1321" s="6" customFormat="1" ht="202.5" spans="1:34">
      <c r="A1321" s="24">
        <v>1260</v>
      </c>
      <c r="B1321" s="25"/>
      <c r="C1321" s="26" t="s">
        <v>8835</v>
      </c>
      <c r="D1321" s="26" t="s">
        <v>8836</v>
      </c>
      <c r="E1321" s="26" t="s">
        <v>89</v>
      </c>
      <c r="F1321" s="28" t="s">
        <v>1095</v>
      </c>
      <c r="G1321" s="26" t="s">
        <v>8837</v>
      </c>
      <c r="H1321" s="26" t="s">
        <v>7889</v>
      </c>
      <c r="I1321" s="26" t="s">
        <v>8838</v>
      </c>
      <c r="J1321" s="26" t="s">
        <v>8839</v>
      </c>
      <c r="K1321" s="26" t="s">
        <v>135</v>
      </c>
      <c r="L1321" s="26" t="s">
        <v>114</v>
      </c>
      <c r="M1321" s="26" t="s">
        <v>1099</v>
      </c>
      <c r="N1321" s="26" t="s">
        <v>7819</v>
      </c>
      <c r="O1321" s="26" t="s">
        <v>8840</v>
      </c>
      <c r="P1321" s="26" t="s">
        <v>1937</v>
      </c>
      <c r="Q1321" s="26" t="s">
        <v>100</v>
      </c>
      <c r="R1321" s="26" t="s">
        <v>101</v>
      </c>
      <c r="S1321" s="26" t="s">
        <v>1095</v>
      </c>
      <c r="T1321" s="26" t="s">
        <v>191</v>
      </c>
      <c r="U1321" s="26">
        <v>86</v>
      </c>
      <c r="V1321" s="26">
        <v>86</v>
      </c>
      <c r="W1321" s="26"/>
      <c r="X1321" s="26"/>
      <c r="Y1321" s="26"/>
      <c r="Z1321" s="26">
        <v>243</v>
      </c>
      <c r="AA1321" s="26">
        <v>129</v>
      </c>
      <c r="AB1321" s="26" t="s">
        <v>103</v>
      </c>
      <c r="AC1321" s="26" t="s">
        <v>104</v>
      </c>
      <c r="AD1321" s="26" t="s">
        <v>104</v>
      </c>
      <c r="AE1321" s="26" t="s">
        <v>103</v>
      </c>
      <c r="AF1321" s="26"/>
      <c r="AG1321" s="26" t="s">
        <v>103</v>
      </c>
      <c r="AH1321" s="26"/>
    </row>
    <row r="1322" s="6" customFormat="1" ht="90" spans="1:34">
      <c r="A1322" s="24">
        <v>1261</v>
      </c>
      <c r="B1322" s="25"/>
      <c r="C1322" s="26" t="s">
        <v>8841</v>
      </c>
      <c r="D1322" s="26" t="s">
        <v>8842</v>
      </c>
      <c r="E1322" s="26" t="s">
        <v>89</v>
      </c>
      <c r="F1322" s="28" t="s">
        <v>7932</v>
      </c>
      <c r="G1322" s="26" t="s">
        <v>8843</v>
      </c>
      <c r="H1322" s="26" t="s">
        <v>8844</v>
      </c>
      <c r="I1322" s="26" t="s">
        <v>8844</v>
      </c>
      <c r="J1322" s="26"/>
      <c r="K1322" s="26" t="s">
        <v>113</v>
      </c>
      <c r="L1322" s="26" t="s">
        <v>114</v>
      </c>
      <c r="M1322" s="26" t="s">
        <v>4478</v>
      </c>
      <c r="N1322" s="26"/>
      <c r="O1322" s="26" t="s">
        <v>8845</v>
      </c>
      <c r="P1322" s="26"/>
      <c r="Q1322" s="26" t="s">
        <v>179</v>
      </c>
      <c r="R1322" s="26" t="s">
        <v>8846</v>
      </c>
      <c r="S1322" s="26" t="s">
        <v>7936</v>
      </c>
      <c r="T1322" s="26" t="s">
        <v>267</v>
      </c>
      <c r="U1322" s="26">
        <v>78</v>
      </c>
      <c r="V1322" s="26">
        <v>78</v>
      </c>
      <c r="W1322" s="26"/>
      <c r="X1322" s="26"/>
      <c r="Y1322" s="26"/>
      <c r="Z1322" s="26">
        <v>500</v>
      </c>
      <c r="AA1322" s="26">
        <v>63</v>
      </c>
      <c r="AB1322" s="26" t="s">
        <v>104</v>
      </c>
      <c r="AC1322" s="26" t="s">
        <v>103</v>
      </c>
      <c r="AD1322" s="26" t="s">
        <v>103</v>
      </c>
      <c r="AE1322" s="26" t="s">
        <v>103</v>
      </c>
      <c r="AF1322" s="26"/>
      <c r="AG1322" s="26" t="s">
        <v>103</v>
      </c>
      <c r="AH1322" s="26"/>
    </row>
    <row r="1323" s="6" customFormat="1" ht="101.25" spans="1:34">
      <c r="A1323" s="24">
        <v>1262</v>
      </c>
      <c r="B1323" s="25"/>
      <c r="C1323" s="26" t="s">
        <v>8847</v>
      </c>
      <c r="D1323" s="26" t="s">
        <v>8848</v>
      </c>
      <c r="E1323" s="26" t="s">
        <v>370</v>
      </c>
      <c r="F1323" s="28" t="s">
        <v>8849</v>
      </c>
      <c r="G1323" s="26" t="s">
        <v>8850</v>
      </c>
      <c r="H1323" s="26" t="s">
        <v>7966</v>
      </c>
      <c r="I1323" s="26" t="s">
        <v>8851</v>
      </c>
      <c r="J1323" s="26" t="s">
        <v>8852</v>
      </c>
      <c r="K1323" s="26" t="s">
        <v>113</v>
      </c>
      <c r="L1323" s="26" t="s">
        <v>114</v>
      </c>
      <c r="M1323" s="26" t="s">
        <v>1032</v>
      </c>
      <c r="N1323" s="26" t="s">
        <v>8853</v>
      </c>
      <c r="O1323" s="26" t="s">
        <v>8854</v>
      </c>
      <c r="P1323" s="26"/>
      <c r="Q1323" s="26" t="s">
        <v>179</v>
      </c>
      <c r="R1323" s="26" t="s">
        <v>6700</v>
      </c>
      <c r="S1323" s="26" t="s">
        <v>8855</v>
      </c>
      <c r="T1323" s="26" t="s">
        <v>267</v>
      </c>
      <c r="U1323" s="26">
        <v>15</v>
      </c>
      <c r="V1323" s="26">
        <v>15</v>
      </c>
      <c r="W1323" s="26"/>
      <c r="X1323" s="26"/>
      <c r="Y1323" s="26"/>
      <c r="Z1323" s="26">
        <v>375</v>
      </c>
      <c r="AA1323" s="26">
        <v>12</v>
      </c>
      <c r="AB1323" s="26" t="s">
        <v>104</v>
      </c>
      <c r="AC1323" s="26" t="s">
        <v>103</v>
      </c>
      <c r="AD1323" s="26" t="s">
        <v>103</v>
      </c>
      <c r="AE1323" s="26" t="s">
        <v>103</v>
      </c>
      <c r="AF1323" s="26"/>
      <c r="AG1323" s="26" t="s">
        <v>103</v>
      </c>
      <c r="AH1323" s="26"/>
    </row>
    <row r="1324" s="6" customFormat="1" ht="101.25" spans="1:34">
      <c r="A1324" s="24">
        <v>1263</v>
      </c>
      <c r="B1324" s="25"/>
      <c r="C1324" s="26" t="s">
        <v>8856</v>
      </c>
      <c r="D1324" s="26" t="s">
        <v>8857</v>
      </c>
      <c r="E1324" s="26" t="s">
        <v>370</v>
      </c>
      <c r="F1324" s="28" t="s">
        <v>8849</v>
      </c>
      <c r="G1324" s="26" t="s">
        <v>8858</v>
      </c>
      <c r="H1324" s="26" t="s">
        <v>7966</v>
      </c>
      <c r="I1324" s="26" t="s">
        <v>8859</v>
      </c>
      <c r="J1324" s="26" t="s">
        <v>8860</v>
      </c>
      <c r="K1324" s="26" t="s">
        <v>113</v>
      </c>
      <c r="L1324" s="26" t="s">
        <v>114</v>
      </c>
      <c r="M1324" s="26" t="s">
        <v>8861</v>
      </c>
      <c r="N1324" s="26" t="s">
        <v>8853</v>
      </c>
      <c r="O1324" s="26" t="s">
        <v>8862</v>
      </c>
      <c r="P1324" s="26"/>
      <c r="Q1324" s="26" t="s">
        <v>179</v>
      </c>
      <c r="R1324" s="26" t="s">
        <v>101</v>
      </c>
      <c r="S1324" s="26" t="s">
        <v>8855</v>
      </c>
      <c r="T1324" s="26" t="s">
        <v>267</v>
      </c>
      <c r="U1324" s="26">
        <v>38</v>
      </c>
      <c r="V1324" s="26">
        <v>38</v>
      </c>
      <c r="W1324" s="26"/>
      <c r="X1324" s="26"/>
      <c r="Y1324" s="26"/>
      <c r="Z1324" s="26">
        <v>340</v>
      </c>
      <c r="AA1324" s="26">
        <v>13</v>
      </c>
      <c r="AB1324" s="26" t="s">
        <v>104</v>
      </c>
      <c r="AC1324" s="26" t="s">
        <v>103</v>
      </c>
      <c r="AD1324" s="26" t="s">
        <v>103</v>
      </c>
      <c r="AE1324" s="26" t="s">
        <v>103</v>
      </c>
      <c r="AF1324" s="26"/>
      <c r="AG1324" s="26" t="s">
        <v>103</v>
      </c>
      <c r="AH1324" s="26"/>
    </row>
    <row r="1325" s="6" customFormat="1" ht="101.25" spans="1:34">
      <c r="A1325" s="24">
        <v>1264</v>
      </c>
      <c r="B1325" s="25"/>
      <c r="C1325" s="26" t="s">
        <v>8863</v>
      </c>
      <c r="D1325" s="26" t="s">
        <v>8864</v>
      </c>
      <c r="E1325" s="26" t="s">
        <v>89</v>
      </c>
      <c r="F1325" s="28" t="s">
        <v>7964</v>
      </c>
      <c r="G1325" s="26" t="s">
        <v>8865</v>
      </c>
      <c r="H1325" s="26" t="s">
        <v>8866</v>
      </c>
      <c r="I1325" s="26" t="s">
        <v>8867</v>
      </c>
      <c r="J1325" s="26"/>
      <c r="K1325" s="26" t="s">
        <v>113</v>
      </c>
      <c r="L1325" s="26" t="s">
        <v>114</v>
      </c>
      <c r="M1325" s="26"/>
      <c r="N1325" s="26"/>
      <c r="O1325" s="26" t="s">
        <v>8853</v>
      </c>
      <c r="P1325" s="26"/>
      <c r="Q1325" s="26" t="s">
        <v>179</v>
      </c>
      <c r="R1325" s="26" t="s">
        <v>101</v>
      </c>
      <c r="S1325" s="26" t="s">
        <v>7968</v>
      </c>
      <c r="T1325" s="26" t="s">
        <v>267</v>
      </c>
      <c r="U1325" s="26">
        <v>67.5</v>
      </c>
      <c r="V1325" s="26">
        <v>67.5</v>
      </c>
      <c r="W1325" s="26"/>
      <c r="X1325" s="26"/>
      <c r="Y1325" s="26"/>
      <c r="Z1325" s="26">
        <v>156</v>
      </c>
      <c r="AA1325" s="26">
        <v>24</v>
      </c>
      <c r="AB1325" s="26" t="s">
        <v>104</v>
      </c>
      <c r="AC1325" s="26" t="s">
        <v>103</v>
      </c>
      <c r="AD1325" s="26" t="s">
        <v>104</v>
      </c>
      <c r="AE1325" s="26" t="s">
        <v>103</v>
      </c>
      <c r="AF1325" s="26"/>
      <c r="AG1325" s="26" t="s">
        <v>103</v>
      </c>
      <c r="AH1325" s="26"/>
    </row>
    <row r="1326" s="6" customFormat="1" ht="101.25" spans="1:34">
      <c r="A1326" s="24">
        <v>1265</v>
      </c>
      <c r="B1326" s="25"/>
      <c r="C1326" s="26" t="s">
        <v>8868</v>
      </c>
      <c r="D1326" s="26" t="s">
        <v>8869</v>
      </c>
      <c r="E1326" s="26" t="s">
        <v>89</v>
      </c>
      <c r="F1326" s="28" t="s">
        <v>1659</v>
      </c>
      <c r="G1326" s="26" t="s">
        <v>8870</v>
      </c>
      <c r="H1326" s="26" t="s">
        <v>8871</v>
      </c>
      <c r="I1326" s="26" t="s">
        <v>8872</v>
      </c>
      <c r="J1326" s="26"/>
      <c r="K1326" s="26" t="s">
        <v>113</v>
      </c>
      <c r="L1326" s="26" t="s">
        <v>114</v>
      </c>
      <c r="M1326" s="26" t="s">
        <v>8873</v>
      </c>
      <c r="N1326" s="26"/>
      <c r="O1326" s="26"/>
      <c r="P1326" s="26"/>
      <c r="Q1326" s="26" t="s">
        <v>179</v>
      </c>
      <c r="R1326" s="26" t="s">
        <v>3798</v>
      </c>
      <c r="S1326" s="26" t="s">
        <v>1663</v>
      </c>
      <c r="T1326" s="26" t="s">
        <v>267</v>
      </c>
      <c r="U1326" s="26">
        <v>60</v>
      </c>
      <c r="V1326" s="26">
        <v>60</v>
      </c>
      <c r="W1326" s="26"/>
      <c r="X1326" s="26"/>
      <c r="Y1326" s="26">
        <v>0</v>
      </c>
      <c r="Z1326" s="26">
        <v>313</v>
      </c>
      <c r="AA1326" s="26">
        <v>11</v>
      </c>
      <c r="AB1326" s="26" t="s">
        <v>104</v>
      </c>
      <c r="AC1326" s="26" t="s">
        <v>103</v>
      </c>
      <c r="AD1326" s="26" t="s">
        <v>103</v>
      </c>
      <c r="AE1326" s="26" t="s">
        <v>103</v>
      </c>
      <c r="AF1326" s="26"/>
      <c r="AG1326" s="26" t="s">
        <v>103</v>
      </c>
      <c r="AH1326" s="26"/>
    </row>
    <row r="1327" s="6" customFormat="1" ht="67.5" spans="1:34">
      <c r="A1327" s="24">
        <v>1266</v>
      </c>
      <c r="B1327" s="25"/>
      <c r="C1327" s="26" t="s">
        <v>8874</v>
      </c>
      <c r="D1327" s="26" t="s">
        <v>8875</v>
      </c>
      <c r="E1327" s="26" t="s">
        <v>89</v>
      </c>
      <c r="F1327" s="28" t="s">
        <v>7971</v>
      </c>
      <c r="G1327" s="26" t="s">
        <v>8876</v>
      </c>
      <c r="H1327" s="26" t="s">
        <v>8877</v>
      </c>
      <c r="I1327" s="26"/>
      <c r="J1327" s="26"/>
      <c r="K1327" s="26" t="s">
        <v>113</v>
      </c>
      <c r="L1327" s="26" t="s">
        <v>114</v>
      </c>
      <c r="M1327" s="26" t="s">
        <v>2463</v>
      </c>
      <c r="N1327" s="26"/>
      <c r="O1327" s="26" t="s">
        <v>7975</v>
      </c>
      <c r="P1327" s="26"/>
      <c r="Q1327" s="26" t="s">
        <v>179</v>
      </c>
      <c r="R1327" s="26" t="s">
        <v>101</v>
      </c>
      <c r="S1327" s="26" t="s">
        <v>7976</v>
      </c>
      <c r="T1327" s="26" t="s">
        <v>267</v>
      </c>
      <c r="U1327" s="26">
        <v>60</v>
      </c>
      <c r="V1327" s="26">
        <v>60</v>
      </c>
      <c r="W1327" s="26"/>
      <c r="X1327" s="26"/>
      <c r="Y1327" s="26"/>
      <c r="Z1327" s="26">
        <v>1524</v>
      </c>
      <c r="AA1327" s="26">
        <v>40</v>
      </c>
      <c r="AB1327" s="26" t="s">
        <v>103</v>
      </c>
      <c r="AC1327" s="26" t="s">
        <v>103</v>
      </c>
      <c r="AD1327" s="26" t="s">
        <v>103</v>
      </c>
      <c r="AE1327" s="26" t="s">
        <v>103</v>
      </c>
      <c r="AF1327" s="26" t="s">
        <v>103</v>
      </c>
      <c r="AG1327" s="26"/>
      <c r="AH1327" s="26"/>
    </row>
    <row r="1328" s="6" customFormat="1" ht="67.5" spans="1:34">
      <c r="A1328" s="24">
        <v>1267</v>
      </c>
      <c r="B1328" s="25"/>
      <c r="C1328" s="26" t="s">
        <v>8878</v>
      </c>
      <c r="D1328" s="26" t="s">
        <v>8879</v>
      </c>
      <c r="E1328" s="26" t="s">
        <v>89</v>
      </c>
      <c r="F1328" s="28" t="s">
        <v>1918</v>
      </c>
      <c r="G1328" s="26" t="s">
        <v>8002</v>
      </c>
      <c r="H1328" s="26" t="s">
        <v>8003</v>
      </c>
      <c r="I1328" s="26" t="s">
        <v>8879</v>
      </c>
      <c r="J1328" s="26" t="s">
        <v>8880</v>
      </c>
      <c r="K1328" s="26" t="s">
        <v>113</v>
      </c>
      <c r="L1328" s="26" t="s">
        <v>114</v>
      </c>
      <c r="M1328" s="26" t="s">
        <v>1032</v>
      </c>
      <c r="N1328" s="26"/>
      <c r="O1328" s="26" t="s">
        <v>8005</v>
      </c>
      <c r="P1328" s="26"/>
      <c r="Q1328" s="26" t="s">
        <v>179</v>
      </c>
      <c r="R1328" s="26" t="s">
        <v>1938</v>
      </c>
      <c r="S1328" s="26" t="s">
        <v>1925</v>
      </c>
      <c r="T1328" s="26" t="s">
        <v>267</v>
      </c>
      <c r="U1328" s="26">
        <v>15</v>
      </c>
      <c r="V1328" s="26">
        <v>15</v>
      </c>
      <c r="W1328" s="26"/>
      <c r="X1328" s="26"/>
      <c r="Y1328" s="26"/>
      <c r="Z1328" s="26">
        <v>1684</v>
      </c>
      <c r="AA1328" s="26"/>
      <c r="AB1328" s="26" t="s">
        <v>103</v>
      </c>
      <c r="AC1328" s="26" t="s">
        <v>103</v>
      </c>
      <c r="AD1328" s="26" t="s">
        <v>103</v>
      </c>
      <c r="AE1328" s="26" t="s">
        <v>103</v>
      </c>
      <c r="AF1328" s="26" t="s">
        <v>2192</v>
      </c>
      <c r="AG1328" s="26" t="s">
        <v>103</v>
      </c>
      <c r="AH1328" s="26" t="s">
        <v>2192</v>
      </c>
    </row>
    <row r="1329" s="6" customFormat="1" ht="67.5" spans="1:34">
      <c r="A1329" s="24">
        <v>1268</v>
      </c>
      <c r="B1329" s="25"/>
      <c r="C1329" s="26" t="s">
        <v>8881</v>
      </c>
      <c r="D1329" s="26" t="s">
        <v>8882</v>
      </c>
      <c r="E1329" s="26" t="s">
        <v>89</v>
      </c>
      <c r="F1329" s="28" t="s">
        <v>8883</v>
      </c>
      <c r="G1329" s="26" t="s">
        <v>8884</v>
      </c>
      <c r="H1329" s="26" t="s">
        <v>8003</v>
      </c>
      <c r="I1329" s="26"/>
      <c r="J1329" s="26"/>
      <c r="K1329" s="26" t="s">
        <v>113</v>
      </c>
      <c r="L1329" s="26" t="s">
        <v>114</v>
      </c>
      <c r="M1329" s="26"/>
      <c r="N1329" s="26"/>
      <c r="O1329" s="26"/>
      <c r="P1329" s="26"/>
      <c r="Q1329" s="26" t="s">
        <v>179</v>
      </c>
      <c r="R1329" s="26" t="s">
        <v>101</v>
      </c>
      <c r="S1329" s="26" t="s">
        <v>1925</v>
      </c>
      <c r="T1329" s="26" t="s">
        <v>267</v>
      </c>
      <c r="U1329" s="26">
        <v>80</v>
      </c>
      <c r="V1329" s="26">
        <v>80</v>
      </c>
      <c r="W1329" s="26"/>
      <c r="X1329" s="26"/>
      <c r="Y1329" s="26"/>
      <c r="Z1329" s="26">
        <v>1684</v>
      </c>
      <c r="AA1329" s="26">
        <v>18</v>
      </c>
      <c r="AB1329" s="26" t="s">
        <v>103</v>
      </c>
      <c r="AC1329" s="26" t="s">
        <v>103</v>
      </c>
      <c r="AD1329" s="26" t="s">
        <v>103</v>
      </c>
      <c r="AE1329" s="26" t="s">
        <v>103</v>
      </c>
      <c r="AF1329" s="26"/>
      <c r="AG1329" s="26" t="s">
        <v>103</v>
      </c>
      <c r="AH1329" s="26"/>
    </row>
    <row r="1330" s="6" customFormat="1" ht="93" customHeight="1" spans="1:34">
      <c r="A1330" s="24">
        <v>1269</v>
      </c>
      <c r="B1330" s="25"/>
      <c r="C1330" s="65" t="s">
        <v>8885</v>
      </c>
      <c r="D1330" s="65" t="s">
        <v>8886</v>
      </c>
      <c r="E1330" s="65" t="s">
        <v>6950</v>
      </c>
      <c r="F1330" s="65" t="s">
        <v>6950</v>
      </c>
      <c r="G1330" s="65" t="s">
        <v>8887</v>
      </c>
      <c r="H1330" s="65" t="s">
        <v>124</v>
      </c>
      <c r="I1330" s="65" t="s">
        <v>8886</v>
      </c>
      <c r="J1330" s="65" t="s">
        <v>8886</v>
      </c>
      <c r="K1330" s="65" t="s">
        <v>113</v>
      </c>
      <c r="L1330" s="65" t="s">
        <v>148</v>
      </c>
      <c r="M1330" s="65" t="s">
        <v>8888</v>
      </c>
      <c r="N1330" s="65" t="s">
        <v>4491</v>
      </c>
      <c r="O1330" s="65" t="s">
        <v>3447</v>
      </c>
      <c r="P1330" s="65" t="s">
        <v>8889</v>
      </c>
      <c r="Q1330" s="65" t="s">
        <v>743</v>
      </c>
      <c r="R1330" s="65" t="s">
        <v>101</v>
      </c>
      <c r="S1330" s="65" t="s">
        <v>642</v>
      </c>
      <c r="T1330" s="65" t="s">
        <v>6953</v>
      </c>
      <c r="U1330" s="65">
        <v>89.6</v>
      </c>
      <c r="V1330" s="65">
        <v>89.6</v>
      </c>
      <c r="W1330" s="65"/>
      <c r="X1330" s="65"/>
      <c r="Y1330" s="65"/>
      <c r="Z1330" s="65">
        <v>178</v>
      </c>
      <c r="AA1330" s="65">
        <v>135</v>
      </c>
      <c r="AB1330" s="65" t="s">
        <v>103</v>
      </c>
      <c r="AC1330" s="65" t="s">
        <v>103</v>
      </c>
      <c r="AD1330" s="65" t="s">
        <v>104</v>
      </c>
      <c r="AE1330" s="65" t="s">
        <v>103</v>
      </c>
      <c r="AF1330" s="65"/>
      <c r="AG1330" s="65" t="s">
        <v>103</v>
      </c>
      <c r="AH1330" s="65"/>
    </row>
    <row r="1331" s="6" customFormat="1" ht="56.25" spans="1:34">
      <c r="A1331" s="24">
        <v>1270</v>
      </c>
      <c r="B1331" s="25"/>
      <c r="C1331" s="26" t="s">
        <v>8890</v>
      </c>
      <c r="D1331" s="26" t="s">
        <v>8891</v>
      </c>
      <c r="E1331" s="26" t="s">
        <v>89</v>
      </c>
      <c r="F1331" s="28" t="s">
        <v>8892</v>
      </c>
      <c r="G1331" s="26" t="s">
        <v>8893</v>
      </c>
      <c r="H1331" s="26" t="s">
        <v>8894</v>
      </c>
      <c r="I1331" s="26" t="s">
        <v>8895</v>
      </c>
      <c r="J1331" s="26" t="s">
        <v>8896</v>
      </c>
      <c r="K1331" s="26" t="s">
        <v>8897</v>
      </c>
      <c r="L1331" s="26" t="s">
        <v>114</v>
      </c>
      <c r="M1331" s="26" t="s">
        <v>8895</v>
      </c>
      <c r="N1331" s="26"/>
      <c r="O1331" s="26" t="s">
        <v>8853</v>
      </c>
      <c r="P1331" s="26"/>
      <c r="Q1331" s="26" t="s">
        <v>179</v>
      </c>
      <c r="R1331" s="26" t="s">
        <v>101</v>
      </c>
      <c r="S1331" s="26" t="s">
        <v>8898</v>
      </c>
      <c r="T1331" s="26" t="s">
        <v>267</v>
      </c>
      <c r="U1331" s="26">
        <v>45</v>
      </c>
      <c r="V1331" s="26">
        <v>45</v>
      </c>
      <c r="W1331" s="26"/>
      <c r="X1331" s="26"/>
      <c r="Y1331" s="26"/>
      <c r="Z1331" s="26">
        <v>290</v>
      </c>
      <c r="AA1331" s="26">
        <v>30</v>
      </c>
      <c r="AB1331" s="26" t="s">
        <v>103</v>
      </c>
      <c r="AC1331" s="26" t="s">
        <v>103</v>
      </c>
      <c r="AD1331" s="26" t="s">
        <v>104</v>
      </c>
      <c r="AE1331" s="26" t="s">
        <v>103</v>
      </c>
      <c r="AF1331" s="26"/>
      <c r="AG1331" s="26" t="s">
        <v>103</v>
      </c>
      <c r="AH1331" s="26"/>
    </row>
    <row r="1332" s="6" customFormat="1" ht="22.5" spans="1:34">
      <c r="A1332" s="24"/>
      <c r="B1332" s="25" t="s">
        <v>8899</v>
      </c>
      <c r="C1332" s="26">
        <f>COUNTA(C1333:C1456)</f>
        <v>124</v>
      </c>
      <c r="D1332" s="26"/>
      <c r="E1332" s="26"/>
      <c r="F1332" s="26"/>
      <c r="G1332" s="26"/>
      <c r="H1332" s="26"/>
      <c r="I1332" s="26"/>
      <c r="J1332" s="26"/>
      <c r="K1332" s="26"/>
      <c r="L1332" s="26"/>
      <c r="M1332" s="26"/>
      <c r="N1332" s="26"/>
      <c r="O1332" s="26"/>
      <c r="P1332" s="26"/>
      <c r="Q1332" s="26"/>
      <c r="R1332" s="26"/>
      <c r="S1332" s="26"/>
      <c r="T1332" s="26"/>
      <c r="U1332" s="26">
        <f>SUM(U1333:U1456)</f>
        <v>4694.675</v>
      </c>
      <c r="V1332" s="26">
        <f>SUM(V1333:V1456)</f>
        <v>2960.235</v>
      </c>
      <c r="W1332" s="26">
        <f>SUM(W1333:W1456)</f>
        <v>1719.44</v>
      </c>
      <c r="X1332" s="26">
        <f>SUM(X1333:X1456)</f>
        <v>15</v>
      </c>
      <c r="Y1332" s="26">
        <f>SUM(Y1333:Y1456)</f>
        <v>0</v>
      </c>
      <c r="Z1332" s="26"/>
      <c r="AA1332" s="26"/>
      <c r="AB1332" s="26"/>
      <c r="AC1332" s="26"/>
      <c r="AD1332" s="26"/>
      <c r="AE1332" s="26"/>
      <c r="AF1332" s="26"/>
      <c r="AG1332" s="26"/>
      <c r="AH1332" s="26"/>
    </row>
    <row r="1333" s="6" customFormat="1" ht="90" spans="1:34">
      <c r="A1333" s="24">
        <v>1271</v>
      </c>
      <c r="B1333" s="25"/>
      <c r="C1333" s="26" t="s">
        <v>8900</v>
      </c>
      <c r="D1333" s="26" t="s">
        <v>8901</v>
      </c>
      <c r="E1333" s="26" t="s">
        <v>89</v>
      </c>
      <c r="F1333" s="28" t="s">
        <v>305</v>
      </c>
      <c r="G1333" s="26" t="s">
        <v>8902</v>
      </c>
      <c r="H1333" s="26" t="s">
        <v>2892</v>
      </c>
      <c r="I1333" s="26" t="s">
        <v>8901</v>
      </c>
      <c r="J1333" s="26" t="s">
        <v>8903</v>
      </c>
      <c r="K1333" s="26" t="s">
        <v>94</v>
      </c>
      <c r="L1333" s="26" t="s">
        <v>95</v>
      </c>
      <c r="M1333" s="26" t="s">
        <v>8904</v>
      </c>
      <c r="N1333" s="26" t="s">
        <v>931</v>
      </c>
      <c r="O1333" s="26" t="s">
        <v>8905</v>
      </c>
      <c r="P1333" s="26" t="s">
        <v>312</v>
      </c>
      <c r="Q1333" s="26" t="s">
        <v>179</v>
      </c>
      <c r="R1333" s="26" t="s">
        <v>2915</v>
      </c>
      <c r="S1333" s="26" t="s">
        <v>313</v>
      </c>
      <c r="T1333" s="26">
        <v>2024</v>
      </c>
      <c r="U1333" s="26">
        <v>29.51</v>
      </c>
      <c r="V1333" s="26">
        <v>29.51</v>
      </c>
      <c r="W1333" s="26"/>
      <c r="X1333" s="26"/>
      <c r="Y1333" s="26"/>
      <c r="Z1333" s="26">
        <v>437</v>
      </c>
      <c r="AA1333" s="26">
        <v>115</v>
      </c>
      <c r="AB1333" s="26" t="s">
        <v>103</v>
      </c>
      <c r="AC1333" s="26" t="s">
        <v>103</v>
      </c>
      <c r="AD1333" s="26" t="s">
        <v>104</v>
      </c>
      <c r="AE1333" s="26" t="s">
        <v>103</v>
      </c>
      <c r="AF1333" s="26"/>
      <c r="AG1333" s="26" t="s">
        <v>103</v>
      </c>
      <c r="AH1333" s="26"/>
    </row>
    <row r="1334" s="6" customFormat="1" ht="135" spans="1:34">
      <c r="A1334" s="24">
        <v>1272</v>
      </c>
      <c r="B1334" s="25"/>
      <c r="C1334" s="30" t="s">
        <v>8906</v>
      </c>
      <c r="D1334" s="36" t="s">
        <v>8907</v>
      </c>
      <c r="E1334" s="36" t="s">
        <v>89</v>
      </c>
      <c r="F1334" s="36" t="s">
        <v>666</v>
      </c>
      <c r="G1334" s="66" t="s">
        <v>8908</v>
      </c>
      <c r="H1334" s="36" t="s">
        <v>8909</v>
      </c>
      <c r="I1334" s="30" t="s">
        <v>8910</v>
      </c>
      <c r="J1334" s="36" t="s">
        <v>8911</v>
      </c>
      <c r="K1334" s="36" t="s">
        <v>135</v>
      </c>
      <c r="L1334" s="36" t="s">
        <v>114</v>
      </c>
      <c r="M1334" s="36" t="s">
        <v>8912</v>
      </c>
      <c r="N1334" s="36" t="s">
        <v>4714</v>
      </c>
      <c r="O1334" s="36" t="s">
        <v>8913</v>
      </c>
      <c r="P1334" s="36" t="s">
        <v>3416</v>
      </c>
      <c r="Q1334" s="36" t="s">
        <v>100</v>
      </c>
      <c r="R1334" s="36" t="s">
        <v>4027</v>
      </c>
      <c r="S1334" s="36" t="s">
        <v>139</v>
      </c>
      <c r="T1334" s="36" t="s">
        <v>140</v>
      </c>
      <c r="U1334" s="36">
        <v>23.8</v>
      </c>
      <c r="V1334" s="36">
        <v>23.8</v>
      </c>
      <c r="W1334" s="36">
        <v>0</v>
      </c>
      <c r="X1334" s="36">
        <v>0</v>
      </c>
      <c r="Y1334" s="36">
        <v>0</v>
      </c>
      <c r="Z1334" s="36">
        <v>161</v>
      </c>
      <c r="AA1334" s="36">
        <v>56</v>
      </c>
      <c r="AB1334" s="36" t="s">
        <v>119</v>
      </c>
      <c r="AC1334" s="36" t="s">
        <v>103</v>
      </c>
      <c r="AD1334" s="36" t="s">
        <v>103</v>
      </c>
      <c r="AE1334" s="36" t="s">
        <v>103</v>
      </c>
      <c r="AF1334" s="36"/>
      <c r="AG1334" s="36" t="s">
        <v>103</v>
      </c>
      <c r="AH1334" s="36"/>
    </row>
    <row r="1335" s="6" customFormat="1" ht="90" spans="1:34">
      <c r="A1335" s="24">
        <v>1273</v>
      </c>
      <c r="B1335" s="25"/>
      <c r="C1335" s="26" t="s">
        <v>8914</v>
      </c>
      <c r="D1335" s="26" t="s">
        <v>8915</v>
      </c>
      <c r="E1335" s="26" t="s">
        <v>89</v>
      </c>
      <c r="F1335" s="28" t="s">
        <v>377</v>
      </c>
      <c r="G1335" s="26" t="s">
        <v>8916</v>
      </c>
      <c r="H1335" s="26" t="s">
        <v>639</v>
      </c>
      <c r="I1335" s="26" t="s">
        <v>8915</v>
      </c>
      <c r="J1335" s="26" t="s">
        <v>8917</v>
      </c>
      <c r="K1335" s="26" t="s">
        <v>113</v>
      </c>
      <c r="L1335" s="26" t="s">
        <v>114</v>
      </c>
      <c r="M1335" s="26" t="s">
        <v>8918</v>
      </c>
      <c r="N1335" s="26" t="s">
        <v>8919</v>
      </c>
      <c r="O1335" s="26" t="s">
        <v>4380</v>
      </c>
      <c r="P1335" s="26" t="s">
        <v>351</v>
      </c>
      <c r="Q1335" s="26">
        <v>0.93</v>
      </c>
      <c r="R1335" s="26" t="s">
        <v>2915</v>
      </c>
      <c r="S1335" s="26" t="s">
        <v>377</v>
      </c>
      <c r="T1335" s="26"/>
      <c r="U1335" s="26">
        <v>29.8</v>
      </c>
      <c r="V1335" s="26">
        <v>29.8</v>
      </c>
      <c r="W1335" s="26"/>
      <c r="X1335" s="26"/>
      <c r="Y1335" s="26"/>
      <c r="Z1335" s="26">
        <v>434</v>
      </c>
      <c r="AA1335" s="26">
        <v>103</v>
      </c>
      <c r="AB1335" s="26" t="s">
        <v>103</v>
      </c>
      <c r="AC1335" s="26" t="s">
        <v>103</v>
      </c>
      <c r="AD1335" s="26" t="s">
        <v>103</v>
      </c>
      <c r="AE1335" s="26" t="s">
        <v>103</v>
      </c>
      <c r="AF1335" s="26"/>
      <c r="AG1335" s="26" t="s">
        <v>103</v>
      </c>
      <c r="AH1335" s="26"/>
    </row>
    <row r="1336" s="6" customFormat="1" ht="45" spans="1:34">
      <c r="A1336" s="24">
        <v>1274</v>
      </c>
      <c r="B1336" s="25"/>
      <c r="C1336" s="26" t="s">
        <v>8920</v>
      </c>
      <c r="D1336" s="26" t="s">
        <v>8921</v>
      </c>
      <c r="E1336" s="26" t="s">
        <v>89</v>
      </c>
      <c r="F1336" s="28" t="s">
        <v>337</v>
      </c>
      <c r="G1336" s="26" t="s">
        <v>8922</v>
      </c>
      <c r="H1336" s="26" t="s">
        <v>6237</v>
      </c>
      <c r="I1336" s="26" t="s">
        <v>8923</v>
      </c>
      <c r="J1336" s="26" t="s">
        <v>8924</v>
      </c>
      <c r="K1336" s="26" t="s">
        <v>113</v>
      </c>
      <c r="L1336" s="26" t="s">
        <v>114</v>
      </c>
      <c r="M1336" s="26" t="s">
        <v>8925</v>
      </c>
      <c r="N1336" s="26" t="s">
        <v>8926</v>
      </c>
      <c r="O1336" s="26" t="s">
        <v>8927</v>
      </c>
      <c r="P1336" s="26" t="s">
        <v>351</v>
      </c>
      <c r="Q1336" s="26">
        <v>0.95</v>
      </c>
      <c r="R1336" s="26" t="s">
        <v>2915</v>
      </c>
      <c r="S1336" s="26" t="s">
        <v>108</v>
      </c>
      <c r="T1336" s="26"/>
      <c r="U1336" s="26">
        <v>3.5</v>
      </c>
      <c r="V1336" s="26">
        <v>3.5</v>
      </c>
      <c r="W1336" s="26"/>
      <c r="X1336" s="26"/>
      <c r="Y1336" s="26"/>
      <c r="Z1336" s="26">
        <v>40</v>
      </c>
      <c r="AA1336" s="26">
        <v>30</v>
      </c>
      <c r="AB1336" s="26" t="s">
        <v>103</v>
      </c>
      <c r="AC1336" s="26" t="s">
        <v>103</v>
      </c>
      <c r="AD1336" s="26" t="s">
        <v>104</v>
      </c>
      <c r="AE1336" s="26" t="s">
        <v>103</v>
      </c>
      <c r="AF1336" s="26"/>
      <c r="AG1336" s="26" t="s">
        <v>103</v>
      </c>
      <c r="AH1336" s="26"/>
    </row>
    <row r="1337" s="6" customFormat="1" ht="101.25" spans="1:34">
      <c r="A1337" s="24">
        <v>1275</v>
      </c>
      <c r="B1337" s="25"/>
      <c r="C1337" s="26" t="s">
        <v>8928</v>
      </c>
      <c r="D1337" s="26" t="s">
        <v>8929</v>
      </c>
      <c r="E1337" s="26" t="s">
        <v>89</v>
      </c>
      <c r="F1337" s="28" t="s">
        <v>344</v>
      </c>
      <c r="G1337" s="26" t="s">
        <v>8930</v>
      </c>
      <c r="H1337" s="26" t="s">
        <v>639</v>
      </c>
      <c r="I1337" s="26" t="s">
        <v>8929</v>
      </c>
      <c r="J1337" s="26" t="s">
        <v>8929</v>
      </c>
      <c r="K1337" s="26" t="s">
        <v>113</v>
      </c>
      <c r="L1337" s="26" t="s">
        <v>114</v>
      </c>
      <c r="M1337" s="26" t="s">
        <v>8931</v>
      </c>
      <c r="N1337" s="26" t="s">
        <v>6250</v>
      </c>
      <c r="O1337" s="26" t="s">
        <v>8927</v>
      </c>
      <c r="P1337" s="26" t="s">
        <v>351</v>
      </c>
      <c r="Q1337" s="26">
        <v>0.95</v>
      </c>
      <c r="R1337" s="26" t="s">
        <v>2915</v>
      </c>
      <c r="S1337" s="26" t="s">
        <v>344</v>
      </c>
      <c r="T1337" s="26"/>
      <c r="U1337" s="26">
        <v>11</v>
      </c>
      <c r="V1337" s="26"/>
      <c r="W1337" s="26">
        <v>11</v>
      </c>
      <c r="X1337" s="26"/>
      <c r="Y1337" s="26"/>
      <c r="Z1337" s="26">
        <v>193</v>
      </c>
      <c r="AA1337" s="26">
        <v>100</v>
      </c>
      <c r="AB1337" s="26" t="s">
        <v>103</v>
      </c>
      <c r="AC1337" s="26" t="s">
        <v>103</v>
      </c>
      <c r="AD1337" s="26" t="s">
        <v>103</v>
      </c>
      <c r="AE1337" s="26" t="s">
        <v>103</v>
      </c>
      <c r="AF1337" s="26"/>
      <c r="AG1337" s="26" t="s">
        <v>103</v>
      </c>
      <c r="AH1337" s="26"/>
    </row>
    <row r="1338" s="6" customFormat="1" ht="78.75" spans="1:34">
      <c r="A1338" s="24">
        <v>1276</v>
      </c>
      <c r="B1338" s="25"/>
      <c r="C1338" s="26" t="s">
        <v>8932</v>
      </c>
      <c r="D1338" s="26" t="s">
        <v>8933</v>
      </c>
      <c r="E1338" s="26" t="s">
        <v>89</v>
      </c>
      <c r="F1338" s="28" t="s">
        <v>2959</v>
      </c>
      <c r="G1338" s="26" t="s">
        <v>8934</v>
      </c>
      <c r="H1338" s="26" t="s">
        <v>639</v>
      </c>
      <c r="I1338" s="26" t="s">
        <v>8933</v>
      </c>
      <c r="J1338" s="26" t="s">
        <v>8933</v>
      </c>
      <c r="K1338" s="26" t="s">
        <v>113</v>
      </c>
      <c r="L1338" s="26" t="s">
        <v>114</v>
      </c>
      <c r="M1338" s="26" t="s">
        <v>691</v>
      </c>
      <c r="N1338" s="26"/>
      <c r="O1338" s="26" t="s">
        <v>8927</v>
      </c>
      <c r="P1338" s="26" t="s">
        <v>351</v>
      </c>
      <c r="Q1338" s="26">
        <v>0.95</v>
      </c>
      <c r="R1338" s="26" t="s">
        <v>4027</v>
      </c>
      <c r="S1338" s="26" t="s">
        <v>2956</v>
      </c>
      <c r="T1338" s="26"/>
      <c r="U1338" s="26">
        <v>10</v>
      </c>
      <c r="V1338" s="26">
        <v>10</v>
      </c>
      <c r="W1338" s="26"/>
      <c r="X1338" s="26"/>
      <c r="Y1338" s="26"/>
      <c r="Z1338" s="26">
        <v>759</v>
      </c>
      <c r="AA1338" s="26">
        <v>298</v>
      </c>
      <c r="AB1338" s="26" t="s">
        <v>103</v>
      </c>
      <c r="AC1338" s="26" t="s">
        <v>103</v>
      </c>
      <c r="AD1338" s="26" t="s">
        <v>104</v>
      </c>
      <c r="AE1338" s="26" t="s">
        <v>103</v>
      </c>
      <c r="AF1338" s="26"/>
      <c r="AG1338" s="26" t="s">
        <v>104</v>
      </c>
      <c r="AH1338" s="26"/>
    </row>
    <row r="1339" s="6" customFormat="1" ht="101.25" spans="1:34">
      <c r="A1339" s="24">
        <v>1277</v>
      </c>
      <c r="B1339" s="25"/>
      <c r="C1339" s="26" t="s">
        <v>8935</v>
      </c>
      <c r="D1339" s="26" t="s">
        <v>8936</v>
      </c>
      <c r="E1339" s="26" t="s">
        <v>370</v>
      </c>
      <c r="F1339" s="28" t="s">
        <v>2973</v>
      </c>
      <c r="G1339" s="26" t="s">
        <v>8937</v>
      </c>
      <c r="H1339" s="26" t="s">
        <v>8938</v>
      </c>
      <c r="I1339" s="26" t="s">
        <v>8939</v>
      </c>
      <c r="J1339" s="26" t="s">
        <v>8940</v>
      </c>
      <c r="K1339" s="26" t="s">
        <v>135</v>
      </c>
      <c r="L1339" s="26" t="s">
        <v>114</v>
      </c>
      <c r="M1339" s="26" t="s">
        <v>8941</v>
      </c>
      <c r="N1339" s="26" t="s">
        <v>8942</v>
      </c>
      <c r="O1339" s="26" t="s">
        <v>8943</v>
      </c>
      <c r="P1339" s="26" t="s">
        <v>1102</v>
      </c>
      <c r="Q1339" s="26" t="s">
        <v>179</v>
      </c>
      <c r="R1339" s="26" t="s">
        <v>2915</v>
      </c>
      <c r="S1339" s="26" t="s">
        <v>290</v>
      </c>
      <c r="T1339" s="26" t="s">
        <v>291</v>
      </c>
      <c r="U1339" s="26">
        <v>6</v>
      </c>
      <c r="V1339" s="26">
        <f>U1339</f>
        <v>6</v>
      </c>
      <c r="W1339" s="26"/>
      <c r="X1339" s="26"/>
      <c r="Y1339" s="26"/>
      <c r="Z1339" s="26">
        <v>176</v>
      </c>
      <c r="AA1339" s="26">
        <v>66</v>
      </c>
      <c r="AB1339" s="26" t="s">
        <v>103</v>
      </c>
      <c r="AC1339" s="26" t="s">
        <v>103</v>
      </c>
      <c r="AD1339" s="26" t="s">
        <v>104</v>
      </c>
      <c r="AE1339" s="26" t="s">
        <v>103</v>
      </c>
      <c r="AF1339" s="26"/>
      <c r="AG1339" s="26" t="s">
        <v>103</v>
      </c>
      <c r="AH1339" s="26"/>
    </row>
    <row r="1340" s="6" customFormat="1" ht="67.5" spans="1:34">
      <c r="A1340" s="24">
        <v>1278</v>
      </c>
      <c r="B1340" s="25"/>
      <c r="C1340" s="26" t="s">
        <v>8944</v>
      </c>
      <c r="D1340" s="26" t="s">
        <v>8945</v>
      </c>
      <c r="E1340" s="26" t="s">
        <v>370</v>
      </c>
      <c r="F1340" s="28" t="s">
        <v>2081</v>
      </c>
      <c r="G1340" s="26" t="s">
        <v>8946</v>
      </c>
      <c r="H1340" s="26" t="s">
        <v>8938</v>
      </c>
      <c r="I1340" s="26" t="s">
        <v>8947</v>
      </c>
      <c r="J1340" s="26" t="s">
        <v>8948</v>
      </c>
      <c r="K1340" s="26" t="s">
        <v>135</v>
      </c>
      <c r="L1340" s="26" t="s">
        <v>114</v>
      </c>
      <c r="M1340" s="26" t="s">
        <v>8941</v>
      </c>
      <c r="N1340" s="26" t="s">
        <v>8949</v>
      </c>
      <c r="O1340" s="26" t="s">
        <v>8950</v>
      </c>
      <c r="P1340" s="26" t="s">
        <v>1102</v>
      </c>
      <c r="Q1340" s="26" t="s">
        <v>179</v>
      </c>
      <c r="R1340" s="26" t="s">
        <v>2915</v>
      </c>
      <c r="S1340" s="26" t="s">
        <v>290</v>
      </c>
      <c r="T1340" s="26" t="s">
        <v>291</v>
      </c>
      <c r="U1340" s="26">
        <v>6</v>
      </c>
      <c r="V1340" s="26">
        <f>U1340</f>
        <v>6</v>
      </c>
      <c r="W1340" s="26"/>
      <c r="X1340" s="26"/>
      <c r="Y1340" s="26"/>
      <c r="Z1340" s="26">
        <v>53</v>
      </c>
      <c r="AA1340" s="26">
        <v>13</v>
      </c>
      <c r="AB1340" s="26" t="s">
        <v>103</v>
      </c>
      <c r="AC1340" s="26" t="s">
        <v>103</v>
      </c>
      <c r="AD1340" s="26" t="s">
        <v>103</v>
      </c>
      <c r="AE1340" s="26" t="s">
        <v>103</v>
      </c>
      <c r="AF1340" s="26"/>
      <c r="AG1340" s="26" t="s">
        <v>103</v>
      </c>
      <c r="AH1340" s="26"/>
    </row>
    <row r="1341" s="6" customFormat="1" ht="123.75" spans="1:34">
      <c r="A1341" s="24">
        <v>1279</v>
      </c>
      <c r="B1341" s="25"/>
      <c r="C1341" s="26" t="s">
        <v>8951</v>
      </c>
      <c r="D1341" s="26" t="s">
        <v>8952</v>
      </c>
      <c r="E1341" s="26" t="s">
        <v>89</v>
      </c>
      <c r="F1341" s="28" t="s">
        <v>8026</v>
      </c>
      <c r="G1341" s="26" t="s">
        <v>8953</v>
      </c>
      <c r="H1341" s="26" t="s">
        <v>639</v>
      </c>
      <c r="I1341" s="26" t="s">
        <v>8954</v>
      </c>
      <c r="J1341" s="26" t="s">
        <v>8955</v>
      </c>
      <c r="K1341" s="26" t="s">
        <v>413</v>
      </c>
      <c r="L1341" s="26" t="s">
        <v>231</v>
      </c>
      <c r="M1341" s="26" t="s">
        <v>456</v>
      </c>
      <c r="N1341" s="26" t="s">
        <v>300</v>
      </c>
      <c r="O1341" s="26" t="s">
        <v>8956</v>
      </c>
      <c r="P1341" s="26" t="s">
        <v>959</v>
      </c>
      <c r="Q1341" s="26" t="s">
        <v>100</v>
      </c>
      <c r="R1341" s="26" t="s">
        <v>2915</v>
      </c>
      <c r="S1341" s="26" t="s">
        <v>294</v>
      </c>
      <c r="T1341" s="26" t="s">
        <v>167</v>
      </c>
      <c r="U1341" s="26">
        <v>20</v>
      </c>
      <c r="V1341" s="26">
        <v>20</v>
      </c>
      <c r="W1341" s="26"/>
      <c r="X1341" s="26"/>
      <c r="Y1341" s="26"/>
      <c r="Z1341" s="26">
        <v>190</v>
      </c>
      <c r="AA1341" s="26">
        <v>13</v>
      </c>
      <c r="AB1341" s="26" t="s">
        <v>103</v>
      </c>
      <c r="AC1341" s="26" t="s">
        <v>103</v>
      </c>
      <c r="AD1341" s="26" t="s">
        <v>103</v>
      </c>
      <c r="AE1341" s="26" t="s">
        <v>103</v>
      </c>
      <c r="AF1341" s="26"/>
      <c r="AG1341" s="26" t="s">
        <v>103</v>
      </c>
      <c r="AH1341" s="26"/>
    </row>
    <row r="1342" s="6" customFormat="1" ht="56.25" spans="1:34">
      <c r="A1342" s="24">
        <v>1280</v>
      </c>
      <c r="B1342" s="25"/>
      <c r="C1342" s="26" t="s">
        <v>8957</v>
      </c>
      <c r="D1342" s="26" t="s">
        <v>8958</v>
      </c>
      <c r="E1342" s="26" t="s">
        <v>89</v>
      </c>
      <c r="F1342" s="28" t="s">
        <v>460</v>
      </c>
      <c r="G1342" s="26" t="s">
        <v>8959</v>
      </c>
      <c r="H1342" s="26" t="s">
        <v>639</v>
      </c>
      <c r="I1342" s="26" t="s">
        <v>8960</v>
      </c>
      <c r="J1342" s="26" t="s">
        <v>8961</v>
      </c>
      <c r="K1342" s="26" t="s">
        <v>413</v>
      </c>
      <c r="L1342" s="26" t="s">
        <v>231</v>
      </c>
      <c r="M1342" s="26" t="s">
        <v>397</v>
      </c>
      <c r="N1342" s="26" t="s">
        <v>300</v>
      </c>
      <c r="O1342" s="26" t="s">
        <v>8962</v>
      </c>
      <c r="P1342" s="26" t="s">
        <v>959</v>
      </c>
      <c r="Q1342" s="26" t="s">
        <v>100</v>
      </c>
      <c r="R1342" s="26" t="s">
        <v>2915</v>
      </c>
      <c r="S1342" s="26" t="s">
        <v>294</v>
      </c>
      <c r="T1342" s="26" t="s">
        <v>167</v>
      </c>
      <c r="U1342" s="26">
        <v>10</v>
      </c>
      <c r="V1342" s="26">
        <v>10</v>
      </c>
      <c r="W1342" s="26"/>
      <c r="X1342" s="26"/>
      <c r="Y1342" s="26"/>
      <c r="Z1342" s="26">
        <v>1361</v>
      </c>
      <c r="AA1342" s="26">
        <v>788</v>
      </c>
      <c r="AB1342" s="26" t="s">
        <v>103</v>
      </c>
      <c r="AC1342" s="26" t="s">
        <v>103</v>
      </c>
      <c r="AD1342" s="26" t="s">
        <v>104</v>
      </c>
      <c r="AE1342" s="26" t="s">
        <v>104</v>
      </c>
      <c r="AF1342" s="26"/>
      <c r="AG1342" s="26" t="s">
        <v>104</v>
      </c>
      <c r="AH1342" s="26"/>
    </row>
    <row r="1343" s="6" customFormat="1" ht="112.5" spans="1:34">
      <c r="A1343" s="24">
        <v>1281</v>
      </c>
      <c r="B1343" s="25"/>
      <c r="C1343" s="26" t="s">
        <v>8963</v>
      </c>
      <c r="D1343" s="26" t="s">
        <v>8964</v>
      </c>
      <c r="E1343" s="26" t="s">
        <v>89</v>
      </c>
      <c r="F1343" s="28" t="s">
        <v>2487</v>
      </c>
      <c r="G1343" s="26" t="s">
        <v>8965</v>
      </c>
      <c r="H1343" s="26" t="s">
        <v>639</v>
      </c>
      <c r="I1343" s="26" t="s">
        <v>8966</v>
      </c>
      <c r="J1343" s="26" t="s">
        <v>8967</v>
      </c>
      <c r="K1343" s="26" t="s">
        <v>413</v>
      </c>
      <c r="L1343" s="26" t="s">
        <v>231</v>
      </c>
      <c r="M1343" s="26" t="s">
        <v>2877</v>
      </c>
      <c r="N1343" s="26" t="s">
        <v>300</v>
      </c>
      <c r="O1343" s="26" t="s">
        <v>8968</v>
      </c>
      <c r="P1343" s="26" t="s">
        <v>959</v>
      </c>
      <c r="Q1343" s="26" t="s">
        <v>100</v>
      </c>
      <c r="R1343" s="26" t="s">
        <v>2915</v>
      </c>
      <c r="S1343" s="26" t="s">
        <v>294</v>
      </c>
      <c r="T1343" s="26" t="s">
        <v>167</v>
      </c>
      <c r="U1343" s="26">
        <v>7</v>
      </c>
      <c r="V1343" s="26">
        <v>7</v>
      </c>
      <c r="W1343" s="26"/>
      <c r="X1343" s="26"/>
      <c r="Y1343" s="26"/>
      <c r="Z1343" s="26">
        <v>680</v>
      </c>
      <c r="AA1343" s="26">
        <v>18</v>
      </c>
      <c r="AB1343" s="26" t="s">
        <v>103</v>
      </c>
      <c r="AC1343" s="26" t="s">
        <v>103</v>
      </c>
      <c r="AD1343" s="26" t="s">
        <v>104</v>
      </c>
      <c r="AE1343" s="26" t="s">
        <v>104</v>
      </c>
      <c r="AF1343" s="26"/>
      <c r="AG1343" s="26" t="s">
        <v>103</v>
      </c>
      <c r="AH1343" s="26"/>
    </row>
    <row r="1344" s="6" customFormat="1" ht="78.75" spans="1:34">
      <c r="A1344" s="24">
        <v>1282</v>
      </c>
      <c r="B1344" s="25"/>
      <c r="C1344" s="26" t="s">
        <v>8969</v>
      </c>
      <c r="D1344" s="26" t="s">
        <v>8970</v>
      </c>
      <c r="E1344" s="26" t="s">
        <v>89</v>
      </c>
      <c r="F1344" s="28" t="s">
        <v>431</v>
      </c>
      <c r="G1344" s="26" t="s">
        <v>8971</v>
      </c>
      <c r="H1344" s="26" t="s">
        <v>639</v>
      </c>
      <c r="I1344" s="26" t="s">
        <v>8972</v>
      </c>
      <c r="J1344" s="26" t="s">
        <v>8973</v>
      </c>
      <c r="K1344" s="26" t="s">
        <v>413</v>
      </c>
      <c r="L1344" s="26" t="s">
        <v>231</v>
      </c>
      <c r="M1344" s="26" t="s">
        <v>3103</v>
      </c>
      <c r="N1344" s="26" t="s">
        <v>300</v>
      </c>
      <c r="O1344" s="26" t="s">
        <v>8974</v>
      </c>
      <c r="P1344" s="26" t="s">
        <v>959</v>
      </c>
      <c r="Q1344" s="26" t="s">
        <v>100</v>
      </c>
      <c r="R1344" s="26" t="s">
        <v>2915</v>
      </c>
      <c r="S1344" s="26" t="s">
        <v>294</v>
      </c>
      <c r="T1344" s="26" t="s">
        <v>167</v>
      </c>
      <c r="U1344" s="26">
        <v>45</v>
      </c>
      <c r="V1344" s="26">
        <v>45</v>
      </c>
      <c r="W1344" s="26"/>
      <c r="X1344" s="26"/>
      <c r="Y1344" s="26"/>
      <c r="Z1344" s="26">
        <v>560</v>
      </c>
      <c r="AA1344" s="26">
        <v>173</v>
      </c>
      <c r="AB1344" s="26" t="s">
        <v>103</v>
      </c>
      <c r="AC1344" s="26" t="s">
        <v>103</v>
      </c>
      <c r="AD1344" s="26" t="s">
        <v>103</v>
      </c>
      <c r="AE1344" s="26" t="s">
        <v>103</v>
      </c>
      <c r="AF1344" s="26"/>
      <c r="AG1344" s="26" t="s">
        <v>103</v>
      </c>
      <c r="AH1344" s="26"/>
    </row>
    <row r="1345" s="6" customFormat="1" ht="90" spans="1:34">
      <c r="A1345" s="24">
        <v>1283</v>
      </c>
      <c r="B1345" s="25"/>
      <c r="C1345" s="26" t="s">
        <v>8975</v>
      </c>
      <c r="D1345" s="26" t="s">
        <v>8976</v>
      </c>
      <c r="E1345" s="26" t="s">
        <v>107</v>
      </c>
      <c r="F1345" s="28" t="s">
        <v>1930</v>
      </c>
      <c r="G1345" s="26" t="s">
        <v>8977</v>
      </c>
      <c r="H1345" s="26" t="s">
        <v>639</v>
      </c>
      <c r="I1345" s="26" t="s">
        <v>8978</v>
      </c>
      <c r="J1345" s="26" t="s">
        <v>8979</v>
      </c>
      <c r="K1345" s="26" t="s">
        <v>413</v>
      </c>
      <c r="L1345" s="26" t="s">
        <v>231</v>
      </c>
      <c r="M1345" s="26" t="s">
        <v>3021</v>
      </c>
      <c r="N1345" s="26" t="s">
        <v>300</v>
      </c>
      <c r="O1345" s="26" t="s">
        <v>3090</v>
      </c>
      <c r="P1345" s="26" t="s">
        <v>959</v>
      </c>
      <c r="Q1345" s="26" t="s">
        <v>100</v>
      </c>
      <c r="R1345" s="26" t="s">
        <v>2915</v>
      </c>
      <c r="S1345" s="26" t="s">
        <v>294</v>
      </c>
      <c r="T1345" s="26" t="s">
        <v>167</v>
      </c>
      <c r="U1345" s="26">
        <v>18</v>
      </c>
      <c r="V1345" s="26">
        <v>18</v>
      </c>
      <c r="W1345" s="26"/>
      <c r="X1345" s="26"/>
      <c r="Y1345" s="26"/>
      <c r="Z1345" s="26" t="s">
        <v>8980</v>
      </c>
      <c r="AA1345" s="26" t="s">
        <v>8981</v>
      </c>
      <c r="AB1345" s="26" t="s">
        <v>103</v>
      </c>
      <c r="AC1345" s="26" t="s">
        <v>103</v>
      </c>
      <c r="AD1345" s="26" t="s">
        <v>103</v>
      </c>
      <c r="AE1345" s="26" t="s">
        <v>103</v>
      </c>
      <c r="AF1345" s="26"/>
      <c r="AG1345" s="26" t="s">
        <v>103</v>
      </c>
      <c r="AH1345" s="26"/>
    </row>
    <row r="1346" s="6" customFormat="1" ht="56.25" spans="1:34">
      <c r="A1346" s="24">
        <v>1284</v>
      </c>
      <c r="B1346" s="25"/>
      <c r="C1346" s="26" t="s">
        <v>8982</v>
      </c>
      <c r="D1346" s="26" t="s">
        <v>8983</v>
      </c>
      <c r="E1346" s="26" t="s">
        <v>89</v>
      </c>
      <c r="F1346" s="28" t="s">
        <v>3058</v>
      </c>
      <c r="G1346" s="26" t="s">
        <v>8984</v>
      </c>
      <c r="H1346" s="26" t="s">
        <v>639</v>
      </c>
      <c r="I1346" s="26" t="s">
        <v>8985</v>
      </c>
      <c r="J1346" s="26" t="s">
        <v>8986</v>
      </c>
      <c r="K1346" s="26" t="s">
        <v>413</v>
      </c>
      <c r="L1346" s="26" t="s">
        <v>231</v>
      </c>
      <c r="M1346" s="26" t="s">
        <v>8987</v>
      </c>
      <c r="N1346" s="26" t="s">
        <v>300</v>
      </c>
      <c r="O1346" s="26" t="s">
        <v>8988</v>
      </c>
      <c r="P1346" s="26" t="s">
        <v>959</v>
      </c>
      <c r="Q1346" s="26" t="s">
        <v>100</v>
      </c>
      <c r="R1346" s="26" t="s">
        <v>2915</v>
      </c>
      <c r="S1346" s="26" t="s">
        <v>294</v>
      </c>
      <c r="T1346" s="26" t="s">
        <v>167</v>
      </c>
      <c r="U1346" s="26">
        <v>12</v>
      </c>
      <c r="V1346" s="26">
        <v>12</v>
      </c>
      <c r="W1346" s="26"/>
      <c r="X1346" s="26"/>
      <c r="Y1346" s="26"/>
      <c r="Z1346" s="26">
        <v>145</v>
      </c>
      <c r="AA1346" s="26">
        <v>36</v>
      </c>
      <c r="AB1346" s="26" t="s">
        <v>103</v>
      </c>
      <c r="AC1346" s="26" t="s">
        <v>103</v>
      </c>
      <c r="AD1346" s="26" t="s">
        <v>103</v>
      </c>
      <c r="AE1346" s="26" t="s">
        <v>103</v>
      </c>
      <c r="AF1346" s="26"/>
      <c r="AG1346" s="26" t="s">
        <v>103</v>
      </c>
      <c r="AH1346" s="26"/>
    </row>
    <row r="1347" s="6" customFormat="1" ht="123.75" spans="1:34">
      <c r="A1347" s="24">
        <v>1285</v>
      </c>
      <c r="B1347" s="25"/>
      <c r="C1347" s="26" t="s">
        <v>8989</v>
      </c>
      <c r="D1347" s="26" t="s">
        <v>8952</v>
      </c>
      <c r="E1347" s="26" t="s">
        <v>8990</v>
      </c>
      <c r="F1347" s="28" t="s">
        <v>3076</v>
      </c>
      <c r="G1347" s="26" t="s">
        <v>8991</v>
      </c>
      <c r="H1347" s="26" t="s">
        <v>639</v>
      </c>
      <c r="I1347" s="26" t="s">
        <v>8992</v>
      </c>
      <c r="J1347" s="26" t="s">
        <v>8955</v>
      </c>
      <c r="K1347" s="26" t="s">
        <v>413</v>
      </c>
      <c r="L1347" s="26" t="s">
        <v>231</v>
      </c>
      <c r="M1347" s="26" t="s">
        <v>3021</v>
      </c>
      <c r="N1347" s="26" t="s">
        <v>300</v>
      </c>
      <c r="O1347" s="26" t="s">
        <v>3081</v>
      </c>
      <c r="P1347" s="26" t="s">
        <v>959</v>
      </c>
      <c r="Q1347" s="26" t="s">
        <v>100</v>
      </c>
      <c r="R1347" s="26" t="s">
        <v>2915</v>
      </c>
      <c r="S1347" s="26" t="s">
        <v>294</v>
      </c>
      <c r="T1347" s="26" t="s">
        <v>167</v>
      </c>
      <c r="U1347" s="26">
        <v>18</v>
      </c>
      <c r="V1347" s="26">
        <v>18</v>
      </c>
      <c r="W1347" s="26"/>
      <c r="X1347" s="26"/>
      <c r="Y1347" s="26"/>
      <c r="Z1347" s="26">
        <v>585</v>
      </c>
      <c r="AA1347" s="26">
        <v>105</v>
      </c>
      <c r="AB1347" s="26" t="s">
        <v>103</v>
      </c>
      <c r="AC1347" s="26" t="s">
        <v>103</v>
      </c>
      <c r="AD1347" s="26" t="s">
        <v>103</v>
      </c>
      <c r="AE1347" s="26" t="s">
        <v>103</v>
      </c>
      <c r="AF1347" s="26"/>
      <c r="AG1347" s="26" t="s">
        <v>103</v>
      </c>
      <c r="AH1347" s="26"/>
    </row>
    <row r="1348" s="6" customFormat="1" ht="67.5" spans="1:34">
      <c r="A1348" s="24">
        <v>1286</v>
      </c>
      <c r="B1348" s="25"/>
      <c r="C1348" s="26" t="s">
        <v>8993</v>
      </c>
      <c r="D1348" s="26" t="s">
        <v>8994</v>
      </c>
      <c r="E1348" s="26" t="s">
        <v>370</v>
      </c>
      <c r="F1348" s="28" t="s">
        <v>1951</v>
      </c>
      <c r="G1348" s="26" t="s">
        <v>8995</v>
      </c>
      <c r="H1348" s="26" t="s">
        <v>639</v>
      </c>
      <c r="I1348" s="26" t="s">
        <v>8996</v>
      </c>
      <c r="J1348" s="26" t="s">
        <v>8997</v>
      </c>
      <c r="K1348" s="26" t="s">
        <v>413</v>
      </c>
      <c r="L1348" s="26" t="s">
        <v>231</v>
      </c>
      <c r="M1348" s="26" t="s">
        <v>2201</v>
      </c>
      <c r="N1348" s="26" t="s">
        <v>300</v>
      </c>
      <c r="O1348" s="26" t="s">
        <v>8998</v>
      </c>
      <c r="P1348" s="26" t="s">
        <v>959</v>
      </c>
      <c r="Q1348" s="26" t="s">
        <v>100</v>
      </c>
      <c r="R1348" s="26" t="s">
        <v>2915</v>
      </c>
      <c r="S1348" s="26" t="s">
        <v>294</v>
      </c>
      <c r="T1348" s="26" t="s">
        <v>3091</v>
      </c>
      <c r="U1348" s="26">
        <v>35</v>
      </c>
      <c r="V1348" s="26">
        <v>35</v>
      </c>
      <c r="W1348" s="26"/>
      <c r="X1348" s="26"/>
      <c r="Y1348" s="26"/>
      <c r="Z1348" s="26">
        <v>1054</v>
      </c>
      <c r="AA1348" s="26">
        <v>608</v>
      </c>
      <c r="AB1348" s="26"/>
      <c r="AC1348" s="26" t="s">
        <v>103</v>
      </c>
      <c r="AD1348" s="26" t="s">
        <v>104</v>
      </c>
      <c r="AE1348" s="26" t="s">
        <v>103</v>
      </c>
      <c r="AF1348" s="26"/>
      <c r="AG1348" s="26" t="s">
        <v>103</v>
      </c>
      <c r="AH1348" s="26"/>
    </row>
    <row r="1349" s="6" customFormat="1" ht="123.75" spans="1:34">
      <c r="A1349" s="24">
        <v>1287</v>
      </c>
      <c r="B1349" s="25"/>
      <c r="C1349" s="26" t="s">
        <v>8999</v>
      </c>
      <c r="D1349" s="26" t="s">
        <v>9000</v>
      </c>
      <c r="E1349" s="26" t="s">
        <v>89</v>
      </c>
      <c r="F1349" s="28" t="s">
        <v>294</v>
      </c>
      <c r="G1349" s="26" t="s">
        <v>9001</v>
      </c>
      <c r="H1349" s="26" t="s">
        <v>639</v>
      </c>
      <c r="I1349" s="26" t="s">
        <v>9002</v>
      </c>
      <c r="J1349" s="26" t="s">
        <v>9003</v>
      </c>
      <c r="K1349" s="26" t="s">
        <v>413</v>
      </c>
      <c r="L1349" s="26" t="s">
        <v>231</v>
      </c>
      <c r="M1349" s="26" t="s">
        <v>9004</v>
      </c>
      <c r="N1349" s="26" t="s">
        <v>1525</v>
      </c>
      <c r="O1349" s="26" t="s">
        <v>6399</v>
      </c>
      <c r="P1349" s="26" t="s">
        <v>959</v>
      </c>
      <c r="Q1349" s="26" t="s">
        <v>100</v>
      </c>
      <c r="R1349" s="26" t="s">
        <v>2915</v>
      </c>
      <c r="S1349" s="26" t="s">
        <v>294</v>
      </c>
      <c r="T1349" s="26" t="s">
        <v>400</v>
      </c>
      <c r="U1349" s="26">
        <v>6.1</v>
      </c>
      <c r="V1349" s="26">
        <v>6.1</v>
      </c>
      <c r="W1349" s="26"/>
      <c r="X1349" s="26"/>
      <c r="Y1349" s="26"/>
      <c r="Z1349" s="26">
        <v>802</v>
      </c>
      <c r="AA1349" s="26">
        <v>341</v>
      </c>
      <c r="AB1349" s="26" t="s">
        <v>103</v>
      </c>
      <c r="AC1349" s="26" t="s">
        <v>103</v>
      </c>
      <c r="AD1349" s="26" t="s">
        <v>103</v>
      </c>
      <c r="AE1349" s="26" t="s">
        <v>103</v>
      </c>
      <c r="AF1349" s="26"/>
      <c r="AG1349" s="26" t="s">
        <v>103</v>
      </c>
      <c r="AH1349" s="26"/>
    </row>
    <row r="1350" s="6" customFormat="1" ht="90" spans="1:34">
      <c r="A1350" s="24">
        <v>1288</v>
      </c>
      <c r="B1350" s="25"/>
      <c r="C1350" s="26" t="s">
        <v>9005</v>
      </c>
      <c r="D1350" s="26" t="s">
        <v>9006</v>
      </c>
      <c r="E1350" s="26" t="s">
        <v>370</v>
      </c>
      <c r="F1350" s="28" t="s">
        <v>2236</v>
      </c>
      <c r="G1350" s="26" t="s">
        <v>9007</v>
      </c>
      <c r="H1350" s="26" t="s">
        <v>639</v>
      </c>
      <c r="I1350" s="26" t="s">
        <v>9008</v>
      </c>
      <c r="J1350" s="26" t="s">
        <v>9009</v>
      </c>
      <c r="K1350" s="26" t="s">
        <v>413</v>
      </c>
      <c r="L1350" s="26" t="s">
        <v>231</v>
      </c>
      <c r="M1350" s="26" t="s">
        <v>8987</v>
      </c>
      <c r="N1350" s="26" t="s">
        <v>300</v>
      </c>
      <c r="O1350" s="26" t="s">
        <v>6447</v>
      </c>
      <c r="P1350" s="26" t="s">
        <v>959</v>
      </c>
      <c r="Q1350" s="26" t="s">
        <v>100</v>
      </c>
      <c r="R1350" s="26" t="s">
        <v>2915</v>
      </c>
      <c r="S1350" s="26" t="s">
        <v>294</v>
      </c>
      <c r="T1350" s="26" t="s">
        <v>167</v>
      </c>
      <c r="U1350" s="26">
        <v>12</v>
      </c>
      <c r="V1350" s="26">
        <v>12</v>
      </c>
      <c r="W1350" s="26"/>
      <c r="X1350" s="26"/>
      <c r="Y1350" s="26"/>
      <c r="Z1350" s="26">
        <v>1098</v>
      </c>
      <c r="AA1350" s="26">
        <v>238</v>
      </c>
      <c r="AB1350" s="26" t="s">
        <v>103</v>
      </c>
      <c r="AC1350" s="26" t="s">
        <v>103</v>
      </c>
      <c r="AD1350" s="26" t="s">
        <v>103</v>
      </c>
      <c r="AE1350" s="26" t="s">
        <v>103</v>
      </c>
      <c r="AF1350" s="26"/>
      <c r="AG1350" s="26" t="s">
        <v>103</v>
      </c>
      <c r="AH1350" s="26"/>
    </row>
    <row r="1351" s="6" customFormat="1" ht="67.5" spans="1:34">
      <c r="A1351" s="24">
        <v>1289</v>
      </c>
      <c r="B1351" s="25"/>
      <c r="C1351" s="26" t="s">
        <v>9010</v>
      </c>
      <c r="D1351" s="26" t="s">
        <v>9011</v>
      </c>
      <c r="E1351" s="26" t="s">
        <v>89</v>
      </c>
      <c r="F1351" s="28" t="s">
        <v>6478</v>
      </c>
      <c r="G1351" s="26" t="s">
        <v>9012</v>
      </c>
      <c r="H1351" s="26" t="s">
        <v>639</v>
      </c>
      <c r="I1351" s="26" t="s">
        <v>9013</v>
      </c>
      <c r="J1351" s="26" t="s">
        <v>9014</v>
      </c>
      <c r="K1351" s="26" t="s">
        <v>413</v>
      </c>
      <c r="L1351" s="26" t="s">
        <v>231</v>
      </c>
      <c r="M1351" s="26" t="s">
        <v>9015</v>
      </c>
      <c r="N1351" s="26" t="s">
        <v>300</v>
      </c>
      <c r="O1351" s="26" t="s">
        <v>9016</v>
      </c>
      <c r="P1351" s="26" t="s">
        <v>959</v>
      </c>
      <c r="Q1351" s="26" t="s">
        <v>100</v>
      </c>
      <c r="R1351" s="26" t="s">
        <v>2915</v>
      </c>
      <c r="S1351" s="26" t="s">
        <v>294</v>
      </c>
      <c r="T1351" s="26" t="s">
        <v>167</v>
      </c>
      <c r="U1351" s="26">
        <v>7.5</v>
      </c>
      <c r="V1351" s="26">
        <v>7.5</v>
      </c>
      <c r="W1351" s="26"/>
      <c r="X1351" s="26"/>
      <c r="Y1351" s="26"/>
      <c r="Z1351" s="26">
        <v>102</v>
      </c>
      <c r="AA1351" s="26" t="s">
        <v>9017</v>
      </c>
      <c r="AB1351" s="26" t="s">
        <v>103</v>
      </c>
      <c r="AC1351" s="26" t="s">
        <v>103</v>
      </c>
      <c r="AD1351" s="26" t="s">
        <v>103</v>
      </c>
      <c r="AE1351" s="26" t="s">
        <v>103</v>
      </c>
      <c r="AF1351" s="26"/>
      <c r="AG1351" s="26" t="s">
        <v>103</v>
      </c>
      <c r="AH1351" s="26"/>
    </row>
    <row r="1352" s="6" customFormat="1" ht="90" spans="1:34">
      <c r="A1352" s="24">
        <v>1290</v>
      </c>
      <c r="B1352" s="25"/>
      <c r="C1352" s="26" t="s">
        <v>9018</v>
      </c>
      <c r="D1352" s="26" t="s">
        <v>9019</v>
      </c>
      <c r="E1352" s="26" t="s">
        <v>89</v>
      </c>
      <c r="F1352" s="28" t="s">
        <v>3084</v>
      </c>
      <c r="G1352" s="26" t="s">
        <v>9020</v>
      </c>
      <c r="H1352" s="26" t="s">
        <v>639</v>
      </c>
      <c r="I1352" s="26" t="s">
        <v>9021</v>
      </c>
      <c r="J1352" s="26" t="s">
        <v>9022</v>
      </c>
      <c r="K1352" s="26" t="s">
        <v>413</v>
      </c>
      <c r="L1352" s="26" t="s">
        <v>231</v>
      </c>
      <c r="M1352" s="26" t="s">
        <v>397</v>
      </c>
      <c r="N1352" s="26" t="s">
        <v>300</v>
      </c>
      <c r="O1352" s="26" t="s">
        <v>6419</v>
      </c>
      <c r="P1352" s="26" t="s">
        <v>959</v>
      </c>
      <c r="Q1352" s="26" t="s">
        <v>100</v>
      </c>
      <c r="R1352" s="26" t="s">
        <v>2915</v>
      </c>
      <c r="S1352" s="26" t="s">
        <v>294</v>
      </c>
      <c r="T1352" s="26">
        <v>2024</v>
      </c>
      <c r="U1352" s="26">
        <v>10</v>
      </c>
      <c r="V1352" s="26">
        <v>10</v>
      </c>
      <c r="W1352" s="26"/>
      <c r="X1352" s="26"/>
      <c r="Y1352" s="26"/>
      <c r="Z1352" s="26">
        <v>272</v>
      </c>
      <c r="AA1352" s="26">
        <v>49</v>
      </c>
      <c r="AB1352" s="26" t="s">
        <v>103</v>
      </c>
      <c r="AC1352" s="26" t="s">
        <v>103</v>
      </c>
      <c r="AD1352" s="26" t="s">
        <v>103</v>
      </c>
      <c r="AE1352" s="26" t="s">
        <v>103</v>
      </c>
      <c r="AF1352" s="26"/>
      <c r="AG1352" s="26" t="s">
        <v>103</v>
      </c>
      <c r="AH1352" s="26"/>
    </row>
    <row r="1353" s="6" customFormat="1" ht="67.5" spans="1:34">
      <c r="A1353" s="24">
        <v>1291</v>
      </c>
      <c r="B1353" s="25"/>
      <c r="C1353" s="26" t="s">
        <v>9023</v>
      </c>
      <c r="D1353" s="26" t="s">
        <v>9024</v>
      </c>
      <c r="E1353" s="26" t="s">
        <v>89</v>
      </c>
      <c r="F1353" s="28" t="s">
        <v>2121</v>
      </c>
      <c r="G1353" s="26" t="s">
        <v>9025</v>
      </c>
      <c r="H1353" s="26" t="s">
        <v>43</v>
      </c>
      <c r="I1353" s="26" t="s">
        <v>9026</v>
      </c>
      <c r="J1353" s="26" t="s">
        <v>9027</v>
      </c>
      <c r="K1353" s="26" t="s">
        <v>135</v>
      </c>
      <c r="L1353" s="26" t="s">
        <v>114</v>
      </c>
      <c r="M1353" s="26" t="s">
        <v>9028</v>
      </c>
      <c r="N1353" s="26" t="s">
        <v>9029</v>
      </c>
      <c r="O1353" s="26" t="s">
        <v>494</v>
      </c>
      <c r="P1353" s="26" t="s">
        <v>483</v>
      </c>
      <c r="Q1353" s="26" t="s">
        <v>279</v>
      </c>
      <c r="R1353" s="26" t="s">
        <v>2915</v>
      </c>
      <c r="S1353" s="26" t="s">
        <v>270</v>
      </c>
      <c r="T1353" s="26" t="s">
        <v>280</v>
      </c>
      <c r="U1353" s="26">
        <v>6</v>
      </c>
      <c r="V1353" s="26">
        <v>6</v>
      </c>
      <c r="W1353" s="26"/>
      <c r="X1353" s="26"/>
      <c r="Y1353" s="26"/>
      <c r="Z1353" s="26">
        <v>325</v>
      </c>
      <c r="AA1353" s="26">
        <v>85</v>
      </c>
      <c r="AB1353" s="26" t="s">
        <v>104</v>
      </c>
      <c r="AC1353" s="26" t="s">
        <v>103</v>
      </c>
      <c r="AD1353" s="26" t="s">
        <v>103</v>
      </c>
      <c r="AE1353" s="26" t="s">
        <v>103</v>
      </c>
      <c r="AF1353" s="26"/>
      <c r="AG1353" s="26" t="s">
        <v>103</v>
      </c>
      <c r="AH1353" s="26"/>
    </row>
    <row r="1354" s="6" customFormat="1" ht="90" spans="1:34">
      <c r="A1354" s="24">
        <v>1292</v>
      </c>
      <c r="B1354" s="25"/>
      <c r="C1354" s="26" t="s">
        <v>9030</v>
      </c>
      <c r="D1354" s="26" t="s">
        <v>9031</v>
      </c>
      <c r="E1354" s="26" t="s">
        <v>89</v>
      </c>
      <c r="F1354" s="28" t="s">
        <v>4567</v>
      </c>
      <c r="G1354" s="26" t="s">
        <v>9032</v>
      </c>
      <c r="H1354" s="26" t="s">
        <v>43</v>
      </c>
      <c r="I1354" s="26" t="s">
        <v>9033</v>
      </c>
      <c r="J1354" s="26" t="s">
        <v>9034</v>
      </c>
      <c r="K1354" s="26" t="s">
        <v>135</v>
      </c>
      <c r="L1354" s="26" t="s">
        <v>114</v>
      </c>
      <c r="M1354" s="26" t="s">
        <v>1561</v>
      </c>
      <c r="N1354" s="26" t="s">
        <v>3112</v>
      </c>
      <c r="O1354" s="26" t="s">
        <v>3219</v>
      </c>
      <c r="P1354" s="26" t="s">
        <v>483</v>
      </c>
      <c r="Q1354" s="26" t="s">
        <v>279</v>
      </c>
      <c r="R1354" s="26" t="s">
        <v>2915</v>
      </c>
      <c r="S1354" s="26" t="s">
        <v>270</v>
      </c>
      <c r="T1354" s="26" t="s">
        <v>280</v>
      </c>
      <c r="U1354" s="26">
        <v>20</v>
      </c>
      <c r="V1354" s="26">
        <v>20</v>
      </c>
      <c r="W1354" s="26"/>
      <c r="X1354" s="26"/>
      <c r="Y1354" s="26"/>
      <c r="Z1354" s="26">
        <v>105</v>
      </c>
      <c r="AA1354" s="26">
        <v>18</v>
      </c>
      <c r="AB1354" s="26" t="s">
        <v>104</v>
      </c>
      <c r="AC1354" s="26" t="s">
        <v>103</v>
      </c>
      <c r="AD1354" s="26" t="s">
        <v>104</v>
      </c>
      <c r="AE1354" s="26" t="s">
        <v>103</v>
      </c>
      <c r="AF1354" s="26"/>
      <c r="AG1354" s="26" t="s">
        <v>103</v>
      </c>
      <c r="AH1354" s="26"/>
    </row>
    <row r="1355" s="6" customFormat="1" ht="90" spans="1:34">
      <c r="A1355" s="24">
        <v>1293</v>
      </c>
      <c r="B1355" s="25"/>
      <c r="C1355" s="26" t="s">
        <v>9035</v>
      </c>
      <c r="D1355" s="26" t="s">
        <v>9036</v>
      </c>
      <c r="E1355" s="26" t="s">
        <v>370</v>
      </c>
      <c r="F1355" s="28" t="s">
        <v>3137</v>
      </c>
      <c r="G1355" s="26" t="s">
        <v>3138</v>
      </c>
      <c r="H1355" s="26" t="s">
        <v>639</v>
      </c>
      <c r="I1355" s="26" t="s">
        <v>9037</v>
      </c>
      <c r="J1355" s="26" t="s">
        <v>9034</v>
      </c>
      <c r="K1355" s="26" t="s">
        <v>135</v>
      </c>
      <c r="L1355" s="26" t="s">
        <v>114</v>
      </c>
      <c r="M1355" s="26" t="s">
        <v>275</v>
      </c>
      <c r="N1355" s="26" t="s">
        <v>3127</v>
      </c>
      <c r="O1355" s="26" t="s">
        <v>3142</v>
      </c>
      <c r="P1355" s="26" t="s">
        <v>483</v>
      </c>
      <c r="Q1355" s="26" t="s">
        <v>279</v>
      </c>
      <c r="R1355" s="26" t="s">
        <v>2915</v>
      </c>
      <c r="S1355" s="26" t="s">
        <v>270</v>
      </c>
      <c r="T1355" s="26" t="s">
        <v>280</v>
      </c>
      <c r="U1355" s="26">
        <v>30</v>
      </c>
      <c r="V1355" s="26">
        <v>30</v>
      </c>
      <c r="W1355" s="26"/>
      <c r="X1355" s="26"/>
      <c r="Y1355" s="26"/>
      <c r="Z1355" s="26">
        <v>902</v>
      </c>
      <c r="AA1355" s="26">
        <v>275</v>
      </c>
      <c r="AB1355" s="26" t="s">
        <v>104</v>
      </c>
      <c r="AC1355" s="26" t="s">
        <v>103</v>
      </c>
      <c r="AD1355" s="26" t="s">
        <v>104</v>
      </c>
      <c r="AE1355" s="26" t="s">
        <v>103</v>
      </c>
      <c r="AF1355" s="26"/>
      <c r="AG1355" s="26" t="s">
        <v>103</v>
      </c>
      <c r="AH1355" s="26"/>
    </row>
    <row r="1356" s="6" customFormat="1" ht="56.25" spans="1:34">
      <c r="A1356" s="24">
        <v>1294</v>
      </c>
      <c r="B1356" s="25"/>
      <c r="C1356" s="26" t="s">
        <v>9038</v>
      </c>
      <c r="D1356" s="26" t="s">
        <v>9039</v>
      </c>
      <c r="E1356" s="26" t="s">
        <v>89</v>
      </c>
      <c r="F1356" s="28" t="s">
        <v>3291</v>
      </c>
      <c r="G1356" s="26" t="s">
        <v>9040</v>
      </c>
      <c r="H1356" s="26" t="s">
        <v>124</v>
      </c>
      <c r="I1356" s="26" t="s">
        <v>9039</v>
      </c>
      <c r="J1356" s="26" t="s">
        <v>9041</v>
      </c>
      <c r="K1356" s="26" t="s">
        <v>3294</v>
      </c>
      <c r="L1356" s="26" t="s">
        <v>114</v>
      </c>
      <c r="M1356" s="26" t="s">
        <v>9042</v>
      </c>
      <c r="N1356" s="26" t="s">
        <v>564</v>
      </c>
      <c r="O1356" s="26" t="s">
        <v>9043</v>
      </c>
      <c r="P1356" s="26" t="s">
        <v>3296</v>
      </c>
      <c r="Q1356" s="26" t="s">
        <v>129</v>
      </c>
      <c r="R1356" s="26" t="s">
        <v>2915</v>
      </c>
      <c r="S1356" s="26" t="s">
        <v>6582</v>
      </c>
      <c r="T1356" s="26">
        <v>2024</v>
      </c>
      <c r="U1356" s="26">
        <v>7</v>
      </c>
      <c r="V1356" s="26">
        <v>7</v>
      </c>
      <c r="W1356" s="26"/>
      <c r="X1356" s="26"/>
      <c r="Y1356" s="26"/>
      <c r="Z1356" s="26">
        <v>1373</v>
      </c>
      <c r="AA1356" s="26">
        <v>125</v>
      </c>
      <c r="AB1356" s="26" t="s">
        <v>104</v>
      </c>
      <c r="AC1356" s="26" t="s">
        <v>103</v>
      </c>
      <c r="AD1356" s="26" t="s">
        <v>103</v>
      </c>
      <c r="AE1356" s="26" t="s">
        <v>103</v>
      </c>
      <c r="AF1356" s="26"/>
      <c r="AG1356" s="26" t="s">
        <v>103</v>
      </c>
      <c r="AH1356" s="26"/>
    </row>
    <row r="1357" s="6" customFormat="1" ht="56.25" spans="1:34">
      <c r="A1357" s="24">
        <v>1295</v>
      </c>
      <c r="B1357" s="25"/>
      <c r="C1357" s="26" t="s">
        <v>9044</v>
      </c>
      <c r="D1357" s="26" t="s">
        <v>9045</v>
      </c>
      <c r="E1357" s="26" t="s">
        <v>849</v>
      </c>
      <c r="F1357" s="28" t="s">
        <v>2530</v>
      </c>
      <c r="G1357" s="26" t="s">
        <v>9046</v>
      </c>
      <c r="H1357" s="26" t="s">
        <v>124</v>
      </c>
      <c r="I1357" s="26" t="s">
        <v>9045</v>
      </c>
      <c r="J1357" s="26" t="s">
        <v>9047</v>
      </c>
      <c r="K1357" s="26" t="s">
        <v>113</v>
      </c>
      <c r="L1357" s="26" t="s">
        <v>114</v>
      </c>
      <c r="M1357" s="26" t="s">
        <v>9048</v>
      </c>
      <c r="N1357" s="26" t="s">
        <v>564</v>
      </c>
      <c r="O1357" s="26" t="s">
        <v>9049</v>
      </c>
      <c r="P1357" s="26" t="s">
        <v>312</v>
      </c>
      <c r="Q1357" s="26" t="s">
        <v>129</v>
      </c>
      <c r="R1357" s="26" t="s">
        <v>2915</v>
      </c>
      <c r="S1357" s="26" t="s">
        <v>6707</v>
      </c>
      <c r="T1357" s="26">
        <v>2024</v>
      </c>
      <c r="U1357" s="26">
        <v>17</v>
      </c>
      <c r="V1357" s="26">
        <v>17</v>
      </c>
      <c r="W1357" s="26"/>
      <c r="X1357" s="26"/>
      <c r="Y1357" s="26"/>
      <c r="Z1357" s="26">
        <v>196</v>
      </c>
      <c r="AA1357" s="26">
        <v>51</v>
      </c>
      <c r="AB1357" s="26" t="s">
        <v>104</v>
      </c>
      <c r="AC1357" s="26" t="s">
        <v>103</v>
      </c>
      <c r="AD1357" s="26" t="s">
        <v>103</v>
      </c>
      <c r="AE1357" s="26" t="s">
        <v>103</v>
      </c>
      <c r="AF1357" s="26"/>
      <c r="AG1357" s="26" t="s">
        <v>103</v>
      </c>
      <c r="AH1357" s="26"/>
    </row>
    <row r="1358" s="6" customFormat="1" ht="67.5" spans="1:34">
      <c r="A1358" s="24">
        <v>1296</v>
      </c>
      <c r="B1358" s="25"/>
      <c r="C1358" s="26" t="s">
        <v>9050</v>
      </c>
      <c r="D1358" s="26" t="s">
        <v>9051</v>
      </c>
      <c r="E1358" s="26" t="s">
        <v>89</v>
      </c>
      <c r="F1358" s="28" t="s">
        <v>596</v>
      </c>
      <c r="G1358" s="26" t="s">
        <v>9052</v>
      </c>
      <c r="H1358" s="26" t="s">
        <v>124</v>
      </c>
      <c r="I1358" s="26" t="s">
        <v>9051</v>
      </c>
      <c r="J1358" s="26" t="s">
        <v>9053</v>
      </c>
      <c r="K1358" s="26" t="s">
        <v>113</v>
      </c>
      <c r="L1358" s="26" t="s">
        <v>114</v>
      </c>
      <c r="M1358" s="26" t="s">
        <v>7196</v>
      </c>
      <c r="N1358" s="26" t="s">
        <v>564</v>
      </c>
      <c r="O1358" s="26" t="s">
        <v>9054</v>
      </c>
      <c r="P1358" s="26" t="s">
        <v>312</v>
      </c>
      <c r="Q1358" s="26" t="s">
        <v>129</v>
      </c>
      <c r="R1358" s="26" t="s">
        <v>2915</v>
      </c>
      <c r="S1358" s="26" t="s">
        <v>601</v>
      </c>
      <c r="T1358" s="26">
        <v>2024</v>
      </c>
      <c r="U1358" s="26">
        <v>9</v>
      </c>
      <c r="V1358" s="26">
        <v>9</v>
      </c>
      <c r="W1358" s="26"/>
      <c r="X1358" s="26"/>
      <c r="Y1358" s="26"/>
      <c r="Z1358" s="26">
        <v>132</v>
      </c>
      <c r="AA1358" s="26">
        <v>26</v>
      </c>
      <c r="AB1358" s="26" t="s">
        <v>104</v>
      </c>
      <c r="AC1358" s="26" t="s">
        <v>103</v>
      </c>
      <c r="AD1358" s="26" t="s">
        <v>104</v>
      </c>
      <c r="AE1358" s="26" t="s">
        <v>103</v>
      </c>
      <c r="AF1358" s="26"/>
      <c r="AG1358" s="26" t="s">
        <v>103</v>
      </c>
      <c r="AH1358" s="26"/>
    </row>
    <row r="1359" s="6" customFormat="1" ht="56.25" spans="1:34">
      <c r="A1359" s="24">
        <v>1297</v>
      </c>
      <c r="B1359" s="25"/>
      <c r="C1359" s="26" t="s">
        <v>9055</v>
      </c>
      <c r="D1359" s="26" t="s">
        <v>9056</v>
      </c>
      <c r="E1359" s="26" t="s">
        <v>89</v>
      </c>
      <c r="F1359" s="28" t="s">
        <v>3403</v>
      </c>
      <c r="G1359" s="26" t="s">
        <v>9057</v>
      </c>
      <c r="H1359" s="26" t="s">
        <v>124</v>
      </c>
      <c r="I1359" s="26" t="s">
        <v>9056</v>
      </c>
      <c r="J1359" s="26" t="s">
        <v>9058</v>
      </c>
      <c r="K1359" s="26" t="s">
        <v>113</v>
      </c>
      <c r="L1359" s="26" t="s">
        <v>114</v>
      </c>
      <c r="M1359" s="26" t="s">
        <v>691</v>
      </c>
      <c r="N1359" s="26" t="s">
        <v>4075</v>
      </c>
      <c r="O1359" s="26" t="s">
        <v>9059</v>
      </c>
      <c r="P1359" s="26" t="s">
        <v>312</v>
      </c>
      <c r="Q1359" s="26" t="s">
        <v>129</v>
      </c>
      <c r="R1359" s="26" t="s">
        <v>2915</v>
      </c>
      <c r="S1359" s="26" t="s">
        <v>3407</v>
      </c>
      <c r="T1359" s="26">
        <v>2024</v>
      </c>
      <c r="U1359" s="26">
        <v>10</v>
      </c>
      <c r="V1359" s="26">
        <v>10</v>
      </c>
      <c r="W1359" s="26"/>
      <c r="X1359" s="26"/>
      <c r="Y1359" s="26"/>
      <c r="Z1359" s="26">
        <v>1346</v>
      </c>
      <c r="AA1359" s="26">
        <v>130</v>
      </c>
      <c r="AB1359" s="26" t="s">
        <v>104</v>
      </c>
      <c r="AC1359" s="26" t="s">
        <v>103</v>
      </c>
      <c r="AD1359" s="26" t="s">
        <v>104</v>
      </c>
      <c r="AE1359" s="26"/>
      <c r="AF1359" s="26"/>
      <c r="AG1359" s="26" t="s">
        <v>104</v>
      </c>
      <c r="AH1359" s="26"/>
    </row>
    <row r="1360" s="6" customFormat="1" ht="56.25" spans="1:34">
      <c r="A1360" s="24">
        <v>1298</v>
      </c>
      <c r="B1360" s="25"/>
      <c r="C1360" s="26" t="s">
        <v>9060</v>
      </c>
      <c r="D1360" s="26" t="s">
        <v>9061</v>
      </c>
      <c r="E1360" s="26" t="s">
        <v>89</v>
      </c>
      <c r="F1360" s="28" t="s">
        <v>3403</v>
      </c>
      <c r="G1360" s="26" t="s">
        <v>9057</v>
      </c>
      <c r="H1360" s="26" t="s">
        <v>124</v>
      </c>
      <c r="I1360" s="26" t="s">
        <v>9061</v>
      </c>
      <c r="J1360" s="26" t="s">
        <v>9062</v>
      </c>
      <c r="K1360" s="26" t="s">
        <v>113</v>
      </c>
      <c r="L1360" s="26" t="s">
        <v>114</v>
      </c>
      <c r="M1360" s="26" t="s">
        <v>1024</v>
      </c>
      <c r="N1360" s="26" t="s">
        <v>564</v>
      </c>
      <c r="O1360" s="26" t="s">
        <v>5377</v>
      </c>
      <c r="P1360" s="26" t="s">
        <v>312</v>
      </c>
      <c r="Q1360" s="26" t="s">
        <v>129</v>
      </c>
      <c r="R1360" s="26" t="s">
        <v>2915</v>
      </c>
      <c r="S1360" s="26" t="s">
        <v>3407</v>
      </c>
      <c r="T1360" s="26">
        <v>2024</v>
      </c>
      <c r="U1360" s="26">
        <v>6</v>
      </c>
      <c r="V1360" s="26">
        <v>6</v>
      </c>
      <c r="W1360" s="26"/>
      <c r="X1360" s="26"/>
      <c r="Y1360" s="26"/>
      <c r="Z1360" s="26">
        <v>1346</v>
      </c>
      <c r="AA1360" s="26">
        <v>130</v>
      </c>
      <c r="AB1360" s="26" t="s">
        <v>104</v>
      </c>
      <c r="AC1360" s="26" t="s">
        <v>103</v>
      </c>
      <c r="AD1360" s="26" t="s">
        <v>104</v>
      </c>
      <c r="AE1360" s="26"/>
      <c r="AF1360" s="26"/>
      <c r="AG1360" s="26" t="s">
        <v>104</v>
      </c>
      <c r="AH1360" s="26"/>
    </row>
    <row r="1361" s="6" customFormat="1" ht="123.75" spans="1:34">
      <c r="A1361" s="24">
        <v>1299</v>
      </c>
      <c r="B1361" s="25"/>
      <c r="C1361" s="26" t="s">
        <v>9063</v>
      </c>
      <c r="D1361" s="26" t="s">
        <v>9064</v>
      </c>
      <c r="E1361" s="26" t="s">
        <v>89</v>
      </c>
      <c r="F1361" s="28" t="s">
        <v>604</v>
      </c>
      <c r="G1361" s="26" t="s">
        <v>9065</v>
      </c>
      <c r="H1361" s="26"/>
      <c r="I1361" s="26" t="s">
        <v>9066</v>
      </c>
      <c r="J1361" s="26" t="s">
        <v>9067</v>
      </c>
      <c r="K1361" s="26" t="s">
        <v>135</v>
      </c>
      <c r="L1361" s="26" t="s">
        <v>114</v>
      </c>
      <c r="M1361" s="26" t="s">
        <v>230</v>
      </c>
      <c r="N1361" s="26" t="s">
        <v>4714</v>
      </c>
      <c r="O1361" s="26" t="s">
        <v>9068</v>
      </c>
      <c r="P1361" s="26" t="s">
        <v>3416</v>
      </c>
      <c r="Q1361" s="26" t="s">
        <v>100</v>
      </c>
      <c r="R1361" s="26" t="s">
        <v>2915</v>
      </c>
      <c r="S1361" s="26" t="s">
        <v>139</v>
      </c>
      <c r="T1361" s="26" t="s">
        <v>140</v>
      </c>
      <c r="U1361" s="26">
        <v>18</v>
      </c>
      <c r="V1361" s="26">
        <v>18</v>
      </c>
      <c r="W1361" s="26">
        <v>0</v>
      </c>
      <c r="X1361" s="26">
        <v>0</v>
      </c>
      <c r="Y1361" s="26">
        <v>0</v>
      </c>
      <c r="Z1361" s="26">
        <v>224</v>
      </c>
      <c r="AA1361" s="26">
        <v>42</v>
      </c>
      <c r="AB1361" s="26" t="s">
        <v>104</v>
      </c>
      <c r="AC1361" s="26" t="s">
        <v>103</v>
      </c>
      <c r="AD1361" s="26" t="s">
        <v>104</v>
      </c>
      <c r="AE1361" s="26" t="s">
        <v>103</v>
      </c>
      <c r="AF1361" s="26"/>
      <c r="AG1361" s="26" t="s">
        <v>103</v>
      </c>
      <c r="AH1361" s="26"/>
    </row>
    <row r="1362" s="6" customFormat="1" ht="112.5" spans="1:34">
      <c r="A1362" s="24">
        <v>1300</v>
      </c>
      <c r="B1362" s="25"/>
      <c r="C1362" s="26" t="s">
        <v>9069</v>
      </c>
      <c r="D1362" s="26" t="s">
        <v>9070</v>
      </c>
      <c r="E1362" s="26" t="s">
        <v>89</v>
      </c>
      <c r="F1362" s="28" t="s">
        <v>666</v>
      </c>
      <c r="G1362" s="26" t="s">
        <v>9071</v>
      </c>
      <c r="H1362" s="26"/>
      <c r="I1362" s="26" t="s">
        <v>9072</v>
      </c>
      <c r="J1362" s="26" t="s">
        <v>9073</v>
      </c>
      <c r="K1362" s="26" t="s">
        <v>135</v>
      </c>
      <c r="L1362" s="26" t="s">
        <v>114</v>
      </c>
      <c r="M1362" s="26"/>
      <c r="N1362" s="26"/>
      <c r="O1362" s="26" t="s">
        <v>9074</v>
      </c>
      <c r="P1362" s="26"/>
      <c r="Q1362" s="26" t="s">
        <v>100</v>
      </c>
      <c r="R1362" s="26" t="s">
        <v>2915</v>
      </c>
      <c r="S1362" s="26" t="s">
        <v>139</v>
      </c>
      <c r="T1362" s="26" t="s">
        <v>140</v>
      </c>
      <c r="U1362" s="26">
        <v>30</v>
      </c>
      <c r="V1362" s="26">
        <v>30</v>
      </c>
      <c r="W1362" s="26">
        <v>0</v>
      </c>
      <c r="X1362" s="26">
        <v>0</v>
      </c>
      <c r="Y1362" s="26">
        <v>0</v>
      </c>
      <c r="Z1362" s="26">
        <v>168</v>
      </c>
      <c r="AA1362" s="26">
        <v>23</v>
      </c>
      <c r="AB1362" s="26" t="s">
        <v>104</v>
      </c>
      <c r="AC1362" s="26" t="s">
        <v>103</v>
      </c>
      <c r="AD1362" s="26" t="s">
        <v>103</v>
      </c>
      <c r="AE1362" s="26" t="s">
        <v>103</v>
      </c>
      <c r="AF1362" s="26"/>
      <c r="AG1362" s="26" t="s">
        <v>103</v>
      </c>
      <c r="AH1362" s="26"/>
    </row>
    <row r="1363" s="6" customFormat="1" ht="101.25" spans="1:34">
      <c r="A1363" s="24">
        <v>1301</v>
      </c>
      <c r="B1363" s="25"/>
      <c r="C1363" s="26" t="s">
        <v>9075</v>
      </c>
      <c r="D1363" s="26" t="s">
        <v>9076</v>
      </c>
      <c r="E1363" s="26" t="s">
        <v>89</v>
      </c>
      <c r="F1363" s="28" t="s">
        <v>676</v>
      </c>
      <c r="G1363" s="26" t="s">
        <v>9077</v>
      </c>
      <c r="H1363" s="26" t="s">
        <v>918</v>
      </c>
      <c r="I1363" s="26" t="s">
        <v>9078</v>
      </c>
      <c r="J1363" s="26" t="s">
        <v>9079</v>
      </c>
      <c r="K1363" s="26" t="s">
        <v>135</v>
      </c>
      <c r="L1363" s="26" t="s">
        <v>114</v>
      </c>
      <c r="M1363" s="26" t="s">
        <v>681</v>
      </c>
      <c r="N1363" s="26" t="s">
        <v>4645</v>
      </c>
      <c r="O1363" s="26" t="s">
        <v>9080</v>
      </c>
      <c r="P1363" s="26" t="s">
        <v>4631</v>
      </c>
      <c r="Q1363" s="26" t="s">
        <v>100</v>
      </c>
      <c r="R1363" s="26" t="s">
        <v>2915</v>
      </c>
      <c r="S1363" s="26" t="s">
        <v>139</v>
      </c>
      <c r="T1363" s="26" t="s">
        <v>140</v>
      </c>
      <c r="U1363" s="26">
        <v>22</v>
      </c>
      <c r="V1363" s="26">
        <v>22</v>
      </c>
      <c r="W1363" s="26">
        <v>0</v>
      </c>
      <c r="X1363" s="26">
        <v>0</v>
      </c>
      <c r="Y1363" s="26">
        <v>0</v>
      </c>
      <c r="Z1363" s="26">
        <v>575</v>
      </c>
      <c r="AA1363" s="26">
        <v>125</v>
      </c>
      <c r="AB1363" s="26" t="s">
        <v>104</v>
      </c>
      <c r="AC1363" s="26" t="s">
        <v>103</v>
      </c>
      <c r="AD1363" s="26" t="s">
        <v>103</v>
      </c>
      <c r="AE1363" s="26" t="s">
        <v>103</v>
      </c>
      <c r="AF1363" s="26"/>
      <c r="AG1363" s="26" t="s">
        <v>103</v>
      </c>
      <c r="AH1363" s="26"/>
    </row>
    <row r="1364" s="6" customFormat="1" ht="112.5" spans="1:34">
      <c r="A1364" s="24">
        <v>1302</v>
      </c>
      <c r="B1364" s="25"/>
      <c r="C1364" s="26" t="s">
        <v>9081</v>
      </c>
      <c r="D1364" s="26" t="s">
        <v>9082</v>
      </c>
      <c r="E1364" s="26" t="s">
        <v>89</v>
      </c>
      <c r="F1364" s="28" t="s">
        <v>646</v>
      </c>
      <c r="G1364" s="26" t="s">
        <v>9083</v>
      </c>
      <c r="H1364" s="26"/>
      <c r="I1364" s="26" t="s">
        <v>9084</v>
      </c>
      <c r="J1364" s="26" t="s">
        <v>9085</v>
      </c>
      <c r="K1364" s="26" t="s">
        <v>135</v>
      </c>
      <c r="L1364" s="26" t="s">
        <v>114</v>
      </c>
      <c r="M1364" s="26" t="s">
        <v>9086</v>
      </c>
      <c r="N1364" s="26" t="s">
        <v>4727</v>
      </c>
      <c r="O1364" s="26" t="s">
        <v>9087</v>
      </c>
      <c r="P1364" s="26" t="s">
        <v>3416</v>
      </c>
      <c r="Q1364" s="26" t="s">
        <v>100</v>
      </c>
      <c r="R1364" s="26" t="s">
        <v>2915</v>
      </c>
      <c r="S1364" s="26" t="s">
        <v>139</v>
      </c>
      <c r="T1364" s="26" t="s">
        <v>140</v>
      </c>
      <c r="U1364" s="26">
        <v>21.6</v>
      </c>
      <c r="V1364" s="26">
        <v>21.6</v>
      </c>
      <c r="W1364" s="26">
        <v>0</v>
      </c>
      <c r="X1364" s="26">
        <v>0</v>
      </c>
      <c r="Y1364" s="26">
        <v>0</v>
      </c>
      <c r="Z1364" s="26">
        <v>205</v>
      </c>
      <c r="AA1364" s="26">
        <v>78</v>
      </c>
      <c r="AB1364" s="26" t="s">
        <v>104</v>
      </c>
      <c r="AC1364" s="26" t="s">
        <v>103</v>
      </c>
      <c r="AD1364" s="26" t="s">
        <v>104</v>
      </c>
      <c r="AE1364" s="26" t="s">
        <v>103</v>
      </c>
      <c r="AF1364" s="26"/>
      <c r="AG1364" s="26" t="s">
        <v>103</v>
      </c>
      <c r="AH1364" s="26"/>
    </row>
    <row r="1365" s="6" customFormat="1" ht="123.75" spans="1:34">
      <c r="A1365" s="24">
        <v>1303</v>
      </c>
      <c r="B1365" s="25"/>
      <c r="C1365" s="26" t="s">
        <v>9088</v>
      </c>
      <c r="D1365" s="26" t="s">
        <v>9089</v>
      </c>
      <c r="E1365" s="26" t="s">
        <v>89</v>
      </c>
      <c r="F1365" s="28" t="s">
        <v>616</v>
      </c>
      <c r="G1365" s="26" t="s">
        <v>9090</v>
      </c>
      <c r="H1365" s="26"/>
      <c r="I1365" s="26" t="s">
        <v>9091</v>
      </c>
      <c r="J1365" s="26" t="s">
        <v>9092</v>
      </c>
      <c r="K1365" s="26" t="s">
        <v>135</v>
      </c>
      <c r="L1365" s="26" t="s">
        <v>114</v>
      </c>
      <c r="M1365" s="26" t="s">
        <v>9093</v>
      </c>
      <c r="N1365" s="26" t="s">
        <v>4714</v>
      </c>
      <c r="O1365" s="26" t="s">
        <v>9087</v>
      </c>
      <c r="P1365" s="26" t="s">
        <v>3416</v>
      </c>
      <c r="Q1365" s="26" t="s">
        <v>100</v>
      </c>
      <c r="R1365" s="26" t="s">
        <v>2915</v>
      </c>
      <c r="S1365" s="26" t="s">
        <v>139</v>
      </c>
      <c r="T1365" s="26" t="s">
        <v>140</v>
      </c>
      <c r="U1365" s="26">
        <v>5</v>
      </c>
      <c r="V1365" s="26">
        <v>5</v>
      </c>
      <c r="W1365" s="26">
        <v>0</v>
      </c>
      <c r="X1365" s="26">
        <v>0</v>
      </c>
      <c r="Y1365" s="26">
        <v>0</v>
      </c>
      <c r="Z1365" s="26">
        <v>115</v>
      </c>
      <c r="AA1365" s="26">
        <v>42</v>
      </c>
      <c r="AB1365" s="26" t="s">
        <v>119</v>
      </c>
      <c r="AC1365" s="26" t="s">
        <v>103</v>
      </c>
      <c r="AD1365" s="26" t="s">
        <v>103</v>
      </c>
      <c r="AE1365" s="26" t="s">
        <v>103</v>
      </c>
      <c r="AF1365" s="26"/>
      <c r="AG1365" s="26" t="s">
        <v>103</v>
      </c>
      <c r="AH1365" s="26"/>
    </row>
    <row r="1366" s="6" customFormat="1" ht="101.25" spans="1:34">
      <c r="A1366" s="24">
        <v>1304</v>
      </c>
      <c r="B1366" s="25"/>
      <c r="C1366" s="26" t="s">
        <v>9094</v>
      </c>
      <c r="D1366" s="26" t="s">
        <v>9095</v>
      </c>
      <c r="E1366" s="26" t="s">
        <v>89</v>
      </c>
      <c r="F1366" s="28" t="s">
        <v>656</v>
      </c>
      <c r="G1366" s="26" t="s">
        <v>9096</v>
      </c>
      <c r="H1366" s="26"/>
      <c r="I1366" s="26" t="s">
        <v>9097</v>
      </c>
      <c r="J1366" s="26" t="s">
        <v>9098</v>
      </c>
      <c r="K1366" s="26" t="s">
        <v>230</v>
      </c>
      <c r="L1366" s="26" t="s">
        <v>4805</v>
      </c>
      <c r="M1366" s="26" t="s">
        <v>9099</v>
      </c>
      <c r="N1366" s="26" t="s">
        <v>3437</v>
      </c>
      <c r="O1366" s="26" t="s">
        <v>9100</v>
      </c>
      <c r="P1366" s="26" t="s">
        <v>3416</v>
      </c>
      <c r="Q1366" s="26" t="s">
        <v>100</v>
      </c>
      <c r="R1366" s="26" t="s">
        <v>2915</v>
      </c>
      <c r="S1366" s="26" t="s">
        <v>139</v>
      </c>
      <c r="T1366" s="26" t="s">
        <v>140</v>
      </c>
      <c r="U1366" s="26">
        <v>8</v>
      </c>
      <c r="V1366" s="26">
        <v>8</v>
      </c>
      <c r="W1366" s="26">
        <v>0</v>
      </c>
      <c r="X1366" s="26">
        <v>0</v>
      </c>
      <c r="Y1366" s="26">
        <v>0</v>
      </c>
      <c r="Z1366" s="26">
        <v>148</v>
      </c>
      <c r="AA1366" s="26">
        <v>98</v>
      </c>
      <c r="AB1366" s="26" t="s">
        <v>104</v>
      </c>
      <c r="AC1366" s="26" t="s">
        <v>103</v>
      </c>
      <c r="AD1366" s="26" t="s">
        <v>104</v>
      </c>
      <c r="AE1366" s="26" t="s">
        <v>103</v>
      </c>
      <c r="AF1366" s="26"/>
      <c r="AG1366" s="26" t="s">
        <v>103</v>
      </c>
      <c r="AH1366" s="26"/>
    </row>
    <row r="1367" s="6" customFormat="1" ht="90" spans="1:34">
      <c r="A1367" s="24">
        <v>1305</v>
      </c>
      <c r="B1367" s="25"/>
      <c r="C1367" s="26" t="s">
        <v>9101</v>
      </c>
      <c r="D1367" s="26" t="s">
        <v>9102</v>
      </c>
      <c r="E1367" s="26" t="s">
        <v>89</v>
      </c>
      <c r="F1367" s="28" t="s">
        <v>666</v>
      </c>
      <c r="G1367" s="26" t="s">
        <v>9103</v>
      </c>
      <c r="H1367" s="26"/>
      <c r="I1367" s="26" t="s">
        <v>9104</v>
      </c>
      <c r="J1367" s="26" t="s">
        <v>9105</v>
      </c>
      <c r="K1367" s="26" t="s">
        <v>230</v>
      </c>
      <c r="L1367" s="26" t="s">
        <v>4805</v>
      </c>
      <c r="M1367" s="26" t="s">
        <v>2356</v>
      </c>
      <c r="N1367" s="26" t="s">
        <v>931</v>
      </c>
      <c r="O1367" s="26" t="s">
        <v>9106</v>
      </c>
      <c r="P1367" s="26" t="s">
        <v>3416</v>
      </c>
      <c r="Q1367" s="26" t="s">
        <v>100</v>
      </c>
      <c r="R1367" s="26" t="s">
        <v>2915</v>
      </c>
      <c r="S1367" s="26" t="s">
        <v>139</v>
      </c>
      <c r="T1367" s="26" t="s">
        <v>140</v>
      </c>
      <c r="U1367" s="26">
        <v>40</v>
      </c>
      <c r="V1367" s="26">
        <v>40</v>
      </c>
      <c r="W1367" s="26">
        <v>0</v>
      </c>
      <c r="X1367" s="26">
        <v>0</v>
      </c>
      <c r="Y1367" s="26">
        <v>0</v>
      </c>
      <c r="Z1367" s="26">
        <v>485</v>
      </c>
      <c r="AA1367" s="26">
        <v>243</v>
      </c>
      <c r="AB1367" s="26" t="s">
        <v>104</v>
      </c>
      <c r="AC1367" s="26" t="s">
        <v>103</v>
      </c>
      <c r="AD1367" s="26" t="s">
        <v>103</v>
      </c>
      <c r="AE1367" s="26" t="s">
        <v>103</v>
      </c>
      <c r="AF1367" s="26"/>
      <c r="AG1367" s="26" t="s">
        <v>103</v>
      </c>
      <c r="AH1367" s="26"/>
    </row>
    <row r="1368" s="6" customFormat="1" ht="123.75" spans="1:34">
      <c r="A1368" s="24">
        <v>1306</v>
      </c>
      <c r="B1368" s="25"/>
      <c r="C1368" s="26" t="s">
        <v>9107</v>
      </c>
      <c r="D1368" s="26" t="s">
        <v>9108</v>
      </c>
      <c r="E1368" s="26" t="s">
        <v>89</v>
      </c>
      <c r="F1368" s="28" t="s">
        <v>1529</v>
      </c>
      <c r="G1368" s="26" t="s">
        <v>9109</v>
      </c>
      <c r="H1368" s="26"/>
      <c r="I1368" s="26" t="s">
        <v>9110</v>
      </c>
      <c r="J1368" s="26" t="s">
        <v>9111</v>
      </c>
      <c r="K1368" s="26" t="s">
        <v>135</v>
      </c>
      <c r="L1368" s="26" t="s">
        <v>114</v>
      </c>
      <c r="M1368" s="26" t="s">
        <v>6559</v>
      </c>
      <c r="N1368" s="26" t="s">
        <v>4714</v>
      </c>
      <c r="O1368" s="26" t="s">
        <v>9112</v>
      </c>
      <c r="P1368" s="26" t="s">
        <v>3416</v>
      </c>
      <c r="Q1368" s="26" t="s">
        <v>100</v>
      </c>
      <c r="R1368" s="26" t="s">
        <v>2915</v>
      </c>
      <c r="S1368" s="26" t="s">
        <v>139</v>
      </c>
      <c r="T1368" s="26" t="s">
        <v>140</v>
      </c>
      <c r="U1368" s="26">
        <v>20</v>
      </c>
      <c r="V1368" s="26">
        <v>20</v>
      </c>
      <c r="W1368" s="26">
        <v>0</v>
      </c>
      <c r="X1368" s="26">
        <v>0</v>
      </c>
      <c r="Y1368" s="26">
        <v>0</v>
      </c>
      <c r="Z1368" s="26">
        <v>150</v>
      </c>
      <c r="AA1368" s="26">
        <v>70</v>
      </c>
      <c r="AB1368" s="26" t="s">
        <v>104</v>
      </c>
      <c r="AC1368" s="26" t="s">
        <v>103</v>
      </c>
      <c r="AD1368" s="26" t="s">
        <v>103</v>
      </c>
      <c r="AE1368" s="26" t="s">
        <v>103</v>
      </c>
      <c r="AF1368" s="26"/>
      <c r="AG1368" s="26" t="s">
        <v>103</v>
      </c>
      <c r="AH1368" s="26"/>
    </row>
    <row r="1369" s="11" customFormat="1" ht="146.25" spans="1:34">
      <c r="A1369" s="24">
        <v>1307</v>
      </c>
      <c r="B1369" s="25"/>
      <c r="C1369" s="30" t="s">
        <v>9113</v>
      </c>
      <c r="D1369" s="30" t="s">
        <v>9114</v>
      </c>
      <c r="E1369" s="26" t="s">
        <v>89</v>
      </c>
      <c r="F1369" s="34" t="s">
        <v>9115</v>
      </c>
      <c r="G1369" s="30" t="s">
        <v>9116</v>
      </c>
      <c r="H1369" s="26" t="s">
        <v>124</v>
      </c>
      <c r="I1369" s="30" t="s">
        <v>9114</v>
      </c>
      <c r="J1369" s="30" t="s">
        <v>9114</v>
      </c>
      <c r="K1369" s="26" t="s">
        <v>147</v>
      </c>
      <c r="L1369" s="26" t="s">
        <v>148</v>
      </c>
      <c r="M1369" s="26" t="s">
        <v>9117</v>
      </c>
      <c r="N1369" s="26" t="s">
        <v>9118</v>
      </c>
      <c r="O1369" s="26" t="s">
        <v>9119</v>
      </c>
      <c r="P1369" s="26" t="s">
        <v>2980</v>
      </c>
      <c r="Q1369" s="26" t="s">
        <v>743</v>
      </c>
      <c r="R1369" s="26" t="s">
        <v>2915</v>
      </c>
      <c r="S1369" s="26" t="s">
        <v>143</v>
      </c>
      <c r="T1369" s="26" t="s">
        <v>153</v>
      </c>
      <c r="U1369" s="26">
        <v>30.25</v>
      </c>
      <c r="V1369" s="26">
        <v>30.25</v>
      </c>
      <c r="W1369" s="26"/>
      <c r="X1369" s="26"/>
      <c r="Y1369" s="26"/>
      <c r="Z1369" s="26">
        <v>540</v>
      </c>
      <c r="AA1369" s="26">
        <v>155</v>
      </c>
      <c r="AB1369" s="26" t="s">
        <v>103</v>
      </c>
      <c r="AC1369" s="26" t="s">
        <v>103</v>
      </c>
      <c r="AD1369" s="26" t="s">
        <v>103</v>
      </c>
      <c r="AE1369" s="26" t="s">
        <v>103</v>
      </c>
      <c r="AF1369" s="26"/>
      <c r="AG1369" s="26" t="s">
        <v>103</v>
      </c>
      <c r="AH1369" s="26"/>
    </row>
    <row r="1370" s="11" customFormat="1" ht="90" spans="1:34">
      <c r="A1370" s="24">
        <v>1308</v>
      </c>
      <c r="B1370" s="25"/>
      <c r="C1370" s="30" t="s">
        <v>9120</v>
      </c>
      <c r="D1370" s="30" t="s">
        <v>9121</v>
      </c>
      <c r="E1370" s="34" t="s">
        <v>9122</v>
      </c>
      <c r="F1370" s="34" t="s">
        <v>9122</v>
      </c>
      <c r="G1370" s="30" t="s">
        <v>9123</v>
      </c>
      <c r="H1370" s="26" t="s">
        <v>124</v>
      </c>
      <c r="I1370" s="30" t="s">
        <v>9121</v>
      </c>
      <c r="J1370" s="30" t="s">
        <v>9121</v>
      </c>
      <c r="K1370" s="26" t="s">
        <v>147</v>
      </c>
      <c r="L1370" s="26" t="s">
        <v>148</v>
      </c>
      <c r="M1370" s="26" t="s">
        <v>9124</v>
      </c>
      <c r="N1370" s="26" t="s">
        <v>9118</v>
      </c>
      <c r="O1370" s="26" t="s">
        <v>3447</v>
      </c>
      <c r="P1370" s="30" t="s">
        <v>2980</v>
      </c>
      <c r="Q1370" s="26" t="s">
        <v>743</v>
      </c>
      <c r="R1370" s="26" t="s">
        <v>2915</v>
      </c>
      <c r="S1370" s="26" t="s">
        <v>642</v>
      </c>
      <c r="T1370" s="26" t="s">
        <v>9125</v>
      </c>
      <c r="U1370" s="26">
        <v>22.5</v>
      </c>
      <c r="V1370" s="26">
        <v>22.5</v>
      </c>
      <c r="W1370" s="26"/>
      <c r="X1370" s="26"/>
      <c r="Y1370" s="26"/>
      <c r="Z1370" s="26">
        <v>91</v>
      </c>
      <c r="AA1370" s="26">
        <v>35</v>
      </c>
      <c r="AB1370" s="26" t="s">
        <v>103</v>
      </c>
      <c r="AC1370" s="26" t="s">
        <v>103</v>
      </c>
      <c r="AD1370" s="26" t="s">
        <v>104</v>
      </c>
      <c r="AE1370" s="26" t="s">
        <v>103</v>
      </c>
      <c r="AF1370" s="26"/>
      <c r="AG1370" s="26" t="s">
        <v>103</v>
      </c>
      <c r="AH1370" s="26"/>
    </row>
    <row r="1371" s="6" customFormat="1" ht="67.5" spans="1:34">
      <c r="A1371" s="24">
        <v>1309</v>
      </c>
      <c r="B1371" s="25"/>
      <c r="C1371" s="26" t="s">
        <v>9126</v>
      </c>
      <c r="D1371" s="26" t="s">
        <v>9127</v>
      </c>
      <c r="E1371" s="26" t="s">
        <v>89</v>
      </c>
      <c r="F1371" s="28" t="s">
        <v>760</v>
      </c>
      <c r="G1371" s="26" t="s">
        <v>9128</v>
      </c>
      <c r="H1371" s="26" t="s">
        <v>124</v>
      </c>
      <c r="I1371" s="26" t="s">
        <v>9127</v>
      </c>
      <c r="J1371" s="26" t="s">
        <v>9127</v>
      </c>
      <c r="K1371" s="26" t="s">
        <v>147</v>
      </c>
      <c r="L1371" s="26" t="s">
        <v>148</v>
      </c>
      <c r="M1371" s="26" t="s">
        <v>2449</v>
      </c>
      <c r="N1371" s="26" t="s">
        <v>9118</v>
      </c>
      <c r="O1371" s="26" t="s">
        <v>3447</v>
      </c>
      <c r="P1371" s="26" t="s">
        <v>2980</v>
      </c>
      <c r="Q1371" s="26" t="s">
        <v>743</v>
      </c>
      <c r="R1371" s="26" t="s">
        <v>2915</v>
      </c>
      <c r="S1371" s="26" t="s">
        <v>760</v>
      </c>
      <c r="T1371" s="26" t="s">
        <v>8234</v>
      </c>
      <c r="U1371" s="26">
        <v>55</v>
      </c>
      <c r="V1371" s="26">
        <f>U1371</f>
        <v>55</v>
      </c>
      <c r="W1371" s="26"/>
      <c r="X1371" s="26"/>
      <c r="Y1371" s="26"/>
      <c r="Z1371" s="26">
        <v>133</v>
      </c>
      <c r="AA1371" s="26">
        <v>45</v>
      </c>
      <c r="AB1371" s="26" t="s">
        <v>103</v>
      </c>
      <c r="AC1371" s="26" t="s">
        <v>103</v>
      </c>
      <c r="AD1371" s="26" t="s">
        <v>104</v>
      </c>
      <c r="AE1371" s="26" t="s">
        <v>103</v>
      </c>
      <c r="AF1371" s="26"/>
      <c r="AG1371" s="26"/>
      <c r="AH1371" s="26"/>
    </row>
    <row r="1372" s="6" customFormat="1" ht="101.25" spans="1:34">
      <c r="A1372" s="24">
        <v>1310</v>
      </c>
      <c r="B1372" s="25"/>
      <c r="C1372" s="26" t="s">
        <v>9129</v>
      </c>
      <c r="D1372" s="26" t="s">
        <v>9130</v>
      </c>
      <c r="E1372" s="26" t="s">
        <v>370</v>
      </c>
      <c r="F1372" s="28" t="s">
        <v>775</v>
      </c>
      <c r="G1372" s="26" t="s">
        <v>9131</v>
      </c>
      <c r="H1372" s="26"/>
      <c r="I1372" s="26" t="s">
        <v>9132</v>
      </c>
      <c r="J1372" s="26" t="s">
        <v>9133</v>
      </c>
      <c r="K1372" s="26" t="s">
        <v>198</v>
      </c>
      <c r="L1372" s="26" t="s">
        <v>161</v>
      </c>
      <c r="M1372" s="26" t="s">
        <v>7143</v>
      </c>
      <c r="N1372" s="26" t="s">
        <v>9134</v>
      </c>
      <c r="O1372" s="26" t="s">
        <v>9135</v>
      </c>
      <c r="P1372" s="26" t="s">
        <v>809</v>
      </c>
      <c r="Q1372" s="26" t="s">
        <v>783</v>
      </c>
      <c r="R1372" s="26" t="s">
        <v>2915</v>
      </c>
      <c r="S1372" s="26" t="s">
        <v>3521</v>
      </c>
      <c r="T1372" s="26" t="s">
        <v>167</v>
      </c>
      <c r="U1372" s="26">
        <v>18</v>
      </c>
      <c r="V1372" s="26">
        <v>18</v>
      </c>
      <c r="W1372" s="26"/>
      <c r="X1372" s="26"/>
      <c r="Y1372" s="26"/>
      <c r="Z1372" s="26">
        <v>356</v>
      </c>
      <c r="AA1372" s="26">
        <v>54</v>
      </c>
      <c r="AB1372" s="26" t="s">
        <v>104</v>
      </c>
      <c r="AC1372" s="26" t="s">
        <v>103</v>
      </c>
      <c r="AD1372" s="26" t="s">
        <v>103</v>
      </c>
      <c r="AE1372" s="26" t="s">
        <v>103</v>
      </c>
      <c r="AF1372" s="26"/>
      <c r="AG1372" s="26" t="s">
        <v>103</v>
      </c>
      <c r="AH1372" s="26"/>
    </row>
    <row r="1373" s="6" customFormat="1" ht="78.75" spans="1:34">
      <c r="A1373" s="24">
        <v>1311</v>
      </c>
      <c r="B1373" s="25"/>
      <c r="C1373" s="26" t="s">
        <v>9136</v>
      </c>
      <c r="D1373" s="26" t="s">
        <v>9137</v>
      </c>
      <c r="E1373" s="26" t="s">
        <v>849</v>
      </c>
      <c r="F1373" s="28" t="s">
        <v>3524</v>
      </c>
      <c r="G1373" s="26" t="s">
        <v>9138</v>
      </c>
      <c r="H1373" s="26"/>
      <c r="I1373" s="26" t="s">
        <v>9139</v>
      </c>
      <c r="J1373" s="26" t="s">
        <v>9140</v>
      </c>
      <c r="K1373" s="26" t="s">
        <v>198</v>
      </c>
      <c r="L1373" s="26" t="s">
        <v>161</v>
      </c>
      <c r="M1373" s="26" t="s">
        <v>854</v>
      </c>
      <c r="N1373" s="26" t="s">
        <v>9141</v>
      </c>
      <c r="O1373" s="26" t="s">
        <v>9142</v>
      </c>
      <c r="P1373" s="26" t="s">
        <v>809</v>
      </c>
      <c r="Q1373" s="26" t="s">
        <v>166</v>
      </c>
      <c r="R1373" s="26" t="s">
        <v>2915</v>
      </c>
      <c r="S1373" s="26" t="s">
        <v>3531</v>
      </c>
      <c r="T1373" s="26" t="s">
        <v>167</v>
      </c>
      <c r="U1373" s="26">
        <v>10</v>
      </c>
      <c r="V1373" s="26">
        <v>10</v>
      </c>
      <c r="W1373" s="26"/>
      <c r="X1373" s="26"/>
      <c r="Y1373" s="26"/>
      <c r="Z1373" s="26">
        <v>1287</v>
      </c>
      <c r="AA1373" s="26">
        <v>73</v>
      </c>
      <c r="AB1373" s="26" t="s">
        <v>104</v>
      </c>
      <c r="AC1373" s="26" t="s">
        <v>103</v>
      </c>
      <c r="AD1373" s="26" t="s">
        <v>103</v>
      </c>
      <c r="AE1373" s="26" t="s">
        <v>103</v>
      </c>
      <c r="AF1373" s="26"/>
      <c r="AG1373" s="26" t="s">
        <v>103</v>
      </c>
      <c r="AH1373" s="26"/>
    </row>
    <row r="1374" s="6" customFormat="1" ht="78.75" spans="1:34">
      <c r="A1374" s="24">
        <v>1312</v>
      </c>
      <c r="B1374" s="25"/>
      <c r="C1374" s="26" t="s">
        <v>9143</v>
      </c>
      <c r="D1374" s="26" t="s">
        <v>9144</v>
      </c>
      <c r="E1374" s="26" t="s">
        <v>370</v>
      </c>
      <c r="F1374" s="28" t="s">
        <v>789</v>
      </c>
      <c r="G1374" s="26" t="s">
        <v>9145</v>
      </c>
      <c r="H1374" s="26"/>
      <c r="I1374" s="26" t="s">
        <v>9146</v>
      </c>
      <c r="J1374" s="26" t="s">
        <v>9147</v>
      </c>
      <c r="K1374" s="26" t="s">
        <v>198</v>
      </c>
      <c r="L1374" s="26" t="s">
        <v>161</v>
      </c>
      <c r="M1374" s="26" t="s">
        <v>9148</v>
      </c>
      <c r="N1374" s="26" t="s">
        <v>9149</v>
      </c>
      <c r="O1374" s="26" t="s">
        <v>3539</v>
      </c>
      <c r="P1374" s="26" t="s">
        <v>809</v>
      </c>
      <c r="Q1374" s="26" t="s">
        <v>783</v>
      </c>
      <c r="R1374" s="26" t="s">
        <v>2915</v>
      </c>
      <c r="S1374" s="26" t="s">
        <v>798</v>
      </c>
      <c r="T1374" s="26" t="s">
        <v>167</v>
      </c>
      <c r="U1374" s="26">
        <v>13</v>
      </c>
      <c r="V1374" s="26">
        <v>13</v>
      </c>
      <c r="W1374" s="26"/>
      <c r="X1374" s="26"/>
      <c r="Y1374" s="26"/>
      <c r="Z1374" s="26">
        <v>671</v>
      </c>
      <c r="AA1374" s="26">
        <v>134</v>
      </c>
      <c r="AB1374" s="26" t="s">
        <v>103</v>
      </c>
      <c r="AC1374" s="26" t="s">
        <v>103</v>
      </c>
      <c r="AD1374" s="26" t="s">
        <v>104</v>
      </c>
      <c r="AE1374" s="26" t="s">
        <v>103</v>
      </c>
      <c r="AF1374" s="26"/>
      <c r="AG1374" s="26" t="s">
        <v>103</v>
      </c>
      <c r="AH1374" s="26"/>
    </row>
    <row r="1375" s="6" customFormat="1" ht="67.5" spans="1:34">
      <c r="A1375" s="24">
        <v>1313</v>
      </c>
      <c r="B1375" s="25"/>
      <c r="C1375" s="26" t="s">
        <v>9150</v>
      </c>
      <c r="D1375" s="26" t="s">
        <v>9151</v>
      </c>
      <c r="E1375" s="26" t="s">
        <v>89</v>
      </c>
      <c r="F1375" s="28" t="s">
        <v>1859</v>
      </c>
      <c r="G1375" s="26" t="s">
        <v>9152</v>
      </c>
      <c r="H1375" s="26"/>
      <c r="I1375" s="26" t="s">
        <v>9153</v>
      </c>
      <c r="J1375" s="26" t="s">
        <v>9154</v>
      </c>
      <c r="K1375" s="26" t="s">
        <v>198</v>
      </c>
      <c r="L1375" s="26" t="s">
        <v>161</v>
      </c>
      <c r="M1375" s="26" t="s">
        <v>9155</v>
      </c>
      <c r="N1375" s="26" t="s">
        <v>9156</v>
      </c>
      <c r="O1375" s="26" t="s">
        <v>9157</v>
      </c>
      <c r="P1375" s="26" t="s">
        <v>809</v>
      </c>
      <c r="Q1375" s="26" t="s">
        <v>783</v>
      </c>
      <c r="R1375" s="26" t="s">
        <v>2915</v>
      </c>
      <c r="S1375" s="26" t="s">
        <v>2575</v>
      </c>
      <c r="T1375" s="26" t="s">
        <v>167</v>
      </c>
      <c r="U1375" s="26">
        <v>29</v>
      </c>
      <c r="V1375" s="26">
        <v>29</v>
      </c>
      <c r="W1375" s="26"/>
      <c r="X1375" s="26"/>
      <c r="Y1375" s="26"/>
      <c r="Z1375" s="26">
        <v>82</v>
      </c>
      <c r="AA1375" s="26">
        <v>32</v>
      </c>
      <c r="AB1375" s="26" t="s">
        <v>104</v>
      </c>
      <c r="AC1375" s="26" t="s">
        <v>103</v>
      </c>
      <c r="AD1375" s="26" t="s">
        <v>103</v>
      </c>
      <c r="AE1375" s="26" t="s">
        <v>103</v>
      </c>
      <c r="AF1375" s="26"/>
      <c r="AG1375" s="26" t="s">
        <v>103</v>
      </c>
      <c r="AH1375" s="26"/>
    </row>
    <row r="1376" s="6" customFormat="1" ht="90" spans="1:34">
      <c r="A1376" s="24">
        <v>1314</v>
      </c>
      <c r="B1376" s="25"/>
      <c r="C1376" s="26" t="s">
        <v>9158</v>
      </c>
      <c r="D1376" s="26" t="s">
        <v>9159</v>
      </c>
      <c r="E1376" s="26" t="s">
        <v>370</v>
      </c>
      <c r="F1376" s="28" t="s">
        <v>9160</v>
      </c>
      <c r="G1376" s="26" t="s">
        <v>9161</v>
      </c>
      <c r="H1376" s="26"/>
      <c r="I1376" s="26" t="s">
        <v>9162</v>
      </c>
      <c r="J1376" s="26" t="s">
        <v>9163</v>
      </c>
      <c r="K1376" s="26" t="s">
        <v>198</v>
      </c>
      <c r="L1376" s="26" t="s">
        <v>161</v>
      </c>
      <c r="M1376" s="26" t="s">
        <v>9164</v>
      </c>
      <c r="N1376" s="26" t="s">
        <v>9165</v>
      </c>
      <c r="O1376" s="26" t="s">
        <v>9166</v>
      </c>
      <c r="P1376" s="26" t="s">
        <v>809</v>
      </c>
      <c r="Q1376" s="26" t="s">
        <v>783</v>
      </c>
      <c r="R1376" s="26" t="s">
        <v>2915</v>
      </c>
      <c r="S1376" s="26" t="s">
        <v>156</v>
      </c>
      <c r="T1376" s="26" t="s">
        <v>167</v>
      </c>
      <c r="U1376" s="26">
        <v>9.7</v>
      </c>
      <c r="V1376" s="26">
        <v>9.7</v>
      </c>
      <c r="W1376" s="26"/>
      <c r="X1376" s="26"/>
      <c r="Y1376" s="26"/>
      <c r="Z1376" s="26">
        <v>673</v>
      </c>
      <c r="AA1376" s="26">
        <v>236</v>
      </c>
      <c r="AB1376" s="26" t="s">
        <v>104</v>
      </c>
      <c r="AC1376" s="26" t="s">
        <v>104</v>
      </c>
      <c r="AD1376" s="26" t="s">
        <v>104</v>
      </c>
      <c r="AE1376" s="26" t="s">
        <v>103</v>
      </c>
      <c r="AF1376" s="26"/>
      <c r="AG1376" s="26" t="s">
        <v>103</v>
      </c>
      <c r="AH1376" s="26"/>
    </row>
    <row r="1377" s="6" customFormat="1" ht="123.75" spans="1:34">
      <c r="A1377" s="24">
        <v>1315</v>
      </c>
      <c r="B1377" s="25"/>
      <c r="C1377" s="26" t="s">
        <v>9167</v>
      </c>
      <c r="D1377" s="26" t="s">
        <v>9168</v>
      </c>
      <c r="E1377" s="26" t="s">
        <v>89</v>
      </c>
      <c r="F1377" s="28" t="s">
        <v>1589</v>
      </c>
      <c r="G1377" s="26" t="s">
        <v>9169</v>
      </c>
      <c r="H1377" s="26"/>
      <c r="I1377" s="26" t="s">
        <v>9170</v>
      </c>
      <c r="J1377" s="26" t="s">
        <v>9171</v>
      </c>
      <c r="K1377" s="26" t="s">
        <v>198</v>
      </c>
      <c r="L1377" s="26" t="s">
        <v>161</v>
      </c>
      <c r="M1377" s="26" t="s">
        <v>9172</v>
      </c>
      <c r="N1377" s="26" t="s">
        <v>4983</v>
      </c>
      <c r="O1377" s="26" t="s">
        <v>9173</v>
      </c>
      <c r="P1377" s="26" t="s">
        <v>809</v>
      </c>
      <c r="Q1377" s="26" t="s">
        <v>1571</v>
      </c>
      <c r="R1377" s="26" t="s">
        <v>2915</v>
      </c>
      <c r="S1377" s="26" t="s">
        <v>156</v>
      </c>
      <c r="T1377" s="26" t="s">
        <v>167</v>
      </c>
      <c r="U1377" s="26">
        <v>88</v>
      </c>
      <c r="V1377" s="26">
        <v>88</v>
      </c>
      <c r="W1377" s="26">
        <v>0</v>
      </c>
      <c r="X1377" s="26">
        <v>0</v>
      </c>
      <c r="Y1377" s="26">
        <v>0</v>
      </c>
      <c r="Z1377" s="26">
        <v>1302</v>
      </c>
      <c r="AA1377" s="26">
        <v>114</v>
      </c>
      <c r="AB1377" s="26" t="s">
        <v>104</v>
      </c>
      <c r="AC1377" s="26" t="s">
        <v>104</v>
      </c>
      <c r="AD1377" s="26" t="s">
        <v>103</v>
      </c>
      <c r="AE1377" s="26" t="s">
        <v>103</v>
      </c>
      <c r="AF1377" s="26" t="s">
        <v>103</v>
      </c>
      <c r="AG1377" s="26" t="s">
        <v>103</v>
      </c>
      <c r="AH1377" s="26" t="s">
        <v>103</v>
      </c>
    </row>
    <row r="1378" s="6" customFormat="1" ht="112.5" spans="1:34">
      <c r="A1378" s="24">
        <v>1316</v>
      </c>
      <c r="B1378" s="25"/>
      <c r="C1378" s="26" t="s">
        <v>9174</v>
      </c>
      <c r="D1378" s="26" t="s">
        <v>9175</v>
      </c>
      <c r="E1378" s="26" t="s">
        <v>89</v>
      </c>
      <c r="F1378" s="28" t="s">
        <v>1606</v>
      </c>
      <c r="G1378" s="26" t="s">
        <v>9176</v>
      </c>
      <c r="H1378" s="26" t="s">
        <v>918</v>
      </c>
      <c r="I1378" s="26" t="s">
        <v>9177</v>
      </c>
      <c r="J1378" s="26" t="s">
        <v>9175</v>
      </c>
      <c r="K1378" s="26" t="s">
        <v>135</v>
      </c>
      <c r="L1378" s="26" t="s">
        <v>114</v>
      </c>
      <c r="M1378" s="26" t="s">
        <v>339</v>
      </c>
      <c r="N1378" s="26" t="s">
        <v>3672</v>
      </c>
      <c r="O1378" s="26" t="s">
        <v>9178</v>
      </c>
      <c r="P1378" s="26" t="s">
        <v>959</v>
      </c>
      <c r="Q1378" s="26" t="s">
        <v>1612</v>
      </c>
      <c r="R1378" s="26" t="s">
        <v>2915</v>
      </c>
      <c r="S1378" s="26" t="s">
        <v>183</v>
      </c>
      <c r="T1378" s="26" t="s">
        <v>291</v>
      </c>
      <c r="U1378" s="26">
        <v>20</v>
      </c>
      <c r="V1378" s="26">
        <f>U1378</f>
        <v>20</v>
      </c>
      <c r="W1378" s="26"/>
      <c r="X1378" s="26"/>
      <c r="Y1378" s="26"/>
      <c r="Z1378" s="26">
        <v>312</v>
      </c>
      <c r="AA1378" s="26">
        <v>105</v>
      </c>
      <c r="AB1378" s="26" t="s">
        <v>103</v>
      </c>
      <c r="AC1378" s="26" t="s">
        <v>103</v>
      </c>
      <c r="AD1378" s="26" t="s">
        <v>103</v>
      </c>
      <c r="AE1378" s="26" t="s">
        <v>103</v>
      </c>
      <c r="AF1378" s="26" t="s">
        <v>103</v>
      </c>
      <c r="AG1378" s="26" t="s">
        <v>103</v>
      </c>
      <c r="AH1378" s="26" t="s">
        <v>103</v>
      </c>
    </row>
    <row r="1379" s="6" customFormat="1" ht="112.5" spans="1:34">
      <c r="A1379" s="24">
        <v>1317</v>
      </c>
      <c r="B1379" s="25"/>
      <c r="C1379" s="26" t="s">
        <v>9179</v>
      </c>
      <c r="D1379" s="26" t="s">
        <v>9180</v>
      </c>
      <c r="E1379" s="26" t="s">
        <v>89</v>
      </c>
      <c r="F1379" s="28" t="s">
        <v>916</v>
      </c>
      <c r="G1379" s="26" t="s">
        <v>9181</v>
      </c>
      <c r="H1379" s="26" t="s">
        <v>918</v>
      </c>
      <c r="I1379" s="26" t="s">
        <v>9182</v>
      </c>
      <c r="J1379" s="26" t="s">
        <v>9183</v>
      </c>
      <c r="K1379" s="26" t="s">
        <v>135</v>
      </c>
      <c r="L1379" s="26" t="s">
        <v>114</v>
      </c>
      <c r="M1379" s="26" t="s">
        <v>563</v>
      </c>
      <c r="N1379" s="26" t="s">
        <v>3733</v>
      </c>
      <c r="O1379" s="26" t="s">
        <v>9184</v>
      </c>
      <c r="P1379" s="26" t="s">
        <v>959</v>
      </c>
      <c r="Q1379" s="26" t="s">
        <v>190</v>
      </c>
      <c r="R1379" s="26" t="s">
        <v>2915</v>
      </c>
      <c r="S1379" s="26" t="s">
        <v>183</v>
      </c>
      <c r="T1379" s="26" t="s">
        <v>191</v>
      </c>
      <c r="U1379" s="26">
        <v>36</v>
      </c>
      <c r="V1379" s="26">
        <f>U1379</f>
        <v>36</v>
      </c>
      <c r="W1379" s="26"/>
      <c r="X1379" s="26"/>
      <c r="Y1379" s="26"/>
      <c r="Z1379" s="26">
        <v>75</v>
      </c>
      <c r="AA1379" s="26">
        <v>42</v>
      </c>
      <c r="AB1379" s="26" t="s">
        <v>103</v>
      </c>
      <c r="AC1379" s="26" t="s">
        <v>103</v>
      </c>
      <c r="AD1379" s="26" t="s">
        <v>103</v>
      </c>
      <c r="AE1379" s="26" t="s">
        <v>103</v>
      </c>
      <c r="AF1379" s="26" t="s">
        <v>103</v>
      </c>
      <c r="AG1379" s="26" t="s">
        <v>103</v>
      </c>
      <c r="AH1379" s="26" t="s">
        <v>103</v>
      </c>
    </row>
    <row r="1380" s="6" customFormat="1" ht="157.5" spans="1:34">
      <c r="A1380" s="24">
        <v>1318</v>
      </c>
      <c r="B1380" s="25"/>
      <c r="C1380" s="26" t="s">
        <v>9185</v>
      </c>
      <c r="D1380" s="26" t="s">
        <v>9186</v>
      </c>
      <c r="E1380" s="26" t="s">
        <v>89</v>
      </c>
      <c r="F1380" s="28" t="s">
        <v>2607</v>
      </c>
      <c r="G1380" s="26" t="s">
        <v>9187</v>
      </c>
      <c r="H1380" s="26" t="s">
        <v>918</v>
      </c>
      <c r="I1380" s="26" t="s">
        <v>9188</v>
      </c>
      <c r="J1380" s="26" t="s">
        <v>9189</v>
      </c>
      <c r="K1380" s="26" t="s">
        <v>135</v>
      </c>
      <c r="L1380" s="26" t="s">
        <v>114</v>
      </c>
      <c r="M1380" s="26" t="s">
        <v>9190</v>
      </c>
      <c r="N1380" s="26" t="s">
        <v>3664</v>
      </c>
      <c r="O1380" s="26" t="s">
        <v>3687</v>
      </c>
      <c r="P1380" s="26" t="s">
        <v>959</v>
      </c>
      <c r="Q1380" s="26" t="s">
        <v>190</v>
      </c>
      <c r="R1380" s="26" t="s">
        <v>2915</v>
      </c>
      <c r="S1380" s="26" t="s">
        <v>9191</v>
      </c>
      <c r="T1380" s="26" t="s">
        <v>191</v>
      </c>
      <c r="U1380" s="26">
        <v>42.8</v>
      </c>
      <c r="V1380" s="26">
        <f>U1380</f>
        <v>42.8</v>
      </c>
      <c r="W1380" s="26"/>
      <c r="X1380" s="26"/>
      <c r="Y1380" s="26"/>
      <c r="Z1380" s="26">
        <v>114</v>
      </c>
      <c r="AA1380" s="26">
        <v>39</v>
      </c>
      <c r="AB1380" s="26" t="s">
        <v>103</v>
      </c>
      <c r="AC1380" s="26" t="s">
        <v>103</v>
      </c>
      <c r="AD1380" s="26" t="s">
        <v>104</v>
      </c>
      <c r="AE1380" s="26" t="s">
        <v>103</v>
      </c>
      <c r="AF1380" s="26" t="s">
        <v>103</v>
      </c>
      <c r="AG1380" s="26" t="s">
        <v>103</v>
      </c>
      <c r="AH1380" s="26" t="s">
        <v>103</v>
      </c>
    </row>
    <row r="1381" s="6" customFormat="1" ht="123.75" spans="1:34">
      <c r="A1381" s="24">
        <v>1319</v>
      </c>
      <c r="B1381" s="25"/>
      <c r="C1381" s="26" t="s">
        <v>9192</v>
      </c>
      <c r="D1381" s="26" t="s">
        <v>9193</v>
      </c>
      <c r="E1381" s="26" t="s">
        <v>370</v>
      </c>
      <c r="F1381" s="28" t="s">
        <v>936</v>
      </c>
      <c r="G1381" s="26" t="s">
        <v>9194</v>
      </c>
      <c r="H1381" s="26" t="s">
        <v>9195</v>
      </c>
      <c r="I1381" s="26" t="s">
        <v>9196</v>
      </c>
      <c r="J1381" s="26" t="s">
        <v>9197</v>
      </c>
      <c r="K1381" s="26" t="s">
        <v>135</v>
      </c>
      <c r="L1381" s="26" t="s">
        <v>9198</v>
      </c>
      <c r="M1381" s="26" t="s">
        <v>3841</v>
      </c>
      <c r="N1381" s="26" t="s">
        <v>9199</v>
      </c>
      <c r="O1381" s="26" t="s">
        <v>9200</v>
      </c>
      <c r="P1381" s="26" t="s">
        <v>959</v>
      </c>
      <c r="Q1381" s="26" t="s">
        <v>9201</v>
      </c>
      <c r="R1381" s="26" t="s">
        <v>2915</v>
      </c>
      <c r="S1381" s="26" t="s">
        <v>183</v>
      </c>
      <c r="T1381" s="26" t="s">
        <v>291</v>
      </c>
      <c r="U1381" s="26">
        <v>58</v>
      </c>
      <c r="V1381" s="26">
        <f>U1381</f>
        <v>58</v>
      </c>
      <c r="W1381" s="26"/>
      <c r="X1381" s="26"/>
      <c r="Y1381" s="26"/>
      <c r="Z1381" s="26">
        <v>832</v>
      </c>
      <c r="AA1381" s="26">
        <v>226</v>
      </c>
      <c r="AB1381" s="26" t="s">
        <v>103</v>
      </c>
      <c r="AC1381" s="26" t="s">
        <v>103</v>
      </c>
      <c r="AD1381" s="26" t="s">
        <v>103</v>
      </c>
      <c r="AE1381" s="26" t="s">
        <v>103</v>
      </c>
      <c r="AF1381" s="26" t="s">
        <v>103</v>
      </c>
      <c r="AG1381" s="26" t="s">
        <v>103</v>
      </c>
      <c r="AH1381" s="26" t="s">
        <v>103</v>
      </c>
    </row>
    <row r="1382" s="6" customFormat="1" ht="112.5" spans="1:34">
      <c r="A1382" s="24">
        <v>1320</v>
      </c>
      <c r="B1382" s="25"/>
      <c r="C1382" s="26" t="s">
        <v>9202</v>
      </c>
      <c r="D1382" s="26" t="s">
        <v>9203</v>
      </c>
      <c r="E1382" s="26" t="s">
        <v>89</v>
      </c>
      <c r="F1382" s="28" t="s">
        <v>945</v>
      </c>
      <c r="G1382" s="26" t="s">
        <v>9204</v>
      </c>
      <c r="H1382" s="26" t="s">
        <v>918</v>
      </c>
      <c r="I1382" s="26" t="s">
        <v>9205</v>
      </c>
      <c r="J1382" s="26" t="s">
        <v>9206</v>
      </c>
      <c r="K1382" s="26" t="s">
        <v>135</v>
      </c>
      <c r="L1382" s="26" t="s">
        <v>114</v>
      </c>
      <c r="M1382" s="26" t="s">
        <v>5530</v>
      </c>
      <c r="N1382" s="26" t="s">
        <v>3733</v>
      </c>
      <c r="O1382" s="26" t="s">
        <v>9207</v>
      </c>
      <c r="P1382" s="26" t="s">
        <v>3735</v>
      </c>
      <c r="Q1382" s="26" t="s">
        <v>190</v>
      </c>
      <c r="R1382" s="26" t="s">
        <v>2915</v>
      </c>
      <c r="S1382" s="26" t="s">
        <v>183</v>
      </c>
      <c r="T1382" s="26" t="s">
        <v>191</v>
      </c>
      <c r="U1382" s="26">
        <v>35</v>
      </c>
      <c r="V1382" s="26">
        <f>U1382</f>
        <v>35</v>
      </c>
      <c r="W1382" s="26"/>
      <c r="X1382" s="26"/>
      <c r="Y1382" s="26"/>
      <c r="Z1382" s="26">
        <v>345</v>
      </c>
      <c r="AA1382" s="26">
        <v>141</v>
      </c>
      <c r="AB1382" s="26" t="s">
        <v>103</v>
      </c>
      <c r="AC1382" s="26" t="s">
        <v>103</v>
      </c>
      <c r="AD1382" s="26" t="s">
        <v>103</v>
      </c>
      <c r="AE1382" s="26" t="s">
        <v>103</v>
      </c>
      <c r="AF1382" s="26" t="s">
        <v>103</v>
      </c>
      <c r="AG1382" s="26" t="s">
        <v>103</v>
      </c>
      <c r="AH1382" s="26"/>
    </row>
    <row r="1383" s="6" customFormat="1" ht="101.25" spans="1:34">
      <c r="A1383" s="24">
        <v>1321</v>
      </c>
      <c r="B1383" s="25"/>
      <c r="C1383" s="26" t="s">
        <v>9208</v>
      </c>
      <c r="D1383" s="26" t="s">
        <v>9209</v>
      </c>
      <c r="E1383" s="26" t="s">
        <v>370</v>
      </c>
      <c r="F1383" s="28" t="s">
        <v>3780</v>
      </c>
      <c r="G1383" s="26" t="s">
        <v>9210</v>
      </c>
      <c r="H1383" s="26"/>
      <c r="I1383" s="26" t="s">
        <v>9211</v>
      </c>
      <c r="J1383" s="26" t="s">
        <v>9212</v>
      </c>
      <c r="K1383" s="26" t="s">
        <v>230</v>
      </c>
      <c r="L1383" s="26" t="s">
        <v>8382</v>
      </c>
      <c r="M1383" s="26" t="s">
        <v>9213</v>
      </c>
      <c r="N1383" s="26"/>
      <c r="O1383" s="26" t="s">
        <v>9214</v>
      </c>
      <c r="P1383" s="26" t="s">
        <v>922</v>
      </c>
      <c r="Q1383" s="26" t="s">
        <v>9215</v>
      </c>
      <c r="R1383" s="26" t="s">
        <v>2915</v>
      </c>
      <c r="S1383" s="26" t="s">
        <v>3788</v>
      </c>
      <c r="T1383" s="26" t="s">
        <v>9216</v>
      </c>
      <c r="U1383" s="26">
        <v>52</v>
      </c>
      <c r="V1383" s="26">
        <v>52</v>
      </c>
      <c r="W1383" s="26">
        <v>0</v>
      </c>
      <c r="X1383" s="26">
        <v>0</v>
      </c>
      <c r="Y1383" s="26">
        <v>0</v>
      </c>
      <c r="Z1383" s="26">
        <v>1297</v>
      </c>
      <c r="AA1383" s="26">
        <v>345</v>
      </c>
      <c r="AB1383" s="26" t="s">
        <v>103</v>
      </c>
      <c r="AC1383" s="26" t="s">
        <v>104</v>
      </c>
      <c r="AD1383" s="26" t="s">
        <v>104</v>
      </c>
      <c r="AE1383" s="26" t="s">
        <v>103</v>
      </c>
      <c r="AF1383" s="26"/>
      <c r="AG1383" s="26" t="s">
        <v>103</v>
      </c>
      <c r="AH1383" s="26"/>
    </row>
    <row r="1384" s="6" customFormat="1" ht="90" spans="1:34">
      <c r="A1384" s="24">
        <v>1322</v>
      </c>
      <c r="B1384" s="25"/>
      <c r="C1384" s="26" t="s">
        <v>9217</v>
      </c>
      <c r="D1384" s="26" t="s">
        <v>9218</v>
      </c>
      <c r="E1384" s="26" t="s">
        <v>89</v>
      </c>
      <c r="F1384" s="28" t="s">
        <v>1622</v>
      </c>
      <c r="G1384" s="26" t="s">
        <v>9219</v>
      </c>
      <c r="H1384" s="26"/>
      <c r="I1384" s="26" t="s">
        <v>9220</v>
      </c>
      <c r="J1384" s="26" t="s">
        <v>9221</v>
      </c>
      <c r="K1384" s="26" t="s">
        <v>1627</v>
      </c>
      <c r="L1384" s="26" t="s">
        <v>231</v>
      </c>
      <c r="M1384" s="26" t="s">
        <v>3818</v>
      </c>
      <c r="N1384" s="26" t="s">
        <v>3819</v>
      </c>
      <c r="O1384" s="26" t="s">
        <v>9222</v>
      </c>
      <c r="P1384" s="26"/>
      <c r="Q1384" s="26" t="s">
        <v>179</v>
      </c>
      <c r="R1384" s="26" t="s">
        <v>2915</v>
      </c>
      <c r="S1384" s="26" t="s">
        <v>1631</v>
      </c>
      <c r="T1384" s="26" t="s">
        <v>153</v>
      </c>
      <c r="U1384" s="26">
        <v>35</v>
      </c>
      <c r="V1384" s="26">
        <v>35</v>
      </c>
      <c r="W1384" s="26">
        <v>0</v>
      </c>
      <c r="X1384" s="26">
        <v>0</v>
      </c>
      <c r="Y1384" s="26">
        <v>0</v>
      </c>
      <c r="Z1384" s="26">
        <v>380</v>
      </c>
      <c r="AA1384" s="26">
        <v>114</v>
      </c>
      <c r="AB1384" s="26" t="s">
        <v>103</v>
      </c>
      <c r="AC1384" s="26" t="s">
        <v>104</v>
      </c>
      <c r="AD1384" s="26" t="s">
        <v>104</v>
      </c>
      <c r="AE1384" s="26" t="s">
        <v>103</v>
      </c>
      <c r="AF1384" s="26"/>
      <c r="AG1384" s="26" t="s">
        <v>103</v>
      </c>
      <c r="AH1384" s="26"/>
    </row>
    <row r="1385" s="6" customFormat="1" ht="67.5" spans="1:34">
      <c r="A1385" s="24">
        <v>1323</v>
      </c>
      <c r="B1385" s="25"/>
      <c r="C1385" s="26" t="s">
        <v>9223</v>
      </c>
      <c r="D1385" s="26" t="s">
        <v>9224</v>
      </c>
      <c r="E1385" s="26" t="s">
        <v>370</v>
      </c>
      <c r="F1385" s="28" t="s">
        <v>7251</v>
      </c>
      <c r="G1385" s="26" t="s">
        <v>9225</v>
      </c>
      <c r="H1385" s="26" t="s">
        <v>9226</v>
      </c>
      <c r="I1385" s="26" t="s">
        <v>9227</v>
      </c>
      <c r="J1385" s="26" t="s">
        <v>9228</v>
      </c>
      <c r="K1385" s="26" t="s">
        <v>1627</v>
      </c>
      <c r="L1385" s="26" t="s">
        <v>231</v>
      </c>
      <c r="M1385" s="26" t="s">
        <v>1040</v>
      </c>
      <c r="N1385" s="26"/>
      <c r="O1385" s="26" t="s">
        <v>9229</v>
      </c>
      <c r="P1385" s="26" t="s">
        <v>2138</v>
      </c>
      <c r="Q1385" s="26" t="s">
        <v>1073</v>
      </c>
      <c r="R1385" s="26" t="s">
        <v>2915</v>
      </c>
      <c r="S1385" s="26" t="s">
        <v>7256</v>
      </c>
      <c r="T1385" s="26" t="s">
        <v>153</v>
      </c>
      <c r="U1385" s="26">
        <v>50</v>
      </c>
      <c r="V1385" s="26">
        <v>50</v>
      </c>
      <c r="W1385" s="26">
        <v>0</v>
      </c>
      <c r="X1385" s="26">
        <v>0</v>
      </c>
      <c r="Y1385" s="26">
        <v>0</v>
      </c>
      <c r="Z1385" s="26">
        <v>800</v>
      </c>
      <c r="AA1385" s="26">
        <v>181</v>
      </c>
      <c r="AB1385" s="26" t="s">
        <v>103</v>
      </c>
      <c r="AC1385" s="26" t="s">
        <v>103</v>
      </c>
      <c r="AD1385" s="26" t="s">
        <v>103</v>
      </c>
      <c r="AE1385" s="26" t="s">
        <v>103</v>
      </c>
      <c r="AF1385" s="26"/>
      <c r="AG1385" s="26" t="s">
        <v>103</v>
      </c>
      <c r="AH1385" s="26"/>
    </row>
    <row r="1386" s="6" customFormat="1" ht="67.5" spans="1:34">
      <c r="A1386" s="24">
        <v>1324</v>
      </c>
      <c r="B1386" s="25"/>
      <c r="C1386" s="26" t="s">
        <v>9230</v>
      </c>
      <c r="D1386" s="26" t="s">
        <v>9231</v>
      </c>
      <c r="E1386" s="26" t="s">
        <v>89</v>
      </c>
      <c r="F1386" s="28" t="s">
        <v>3770</v>
      </c>
      <c r="G1386" s="26" t="s">
        <v>9232</v>
      </c>
      <c r="H1386" s="26" t="s">
        <v>124</v>
      </c>
      <c r="I1386" s="26" t="s">
        <v>9233</v>
      </c>
      <c r="J1386" s="26" t="s">
        <v>9234</v>
      </c>
      <c r="K1386" s="26" t="s">
        <v>1627</v>
      </c>
      <c r="L1386" s="26" t="s">
        <v>231</v>
      </c>
      <c r="M1386" s="26" t="s">
        <v>546</v>
      </c>
      <c r="N1386" s="26" t="s">
        <v>3775</v>
      </c>
      <c r="O1386" s="26" t="s">
        <v>9235</v>
      </c>
      <c r="P1386" s="26" t="s">
        <v>959</v>
      </c>
      <c r="Q1386" s="26" t="s">
        <v>179</v>
      </c>
      <c r="R1386" s="26" t="s">
        <v>2915</v>
      </c>
      <c r="S1386" s="26" t="s">
        <v>3777</v>
      </c>
      <c r="T1386" s="26" t="s">
        <v>153</v>
      </c>
      <c r="U1386" s="26">
        <v>30</v>
      </c>
      <c r="V1386" s="26">
        <v>30</v>
      </c>
      <c r="W1386" s="26">
        <v>0</v>
      </c>
      <c r="X1386" s="26">
        <v>0</v>
      </c>
      <c r="Y1386" s="26">
        <v>0</v>
      </c>
      <c r="Z1386" s="26">
        <v>2406</v>
      </c>
      <c r="AA1386" s="26">
        <v>259</v>
      </c>
      <c r="AB1386" s="26" t="s">
        <v>103</v>
      </c>
      <c r="AC1386" s="26" t="s">
        <v>103</v>
      </c>
      <c r="AD1386" s="26" t="s">
        <v>103</v>
      </c>
      <c r="AE1386" s="26" t="s">
        <v>103</v>
      </c>
      <c r="AF1386" s="26"/>
      <c r="AG1386" s="26" t="s">
        <v>103</v>
      </c>
      <c r="AH1386" s="26" t="s">
        <v>103</v>
      </c>
    </row>
    <row r="1387" s="6" customFormat="1" ht="112.5" spans="1:34">
      <c r="A1387" s="24">
        <v>1325</v>
      </c>
      <c r="B1387" s="25"/>
      <c r="C1387" s="26" t="s">
        <v>9236</v>
      </c>
      <c r="D1387" s="26" t="s">
        <v>9237</v>
      </c>
      <c r="E1387" s="26" t="s">
        <v>89</v>
      </c>
      <c r="F1387" s="28" t="s">
        <v>3780</v>
      </c>
      <c r="G1387" s="26" t="s">
        <v>9238</v>
      </c>
      <c r="H1387" s="26"/>
      <c r="I1387" s="26" t="s">
        <v>9239</v>
      </c>
      <c r="J1387" s="26" t="s">
        <v>9240</v>
      </c>
      <c r="K1387" s="26" t="s">
        <v>1627</v>
      </c>
      <c r="L1387" s="26" t="s">
        <v>8382</v>
      </c>
      <c r="M1387" s="26" t="s">
        <v>176</v>
      </c>
      <c r="N1387" s="26" t="s">
        <v>3786</v>
      </c>
      <c r="O1387" s="26" t="s">
        <v>9241</v>
      </c>
      <c r="P1387" s="26" t="s">
        <v>118</v>
      </c>
      <c r="Q1387" s="26" t="s">
        <v>179</v>
      </c>
      <c r="R1387" s="26" t="s">
        <v>2915</v>
      </c>
      <c r="S1387" s="26" t="s">
        <v>3788</v>
      </c>
      <c r="T1387" s="26" t="s">
        <v>153</v>
      </c>
      <c r="U1387" s="26">
        <v>65</v>
      </c>
      <c r="V1387" s="26">
        <v>65</v>
      </c>
      <c r="W1387" s="26">
        <v>0</v>
      </c>
      <c r="X1387" s="26">
        <v>0</v>
      </c>
      <c r="Y1387" s="26">
        <v>0</v>
      </c>
      <c r="Z1387" s="26">
        <v>685</v>
      </c>
      <c r="AA1387" s="26">
        <v>320</v>
      </c>
      <c r="AB1387" s="26" t="s">
        <v>103</v>
      </c>
      <c r="AC1387" s="26" t="s">
        <v>103</v>
      </c>
      <c r="AD1387" s="26" t="s">
        <v>104</v>
      </c>
      <c r="AE1387" s="26" t="s">
        <v>103</v>
      </c>
      <c r="AF1387" s="26"/>
      <c r="AG1387" s="26" t="s">
        <v>103</v>
      </c>
      <c r="AH1387" s="26"/>
    </row>
    <row r="1388" s="6" customFormat="1" ht="56.25" spans="1:34">
      <c r="A1388" s="24">
        <v>1326</v>
      </c>
      <c r="B1388" s="25"/>
      <c r="C1388" s="26" t="s">
        <v>9242</v>
      </c>
      <c r="D1388" s="26" t="s">
        <v>9243</v>
      </c>
      <c r="E1388" s="26" t="s">
        <v>89</v>
      </c>
      <c r="F1388" s="28" t="s">
        <v>954</v>
      </c>
      <c r="G1388" s="26" t="s">
        <v>9244</v>
      </c>
      <c r="H1388" s="26" t="s">
        <v>9245</v>
      </c>
      <c r="I1388" s="26" t="s">
        <v>9243</v>
      </c>
      <c r="J1388" s="26" t="s">
        <v>9243</v>
      </c>
      <c r="K1388" s="26" t="s">
        <v>198</v>
      </c>
      <c r="L1388" s="26" t="s">
        <v>161</v>
      </c>
      <c r="M1388" s="26" t="s">
        <v>3834</v>
      </c>
      <c r="N1388" s="30" t="s">
        <v>6688</v>
      </c>
      <c r="O1388" s="26" t="s">
        <v>7291</v>
      </c>
      <c r="P1388" s="26" t="s">
        <v>99</v>
      </c>
      <c r="Q1388" s="26" t="s">
        <v>166</v>
      </c>
      <c r="R1388" s="26" t="s">
        <v>2915</v>
      </c>
      <c r="S1388" s="26" t="s">
        <v>960</v>
      </c>
      <c r="T1388" s="26" t="s">
        <v>7369</v>
      </c>
      <c r="U1388" s="26">
        <v>48</v>
      </c>
      <c r="V1388" s="26">
        <v>48</v>
      </c>
      <c r="W1388" s="26"/>
      <c r="X1388" s="26"/>
      <c r="Y1388" s="26"/>
      <c r="Z1388" s="26">
        <v>630</v>
      </c>
      <c r="AA1388" s="26">
        <v>216</v>
      </c>
      <c r="AB1388" s="26" t="s">
        <v>103</v>
      </c>
      <c r="AC1388" s="26" t="s">
        <v>104</v>
      </c>
      <c r="AD1388" s="26" t="s">
        <v>104</v>
      </c>
      <c r="AE1388" s="26" t="s">
        <v>103</v>
      </c>
      <c r="AF1388" s="26" t="s">
        <v>103</v>
      </c>
      <c r="AG1388" s="26" t="s">
        <v>104</v>
      </c>
      <c r="AH1388" s="26"/>
    </row>
    <row r="1389" s="6" customFormat="1" ht="67.5" spans="1:34">
      <c r="A1389" s="24">
        <v>1327</v>
      </c>
      <c r="B1389" s="25"/>
      <c r="C1389" s="26" t="s">
        <v>9246</v>
      </c>
      <c r="D1389" s="26" t="s">
        <v>9247</v>
      </c>
      <c r="E1389" s="26" t="s">
        <v>89</v>
      </c>
      <c r="F1389" s="26" t="s">
        <v>2316</v>
      </c>
      <c r="G1389" s="26" t="s">
        <v>9248</v>
      </c>
      <c r="H1389" s="26" t="s">
        <v>9249</v>
      </c>
      <c r="I1389" s="26" t="s">
        <v>9247</v>
      </c>
      <c r="J1389" s="26" t="s">
        <v>9250</v>
      </c>
      <c r="K1389" s="26" t="s">
        <v>198</v>
      </c>
      <c r="L1389" s="26" t="s">
        <v>161</v>
      </c>
      <c r="M1389" s="26" t="s">
        <v>387</v>
      </c>
      <c r="N1389" s="30" t="s">
        <v>6688</v>
      </c>
      <c r="O1389" s="26" t="s">
        <v>3491</v>
      </c>
      <c r="P1389" s="26" t="s">
        <v>99</v>
      </c>
      <c r="Q1389" s="26" t="s">
        <v>166</v>
      </c>
      <c r="R1389" s="26" t="s">
        <v>2915</v>
      </c>
      <c r="S1389" s="26" t="s">
        <v>2322</v>
      </c>
      <c r="T1389" s="26" t="s">
        <v>9251</v>
      </c>
      <c r="U1389" s="26">
        <v>45</v>
      </c>
      <c r="V1389" s="26">
        <v>45</v>
      </c>
      <c r="W1389" s="26"/>
      <c r="X1389" s="26"/>
      <c r="Y1389" s="26"/>
      <c r="Z1389" s="26">
        <v>1133</v>
      </c>
      <c r="AA1389" s="26">
        <v>354</v>
      </c>
      <c r="AB1389" s="26"/>
      <c r="AC1389" s="26"/>
      <c r="AD1389" s="26"/>
      <c r="AE1389" s="26"/>
      <c r="AF1389" s="26"/>
      <c r="AG1389" s="26"/>
      <c r="AH1389" s="26"/>
    </row>
    <row r="1390" s="6" customFormat="1" ht="123.75" spans="1:34">
      <c r="A1390" s="24">
        <v>1328</v>
      </c>
      <c r="B1390" s="25"/>
      <c r="C1390" s="26" t="s">
        <v>9252</v>
      </c>
      <c r="D1390" s="26" t="s">
        <v>9253</v>
      </c>
      <c r="E1390" s="26" t="s">
        <v>89</v>
      </c>
      <c r="F1390" s="28" t="s">
        <v>2615</v>
      </c>
      <c r="G1390" s="26" t="s">
        <v>9254</v>
      </c>
      <c r="H1390" s="26" t="s">
        <v>124</v>
      </c>
      <c r="I1390" s="26" t="s">
        <v>9255</v>
      </c>
      <c r="J1390" s="26" t="s">
        <v>9256</v>
      </c>
      <c r="K1390" s="26" t="s">
        <v>135</v>
      </c>
      <c r="L1390" s="26" t="s">
        <v>114</v>
      </c>
      <c r="M1390" s="26" t="s">
        <v>9257</v>
      </c>
      <c r="N1390" s="26"/>
      <c r="O1390" s="26" t="s">
        <v>9258</v>
      </c>
      <c r="P1390" s="26"/>
      <c r="Q1390" s="26" t="s">
        <v>212</v>
      </c>
      <c r="R1390" s="26" t="s">
        <v>484</v>
      </c>
      <c r="S1390" s="26" t="s">
        <v>213</v>
      </c>
      <c r="T1390" s="26" t="s">
        <v>988</v>
      </c>
      <c r="U1390" s="26">
        <v>82.2</v>
      </c>
      <c r="V1390" s="26">
        <v>82.2</v>
      </c>
      <c r="W1390" s="26"/>
      <c r="X1390" s="26"/>
      <c r="Y1390" s="26"/>
      <c r="Z1390" s="26">
        <v>1575</v>
      </c>
      <c r="AA1390" s="26">
        <v>66</v>
      </c>
      <c r="AB1390" s="26" t="s">
        <v>103</v>
      </c>
      <c r="AC1390" s="26" t="s">
        <v>103</v>
      </c>
      <c r="AD1390" s="26" t="s">
        <v>103</v>
      </c>
      <c r="AE1390" s="26" t="s">
        <v>103</v>
      </c>
      <c r="AF1390" s="26"/>
      <c r="AG1390" s="26" t="s">
        <v>103</v>
      </c>
      <c r="AH1390" s="26"/>
    </row>
    <row r="1391" s="6" customFormat="1" ht="90" spans="1:34">
      <c r="A1391" s="24">
        <v>1329</v>
      </c>
      <c r="B1391" s="25"/>
      <c r="C1391" s="26" t="s">
        <v>9259</v>
      </c>
      <c r="D1391" s="26" t="s">
        <v>9260</v>
      </c>
      <c r="E1391" s="26" t="s">
        <v>89</v>
      </c>
      <c r="F1391" s="28" t="s">
        <v>8465</v>
      </c>
      <c r="G1391" s="26" t="s">
        <v>9261</v>
      </c>
      <c r="H1391" s="26" t="s">
        <v>124</v>
      </c>
      <c r="I1391" s="26" t="s">
        <v>9262</v>
      </c>
      <c r="J1391" s="26" t="s">
        <v>9263</v>
      </c>
      <c r="K1391" s="26" t="s">
        <v>135</v>
      </c>
      <c r="L1391" s="26" t="s">
        <v>114</v>
      </c>
      <c r="M1391" s="26" t="s">
        <v>9264</v>
      </c>
      <c r="N1391" s="26"/>
      <c r="O1391" s="26" t="s">
        <v>9265</v>
      </c>
      <c r="P1391" s="26" t="s">
        <v>2620</v>
      </c>
      <c r="Q1391" s="26" t="s">
        <v>212</v>
      </c>
      <c r="R1391" s="26" t="s">
        <v>101</v>
      </c>
      <c r="S1391" s="26" t="s">
        <v>213</v>
      </c>
      <c r="T1391" s="26" t="s">
        <v>988</v>
      </c>
      <c r="U1391" s="26">
        <v>36</v>
      </c>
      <c r="V1391" s="26">
        <f>U1391</f>
        <v>36</v>
      </c>
      <c r="W1391" s="26"/>
      <c r="X1391" s="26"/>
      <c r="Y1391" s="26"/>
      <c r="Z1391" s="26">
        <v>890</v>
      </c>
      <c r="AA1391" s="26">
        <v>185</v>
      </c>
      <c r="AB1391" s="26" t="s">
        <v>103</v>
      </c>
      <c r="AC1391" s="26" t="s">
        <v>103</v>
      </c>
      <c r="AD1391" s="26" t="s">
        <v>103</v>
      </c>
      <c r="AE1391" s="26" t="s">
        <v>103</v>
      </c>
      <c r="AF1391" s="26"/>
      <c r="AG1391" s="26" t="s">
        <v>103</v>
      </c>
      <c r="AH1391" s="26"/>
    </row>
    <row r="1392" s="6" customFormat="1" ht="101.25" spans="1:34">
      <c r="A1392" s="24">
        <v>1330</v>
      </c>
      <c r="B1392" s="25"/>
      <c r="C1392" s="26" t="s">
        <v>9266</v>
      </c>
      <c r="D1392" s="26" t="s">
        <v>9267</v>
      </c>
      <c r="E1392" s="26" t="s">
        <v>89</v>
      </c>
      <c r="F1392" s="28" t="s">
        <v>8465</v>
      </c>
      <c r="G1392" s="26" t="s">
        <v>9268</v>
      </c>
      <c r="H1392" s="26" t="s">
        <v>124</v>
      </c>
      <c r="I1392" s="26" t="s">
        <v>9269</v>
      </c>
      <c r="J1392" s="26" t="s">
        <v>9270</v>
      </c>
      <c r="K1392" s="26" t="s">
        <v>135</v>
      </c>
      <c r="L1392" s="26" t="s">
        <v>114</v>
      </c>
      <c r="M1392" s="26" t="s">
        <v>9271</v>
      </c>
      <c r="N1392" s="26"/>
      <c r="O1392" s="26" t="s">
        <v>9272</v>
      </c>
      <c r="P1392" s="26" t="s">
        <v>2620</v>
      </c>
      <c r="Q1392" s="26" t="s">
        <v>212</v>
      </c>
      <c r="R1392" s="26" t="s">
        <v>101</v>
      </c>
      <c r="S1392" s="26" t="s">
        <v>213</v>
      </c>
      <c r="T1392" s="26" t="s">
        <v>988</v>
      </c>
      <c r="U1392" s="26">
        <v>5</v>
      </c>
      <c r="V1392" s="26">
        <f>U1392</f>
        <v>5</v>
      </c>
      <c r="W1392" s="26"/>
      <c r="X1392" s="26"/>
      <c r="Y1392" s="26"/>
      <c r="Z1392" s="26">
        <v>260</v>
      </c>
      <c r="AA1392" s="26">
        <v>32</v>
      </c>
      <c r="AB1392" s="26" t="s">
        <v>103</v>
      </c>
      <c r="AC1392" s="26" t="s">
        <v>103</v>
      </c>
      <c r="AD1392" s="26" t="s">
        <v>103</v>
      </c>
      <c r="AE1392" s="26"/>
      <c r="AF1392" s="26"/>
      <c r="AG1392" s="26" t="s">
        <v>103</v>
      </c>
      <c r="AH1392" s="26"/>
    </row>
    <row r="1393" s="6" customFormat="1" ht="90" spans="1:34">
      <c r="A1393" s="24">
        <v>1331</v>
      </c>
      <c r="B1393" s="25"/>
      <c r="C1393" s="26" t="s">
        <v>9273</v>
      </c>
      <c r="D1393" s="26" t="s">
        <v>9274</v>
      </c>
      <c r="E1393" s="26" t="s">
        <v>3908</v>
      </c>
      <c r="F1393" s="28" t="s">
        <v>982</v>
      </c>
      <c r="G1393" s="26" t="s">
        <v>9275</v>
      </c>
      <c r="H1393" s="26" t="s">
        <v>124</v>
      </c>
      <c r="I1393" s="26" t="s">
        <v>9276</v>
      </c>
      <c r="J1393" s="26" t="s">
        <v>9277</v>
      </c>
      <c r="K1393" s="26" t="s">
        <v>135</v>
      </c>
      <c r="L1393" s="26" t="s">
        <v>114</v>
      </c>
      <c r="M1393" s="26" t="s">
        <v>9278</v>
      </c>
      <c r="N1393" s="26"/>
      <c r="O1393" s="26" t="s">
        <v>7419</v>
      </c>
      <c r="P1393" s="26" t="s">
        <v>2620</v>
      </c>
      <c r="Q1393" s="26" t="s">
        <v>212</v>
      </c>
      <c r="R1393" s="26" t="s">
        <v>3798</v>
      </c>
      <c r="S1393" s="26" t="s">
        <v>213</v>
      </c>
      <c r="T1393" s="26" t="s">
        <v>988</v>
      </c>
      <c r="U1393" s="26">
        <v>143</v>
      </c>
      <c r="V1393" s="26">
        <v>143</v>
      </c>
      <c r="W1393" s="26"/>
      <c r="X1393" s="26"/>
      <c r="Y1393" s="26"/>
      <c r="Z1393" s="26">
        <v>1328</v>
      </c>
      <c r="AA1393" s="26">
        <v>255</v>
      </c>
      <c r="AB1393" s="26" t="s">
        <v>990</v>
      </c>
      <c r="AC1393" s="26" t="s">
        <v>990</v>
      </c>
      <c r="AD1393" s="26" t="s">
        <v>119</v>
      </c>
      <c r="AE1393" s="26" t="s">
        <v>990</v>
      </c>
      <c r="AF1393" s="26"/>
      <c r="AG1393" s="26" t="s">
        <v>990</v>
      </c>
      <c r="AH1393" s="26" t="s">
        <v>989</v>
      </c>
    </row>
    <row r="1394" s="6" customFormat="1" ht="101.25" spans="1:34">
      <c r="A1394" s="24">
        <v>1332</v>
      </c>
      <c r="B1394" s="25"/>
      <c r="C1394" s="26" t="s">
        <v>9279</v>
      </c>
      <c r="D1394" s="26" t="s">
        <v>9280</v>
      </c>
      <c r="E1394" s="26" t="s">
        <v>89</v>
      </c>
      <c r="F1394" s="28" t="s">
        <v>9281</v>
      </c>
      <c r="G1394" s="26" t="s">
        <v>9282</v>
      </c>
      <c r="H1394" s="26" t="s">
        <v>8927</v>
      </c>
      <c r="I1394" s="26" t="s">
        <v>9283</v>
      </c>
      <c r="J1394" s="26" t="s">
        <v>9284</v>
      </c>
      <c r="K1394" s="26" t="s">
        <v>135</v>
      </c>
      <c r="L1394" s="26" t="s">
        <v>114</v>
      </c>
      <c r="M1394" s="26" t="s">
        <v>7456</v>
      </c>
      <c r="N1394" s="26"/>
      <c r="O1394" s="26" t="s">
        <v>9285</v>
      </c>
      <c r="P1394" s="26" t="s">
        <v>2620</v>
      </c>
      <c r="Q1394" s="26" t="s">
        <v>212</v>
      </c>
      <c r="R1394" s="26" t="s">
        <v>2915</v>
      </c>
      <c r="S1394" s="26" t="s">
        <v>213</v>
      </c>
      <c r="T1394" s="26" t="s">
        <v>214</v>
      </c>
      <c r="U1394" s="26">
        <v>45</v>
      </c>
      <c r="V1394" s="26">
        <f>U1394</f>
        <v>45</v>
      </c>
      <c r="W1394" s="26"/>
      <c r="X1394" s="26"/>
      <c r="Y1394" s="26"/>
      <c r="Z1394" s="26">
        <v>1150</v>
      </c>
      <c r="AA1394" s="26">
        <v>220</v>
      </c>
      <c r="AB1394" s="26" t="s">
        <v>104</v>
      </c>
      <c r="AC1394" s="26" t="s">
        <v>103</v>
      </c>
      <c r="AD1394" s="26" t="s">
        <v>103</v>
      </c>
      <c r="AE1394" s="26" t="s">
        <v>103</v>
      </c>
      <c r="AF1394" s="26"/>
      <c r="AG1394" s="26" t="s">
        <v>103</v>
      </c>
      <c r="AH1394" s="26"/>
    </row>
    <row r="1395" s="6" customFormat="1" ht="78.75" spans="1:34">
      <c r="A1395" s="24">
        <v>1333</v>
      </c>
      <c r="B1395" s="25"/>
      <c r="C1395" s="26" t="s">
        <v>9286</v>
      </c>
      <c r="D1395" s="26" t="s">
        <v>9287</v>
      </c>
      <c r="E1395" s="26" t="s">
        <v>370</v>
      </c>
      <c r="F1395" s="28" t="s">
        <v>3923</v>
      </c>
      <c r="G1395" s="26" t="s">
        <v>9288</v>
      </c>
      <c r="H1395" s="26" t="s">
        <v>8927</v>
      </c>
      <c r="I1395" s="26" t="s">
        <v>9289</v>
      </c>
      <c r="J1395" s="26" t="s">
        <v>9290</v>
      </c>
      <c r="K1395" s="26" t="s">
        <v>135</v>
      </c>
      <c r="L1395" s="26" t="s">
        <v>114</v>
      </c>
      <c r="M1395" s="26" t="s">
        <v>9291</v>
      </c>
      <c r="N1395" s="26"/>
      <c r="O1395" s="26" t="s">
        <v>9292</v>
      </c>
      <c r="P1395" s="26" t="s">
        <v>2620</v>
      </c>
      <c r="Q1395" s="26" t="s">
        <v>212</v>
      </c>
      <c r="R1395" s="26" t="s">
        <v>2915</v>
      </c>
      <c r="S1395" s="26" t="s">
        <v>213</v>
      </c>
      <c r="T1395" s="26" t="s">
        <v>214</v>
      </c>
      <c r="U1395" s="26">
        <v>95</v>
      </c>
      <c r="V1395" s="26">
        <f>U1395</f>
        <v>95</v>
      </c>
      <c r="W1395" s="26"/>
      <c r="X1395" s="26"/>
      <c r="Y1395" s="26"/>
      <c r="Z1395" s="26">
        <v>1114</v>
      </c>
      <c r="AA1395" s="26">
        <v>79</v>
      </c>
      <c r="AB1395" s="26" t="s">
        <v>104</v>
      </c>
      <c r="AC1395" s="26" t="s">
        <v>103</v>
      </c>
      <c r="AD1395" s="26" t="s">
        <v>103</v>
      </c>
      <c r="AE1395" s="26" t="s">
        <v>103</v>
      </c>
      <c r="AF1395" s="26"/>
      <c r="AG1395" s="26" t="s">
        <v>103</v>
      </c>
      <c r="AH1395" s="26"/>
    </row>
    <row r="1396" s="6" customFormat="1" ht="90" spans="1:34">
      <c r="A1396" s="24">
        <v>1334</v>
      </c>
      <c r="B1396" s="25"/>
      <c r="C1396" s="26" t="s">
        <v>9293</v>
      </c>
      <c r="D1396" s="26" t="s">
        <v>9294</v>
      </c>
      <c r="E1396" s="26" t="s">
        <v>89</v>
      </c>
      <c r="F1396" s="28" t="s">
        <v>7567</v>
      </c>
      <c r="G1396" s="26" t="s">
        <v>9295</v>
      </c>
      <c r="H1396" s="26" t="s">
        <v>9296</v>
      </c>
      <c r="I1396" s="26" t="s">
        <v>9294</v>
      </c>
      <c r="J1396" s="26" t="s">
        <v>9297</v>
      </c>
      <c r="K1396" s="26" t="s">
        <v>113</v>
      </c>
      <c r="L1396" s="26" t="s">
        <v>148</v>
      </c>
      <c r="M1396" s="26" t="s">
        <v>7330</v>
      </c>
      <c r="N1396" s="26"/>
      <c r="O1396" s="26"/>
      <c r="P1396" s="26" t="s">
        <v>9298</v>
      </c>
      <c r="Q1396" s="26" t="s">
        <v>179</v>
      </c>
      <c r="R1396" s="26" t="s">
        <v>2915</v>
      </c>
      <c r="S1396" s="26" t="s">
        <v>217</v>
      </c>
      <c r="T1396" s="26" t="s">
        <v>102</v>
      </c>
      <c r="U1396" s="26">
        <v>46</v>
      </c>
      <c r="V1396" s="26">
        <v>46</v>
      </c>
      <c r="W1396" s="26"/>
      <c r="X1396" s="26"/>
      <c r="Y1396" s="26"/>
      <c r="Z1396" s="26">
        <v>370</v>
      </c>
      <c r="AA1396" s="26">
        <v>97</v>
      </c>
      <c r="AB1396" s="26" t="s">
        <v>103</v>
      </c>
      <c r="AC1396" s="26" t="s">
        <v>103</v>
      </c>
      <c r="AD1396" s="26" t="s">
        <v>104</v>
      </c>
      <c r="AE1396" s="26" t="s">
        <v>103</v>
      </c>
      <c r="AF1396" s="26"/>
      <c r="AG1396" s="26" t="s">
        <v>103</v>
      </c>
      <c r="AH1396" s="26"/>
    </row>
    <row r="1397" s="6" customFormat="1" ht="45" spans="1:34">
      <c r="A1397" s="24">
        <v>1335</v>
      </c>
      <c r="B1397" s="25"/>
      <c r="C1397" s="26" t="s">
        <v>9299</v>
      </c>
      <c r="D1397" s="26" t="s">
        <v>9300</v>
      </c>
      <c r="E1397" s="26" t="s">
        <v>89</v>
      </c>
      <c r="F1397" s="28" t="s">
        <v>7621</v>
      </c>
      <c r="G1397" s="26" t="s">
        <v>9301</v>
      </c>
      <c r="H1397" s="26" t="s">
        <v>3995</v>
      </c>
      <c r="I1397" s="26" t="s">
        <v>9300</v>
      </c>
      <c r="J1397" s="26" t="s">
        <v>9302</v>
      </c>
      <c r="K1397" s="26" t="s">
        <v>113</v>
      </c>
      <c r="L1397" s="26" t="s">
        <v>148</v>
      </c>
      <c r="M1397" s="26" t="s">
        <v>538</v>
      </c>
      <c r="N1397" s="26"/>
      <c r="O1397" s="26"/>
      <c r="P1397" s="26" t="s">
        <v>9298</v>
      </c>
      <c r="Q1397" s="26" t="s">
        <v>179</v>
      </c>
      <c r="R1397" s="26" t="s">
        <v>2915</v>
      </c>
      <c r="S1397" s="26" t="s">
        <v>217</v>
      </c>
      <c r="T1397" s="26" t="s">
        <v>102</v>
      </c>
      <c r="U1397" s="26">
        <v>20</v>
      </c>
      <c r="V1397" s="26">
        <v>20</v>
      </c>
      <c r="W1397" s="26"/>
      <c r="X1397" s="26"/>
      <c r="Y1397" s="26"/>
      <c r="Z1397" s="26">
        <v>578</v>
      </c>
      <c r="AA1397" s="26">
        <v>196</v>
      </c>
      <c r="AB1397" s="26"/>
      <c r="AC1397" s="26" t="s">
        <v>103</v>
      </c>
      <c r="AD1397" s="26" t="s">
        <v>104</v>
      </c>
      <c r="AE1397" s="26" t="s">
        <v>103</v>
      </c>
      <c r="AF1397" s="26"/>
      <c r="AG1397" s="26" t="s">
        <v>103</v>
      </c>
      <c r="AH1397" s="26"/>
    </row>
    <row r="1398" s="6" customFormat="1" ht="56.25" spans="1:34">
      <c r="A1398" s="24">
        <v>1336</v>
      </c>
      <c r="B1398" s="25"/>
      <c r="C1398" s="26" t="s">
        <v>9303</v>
      </c>
      <c r="D1398" s="26" t="s">
        <v>9304</v>
      </c>
      <c r="E1398" s="26" t="s">
        <v>89</v>
      </c>
      <c r="F1398" s="28" t="s">
        <v>1015</v>
      </c>
      <c r="G1398" s="26" t="s">
        <v>7597</v>
      </c>
      <c r="H1398" s="26" t="s">
        <v>5426</v>
      </c>
      <c r="I1398" s="26" t="s">
        <v>9304</v>
      </c>
      <c r="J1398" s="26" t="s">
        <v>9305</v>
      </c>
      <c r="K1398" s="26" t="s">
        <v>113</v>
      </c>
      <c r="L1398" s="26" t="s">
        <v>148</v>
      </c>
      <c r="M1398" s="26" t="s">
        <v>9306</v>
      </c>
      <c r="N1398" s="26"/>
      <c r="O1398" s="26"/>
      <c r="P1398" s="26" t="s">
        <v>9298</v>
      </c>
      <c r="Q1398" s="26" t="s">
        <v>179</v>
      </c>
      <c r="R1398" s="26" t="s">
        <v>2915</v>
      </c>
      <c r="S1398" s="26" t="s">
        <v>217</v>
      </c>
      <c r="T1398" s="26" t="s">
        <v>102</v>
      </c>
      <c r="U1398" s="26">
        <v>13.6</v>
      </c>
      <c r="V1398" s="26">
        <v>13.6</v>
      </c>
      <c r="W1398" s="26"/>
      <c r="X1398" s="26"/>
      <c r="Y1398" s="26"/>
      <c r="Z1398" s="26">
        <v>67</v>
      </c>
      <c r="AA1398" s="26">
        <v>26</v>
      </c>
      <c r="AB1398" s="26" t="s">
        <v>103</v>
      </c>
      <c r="AC1398" s="26" t="s">
        <v>103</v>
      </c>
      <c r="AD1398" s="26" t="s">
        <v>104</v>
      </c>
      <c r="AE1398" s="26" t="s">
        <v>103</v>
      </c>
      <c r="AF1398" s="26"/>
      <c r="AG1398" s="26" t="s">
        <v>103</v>
      </c>
      <c r="AH1398" s="26" t="s">
        <v>989</v>
      </c>
    </row>
    <row r="1399" s="6" customFormat="1" ht="56.25" spans="1:34">
      <c r="A1399" s="24">
        <v>1337</v>
      </c>
      <c r="B1399" s="25"/>
      <c r="C1399" s="26" t="s">
        <v>9307</v>
      </c>
      <c r="D1399" s="26" t="s">
        <v>9308</v>
      </c>
      <c r="E1399" s="26" t="s">
        <v>89</v>
      </c>
      <c r="F1399" s="28" t="s">
        <v>1020</v>
      </c>
      <c r="G1399" s="26" t="s">
        <v>9309</v>
      </c>
      <c r="H1399" s="26" t="s">
        <v>3995</v>
      </c>
      <c r="I1399" s="26" t="s">
        <v>9308</v>
      </c>
      <c r="J1399" s="26" t="s">
        <v>9310</v>
      </c>
      <c r="K1399" s="26" t="s">
        <v>113</v>
      </c>
      <c r="L1399" s="26" t="s">
        <v>148</v>
      </c>
      <c r="M1399" s="26" t="s">
        <v>538</v>
      </c>
      <c r="N1399" s="26"/>
      <c r="O1399" s="26" t="s">
        <v>1042</v>
      </c>
      <c r="P1399" s="26" t="s">
        <v>9298</v>
      </c>
      <c r="Q1399" s="26" t="s">
        <v>179</v>
      </c>
      <c r="R1399" s="26" t="s">
        <v>2915</v>
      </c>
      <c r="S1399" s="26" t="s">
        <v>217</v>
      </c>
      <c r="T1399" s="26" t="s">
        <v>102</v>
      </c>
      <c r="U1399" s="26">
        <v>20</v>
      </c>
      <c r="V1399" s="26">
        <v>20</v>
      </c>
      <c r="W1399" s="26"/>
      <c r="X1399" s="26"/>
      <c r="Y1399" s="26"/>
      <c r="Z1399" s="26">
        <v>435</v>
      </c>
      <c r="AA1399" s="26">
        <v>141</v>
      </c>
      <c r="AB1399" s="26" t="s">
        <v>103</v>
      </c>
      <c r="AC1399" s="26" t="s">
        <v>103</v>
      </c>
      <c r="AD1399" s="26" t="s">
        <v>104</v>
      </c>
      <c r="AE1399" s="26" t="s">
        <v>103</v>
      </c>
      <c r="AF1399" s="26"/>
      <c r="AG1399" s="26" t="s">
        <v>103</v>
      </c>
      <c r="AH1399" s="26"/>
    </row>
    <row r="1400" s="6" customFormat="1" ht="157.5" spans="1:34">
      <c r="A1400" s="24">
        <v>1338</v>
      </c>
      <c r="B1400" s="25"/>
      <c r="C1400" s="26" t="s">
        <v>9311</v>
      </c>
      <c r="D1400" s="26" t="s">
        <v>9312</v>
      </c>
      <c r="E1400" s="26" t="s">
        <v>107</v>
      </c>
      <c r="F1400" s="28" t="s">
        <v>1061</v>
      </c>
      <c r="G1400" s="26" t="s">
        <v>9313</v>
      </c>
      <c r="H1400" s="26" t="s">
        <v>918</v>
      </c>
      <c r="I1400" s="26" t="s">
        <v>9314</v>
      </c>
      <c r="J1400" s="26" t="s">
        <v>9315</v>
      </c>
      <c r="K1400" s="26" t="s">
        <v>113</v>
      </c>
      <c r="L1400" s="26" t="s">
        <v>148</v>
      </c>
      <c r="M1400" s="26" t="s">
        <v>387</v>
      </c>
      <c r="N1400" s="26"/>
      <c r="O1400" s="26"/>
      <c r="P1400" s="26" t="s">
        <v>9298</v>
      </c>
      <c r="Q1400" s="26" t="s">
        <v>179</v>
      </c>
      <c r="R1400" s="26" t="s">
        <v>2915</v>
      </c>
      <c r="S1400" s="26" t="s">
        <v>217</v>
      </c>
      <c r="T1400" s="26" t="s">
        <v>102</v>
      </c>
      <c r="U1400" s="26">
        <v>45</v>
      </c>
      <c r="V1400" s="26">
        <v>45</v>
      </c>
      <c r="W1400" s="26"/>
      <c r="X1400" s="26"/>
      <c r="Y1400" s="26"/>
      <c r="Z1400" s="26">
        <v>1100</v>
      </c>
      <c r="AA1400" s="26">
        <v>172</v>
      </c>
      <c r="AB1400" s="26" t="s">
        <v>103</v>
      </c>
      <c r="AC1400" s="26" t="s">
        <v>103</v>
      </c>
      <c r="AD1400" s="26" t="s">
        <v>103</v>
      </c>
      <c r="AE1400" s="26" t="s">
        <v>103</v>
      </c>
      <c r="AF1400" s="26"/>
      <c r="AG1400" s="26" t="s">
        <v>103</v>
      </c>
      <c r="AH1400" s="26"/>
    </row>
    <row r="1401" s="6" customFormat="1" ht="67.5" spans="1:34">
      <c r="A1401" s="24">
        <v>1339</v>
      </c>
      <c r="B1401" s="25"/>
      <c r="C1401" s="26" t="s">
        <v>9316</v>
      </c>
      <c r="D1401" s="26" t="s">
        <v>9317</v>
      </c>
      <c r="E1401" s="26" t="s">
        <v>89</v>
      </c>
      <c r="F1401" s="28" t="s">
        <v>9318</v>
      </c>
      <c r="G1401" s="26" t="s">
        <v>9319</v>
      </c>
      <c r="H1401" s="26" t="s">
        <v>9320</v>
      </c>
      <c r="I1401" s="26" t="s">
        <v>9321</v>
      </c>
      <c r="J1401" s="26" t="s">
        <v>9322</v>
      </c>
      <c r="K1401" s="26" t="s">
        <v>198</v>
      </c>
      <c r="L1401" s="26" t="s">
        <v>8382</v>
      </c>
      <c r="M1401" s="26" t="s">
        <v>9323</v>
      </c>
      <c r="N1401" s="26"/>
      <c r="O1401" s="26" t="s">
        <v>9324</v>
      </c>
      <c r="P1401" s="26"/>
      <c r="Q1401" s="26" t="s">
        <v>179</v>
      </c>
      <c r="R1401" s="26" t="s">
        <v>4027</v>
      </c>
      <c r="S1401" s="26" t="s">
        <v>225</v>
      </c>
      <c r="T1401" s="26" t="s">
        <v>9325</v>
      </c>
      <c r="U1401" s="26">
        <v>28.3</v>
      </c>
      <c r="V1401" s="26">
        <v>28.3</v>
      </c>
      <c r="W1401" s="26"/>
      <c r="X1401" s="26"/>
      <c r="Y1401" s="26"/>
      <c r="Z1401" s="26">
        <v>560</v>
      </c>
      <c r="AA1401" s="26">
        <v>227</v>
      </c>
      <c r="AB1401" s="26" t="s">
        <v>103</v>
      </c>
      <c r="AC1401" s="26" t="s">
        <v>104</v>
      </c>
      <c r="AD1401" s="26" t="s">
        <v>103</v>
      </c>
      <c r="AE1401" s="26" t="s">
        <v>103</v>
      </c>
      <c r="AF1401" s="26" t="s">
        <v>103</v>
      </c>
      <c r="AG1401" s="26" t="s">
        <v>103</v>
      </c>
      <c r="AH1401" s="26"/>
    </row>
    <row r="1402" s="6" customFormat="1" ht="146.25" spans="1:34">
      <c r="A1402" s="24">
        <v>1340</v>
      </c>
      <c r="B1402" s="25"/>
      <c r="C1402" s="26" t="s">
        <v>9326</v>
      </c>
      <c r="D1402" s="26" t="s">
        <v>9327</v>
      </c>
      <c r="E1402" s="26" t="s">
        <v>89</v>
      </c>
      <c r="F1402" s="28" t="s">
        <v>2345</v>
      </c>
      <c r="G1402" s="26" t="s">
        <v>9328</v>
      </c>
      <c r="H1402" s="26" t="s">
        <v>9329</v>
      </c>
      <c r="I1402" s="26" t="s">
        <v>9330</v>
      </c>
      <c r="J1402" s="26" t="s">
        <v>9331</v>
      </c>
      <c r="K1402" s="26" t="s">
        <v>242</v>
      </c>
      <c r="L1402" s="26" t="s">
        <v>243</v>
      </c>
      <c r="M1402" s="26" t="s">
        <v>9332</v>
      </c>
      <c r="N1402" s="26"/>
      <c r="O1402" s="26" t="s">
        <v>9333</v>
      </c>
      <c r="P1402" s="26"/>
      <c r="Q1402" s="26" t="s">
        <v>179</v>
      </c>
      <c r="R1402" s="26" t="s">
        <v>2915</v>
      </c>
      <c r="S1402" s="26" t="s">
        <v>237</v>
      </c>
      <c r="T1402" s="26" t="s">
        <v>7734</v>
      </c>
      <c r="U1402" s="26">
        <v>156</v>
      </c>
      <c r="V1402" s="26">
        <f>U1402</f>
        <v>156</v>
      </c>
      <c r="W1402" s="26"/>
      <c r="X1402" s="26"/>
      <c r="Y1402" s="26"/>
      <c r="Z1402" s="26">
        <v>2924</v>
      </c>
      <c r="AA1402" s="26">
        <v>358</v>
      </c>
      <c r="AB1402" s="26"/>
      <c r="AC1402" s="26" t="s">
        <v>103</v>
      </c>
      <c r="AD1402" s="26" t="s">
        <v>103</v>
      </c>
      <c r="AE1402" s="26" t="s">
        <v>103</v>
      </c>
      <c r="AF1402" s="26" t="s">
        <v>103</v>
      </c>
      <c r="AG1402" s="26" t="s">
        <v>103</v>
      </c>
      <c r="AH1402" s="26" t="s">
        <v>103</v>
      </c>
    </row>
    <row r="1403" s="6" customFormat="1" ht="78.75" spans="1:34">
      <c r="A1403" s="24">
        <v>1341</v>
      </c>
      <c r="B1403" s="25"/>
      <c r="C1403" s="26" t="s">
        <v>9334</v>
      </c>
      <c r="D1403" s="26" t="s">
        <v>9335</v>
      </c>
      <c r="E1403" s="26" t="s">
        <v>370</v>
      </c>
      <c r="F1403" s="28" t="s">
        <v>9336</v>
      </c>
      <c r="G1403" s="26" t="s">
        <v>9337</v>
      </c>
      <c r="H1403" s="26" t="s">
        <v>4080</v>
      </c>
      <c r="I1403" s="26" t="s">
        <v>9338</v>
      </c>
      <c r="J1403" s="26" t="s">
        <v>9339</v>
      </c>
      <c r="K1403" s="26" t="s">
        <v>242</v>
      </c>
      <c r="L1403" s="26" t="s">
        <v>243</v>
      </c>
      <c r="M1403" s="26" t="s">
        <v>96</v>
      </c>
      <c r="N1403" s="26"/>
      <c r="O1403" s="26" t="s">
        <v>9340</v>
      </c>
      <c r="P1403" s="26" t="s">
        <v>118</v>
      </c>
      <c r="Q1403" s="26" t="s">
        <v>179</v>
      </c>
      <c r="R1403" s="26" t="s">
        <v>2915</v>
      </c>
      <c r="S1403" s="26" t="s">
        <v>237</v>
      </c>
      <c r="T1403" s="26" t="s">
        <v>153</v>
      </c>
      <c r="U1403" s="26">
        <v>35</v>
      </c>
      <c r="V1403" s="26">
        <f>U1403</f>
        <v>35</v>
      </c>
      <c r="W1403" s="26"/>
      <c r="X1403" s="26"/>
      <c r="Y1403" s="26"/>
      <c r="Z1403" s="26">
        <v>403</v>
      </c>
      <c r="AA1403" s="26">
        <v>33</v>
      </c>
      <c r="AB1403" s="26"/>
      <c r="AC1403" s="26"/>
      <c r="AD1403" s="26"/>
      <c r="AE1403" s="26"/>
      <c r="AF1403" s="26"/>
      <c r="AG1403" s="26"/>
      <c r="AH1403" s="26"/>
    </row>
    <row r="1404" s="6" customFormat="1" ht="56.25" spans="1:34">
      <c r="A1404" s="24">
        <v>1342</v>
      </c>
      <c r="B1404" s="25"/>
      <c r="C1404" s="26" t="s">
        <v>9341</v>
      </c>
      <c r="D1404" s="26" t="s">
        <v>9342</v>
      </c>
      <c r="E1404" s="26" t="s">
        <v>3242</v>
      </c>
      <c r="F1404" s="28" t="s">
        <v>9343</v>
      </c>
      <c r="G1404" s="26" t="s">
        <v>9344</v>
      </c>
      <c r="H1404" s="26" t="s">
        <v>9345</v>
      </c>
      <c r="I1404" s="26" t="s">
        <v>9346</v>
      </c>
      <c r="J1404" s="26" t="s">
        <v>9347</v>
      </c>
      <c r="K1404" s="26" t="s">
        <v>242</v>
      </c>
      <c r="L1404" s="26" t="s">
        <v>243</v>
      </c>
      <c r="M1404" s="26" t="s">
        <v>1980</v>
      </c>
      <c r="N1404" s="26"/>
      <c r="O1404" s="26" t="s">
        <v>9348</v>
      </c>
      <c r="P1404" s="26"/>
      <c r="Q1404" s="26" t="s">
        <v>179</v>
      </c>
      <c r="R1404" s="26" t="s">
        <v>2915</v>
      </c>
      <c r="S1404" s="26" t="s">
        <v>237</v>
      </c>
      <c r="T1404" s="26"/>
      <c r="U1404" s="26">
        <v>16</v>
      </c>
      <c r="V1404" s="26">
        <v>16</v>
      </c>
      <c r="W1404" s="26"/>
      <c r="X1404" s="26"/>
      <c r="Y1404" s="26"/>
      <c r="Z1404" s="26">
        <v>895</v>
      </c>
      <c r="AA1404" s="26">
        <v>145</v>
      </c>
      <c r="AB1404" s="26" t="s">
        <v>103</v>
      </c>
      <c r="AC1404" s="26" t="s">
        <v>103</v>
      </c>
      <c r="AD1404" s="26" t="s">
        <v>2192</v>
      </c>
      <c r="AE1404" s="26" t="s">
        <v>103</v>
      </c>
      <c r="AF1404" s="26" t="s">
        <v>2192</v>
      </c>
      <c r="AG1404" s="26" t="s">
        <v>103</v>
      </c>
      <c r="AH1404" s="26"/>
    </row>
    <row r="1405" s="6" customFormat="1" ht="112.5" spans="1:34">
      <c r="A1405" s="24">
        <v>1343</v>
      </c>
      <c r="B1405" s="25"/>
      <c r="C1405" s="26" t="s">
        <v>9349</v>
      </c>
      <c r="D1405" s="26" t="s">
        <v>9350</v>
      </c>
      <c r="E1405" s="26" t="s">
        <v>89</v>
      </c>
      <c r="F1405" s="28" t="s">
        <v>9351</v>
      </c>
      <c r="G1405" s="26" t="s">
        <v>9352</v>
      </c>
      <c r="H1405" s="26" t="s">
        <v>124</v>
      </c>
      <c r="I1405" s="26" t="s">
        <v>9353</v>
      </c>
      <c r="J1405" s="26" t="s">
        <v>9354</v>
      </c>
      <c r="K1405" s="26" t="s">
        <v>242</v>
      </c>
      <c r="L1405" s="26" t="s">
        <v>243</v>
      </c>
      <c r="M1405" s="26" t="s">
        <v>4407</v>
      </c>
      <c r="N1405" s="26"/>
      <c r="O1405" s="26" t="s">
        <v>9355</v>
      </c>
      <c r="P1405" s="26"/>
      <c r="Q1405" s="26" t="s">
        <v>179</v>
      </c>
      <c r="R1405" s="26" t="s">
        <v>2915</v>
      </c>
      <c r="S1405" s="26" t="s">
        <v>237</v>
      </c>
      <c r="T1405" s="26" t="s">
        <v>153</v>
      </c>
      <c r="U1405" s="26">
        <v>45</v>
      </c>
      <c r="V1405" s="26">
        <v>45</v>
      </c>
      <c r="W1405" s="26"/>
      <c r="X1405" s="26"/>
      <c r="Y1405" s="26"/>
      <c r="Z1405" s="26">
        <v>78</v>
      </c>
      <c r="AA1405" s="26">
        <v>310</v>
      </c>
      <c r="AB1405" s="26" t="s">
        <v>103</v>
      </c>
      <c r="AC1405" s="26" t="s">
        <v>103</v>
      </c>
      <c r="AD1405" s="26" t="s">
        <v>103</v>
      </c>
      <c r="AE1405" s="26" t="s">
        <v>104</v>
      </c>
      <c r="AF1405" s="26" t="s">
        <v>1074</v>
      </c>
      <c r="AG1405" s="26" t="s">
        <v>104</v>
      </c>
      <c r="AH1405" s="26"/>
    </row>
    <row r="1406" s="6" customFormat="1" ht="78.75" spans="1:34">
      <c r="A1406" s="24">
        <v>1344</v>
      </c>
      <c r="B1406" s="25"/>
      <c r="C1406" s="26" t="s">
        <v>9356</v>
      </c>
      <c r="D1406" s="26" t="s">
        <v>9357</v>
      </c>
      <c r="E1406" s="26" t="s">
        <v>89</v>
      </c>
      <c r="F1406" s="28" t="s">
        <v>9358</v>
      </c>
      <c r="G1406" s="26" t="s">
        <v>9359</v>
      </c>
      <c r="H1406" s="26" t="s">
        <v>124</v>
      </c>
      <c r="I1406" s="26" t="s">
        <v>9360</v>
      </c>
      <c r="J1406" s="26"/>
      <c r="K1406" s="26" t="s">
        <v>242</v>
      </c>
      <c r="L1406" s="26" t="s">
        <v>243</v>
      </c>
      <c r="M1406" s="26" t="s">
        <v>9361</v>
      </c>
      <c r="N1406" s="26" t="s">
        <v>9362</v>
      </c>
      <c r="O1406" s="26"/>
      <c r="P1406" s="26"/>
      <c r="Q1406" s="26" t="s">
        <v>179</v>
      </c>
      <c r="R1406" s="26" t="s">
        <v>2915</v>
      </c>
      <c r="S1406" s="26" t="s">
        <v>237</v>
      </c>
      <c r="T1406" s="26"/>
      <c r="U1406" s="26">
        <v>58.5</v>
      </c>
      <c r="V1406" s="26">
        <f>U1406</f>
        <v>58.5</v>
      </c>
      <c r="W1406" s="26"/>
      <c r="X1406" s="26"/>
      <c r="Y1406" s="26"/>
      <c r="Z1406" s="26">
        <v>430</v>
      </c>
      <c r="AA1406" s="26">
        <v>36</v>
      </c>
      <c r="AB1406" s="26"/>
      <c r="AC1406" s="26" t="s">
        <v>104</v>
      </c>
      <c r="AD1406" s="26" t="s">
        <v>103</v>
      </c>
      <c r="AE1406" s="26" t="s">
        <v>103</v>
      </c>
      <c r="AF1406" s="26" t="s">
        <v>103</v>
      </c>
      <c r="AG1406" s="26"/>
      <c r="AH1406" s="26" t="s">
        <v>9363</v>
      </c>
    </row>
    <row r="1407" s="6" customFormat="1" ht="78.75" spans="1:34">
      <c r="A1407" s="24">
        <v>1345</v>
      </c>
      <c r="B1407" s="25"/>
      <c r="C1407" s="26" t="s">
        <v>9356</v>
      </c>
      <c r="D1407" s="26" t="s">
        <v>9364</v>
      </c>
      <c r="E1407" s="26" t="s">
        <v>89</v>
      </c>
      <c r="F1407" s="28" t="s">
        <v>9365</v>
      </c>
      <c r="G1407" s="26" t="s">
        <v>9366</v>
      </c>
      <c r="H1407" s="26" t="s">
        <v>124</v>
      </c>
      <c r="I1407" s="26" t="s">
        <v>9367</v>
      </c>
      <c r="J1407" s="26"/>
      <c r="K1407" s="26" t="s">
        <v>242</v>
      </c>
      <c r="L1407" s="26" t="s">
        <v>243</v>
      </c>
      <c r="M1407" s="26" t="s">
        <v>1032</v>
      </c>
      <c r="N1407" s="26" t="s">
        <v>9368</v>
      </c>
      <c r="O1407" s="26"/>
      <c r="P1407" s="26"/>
      <c r="Q1407" s="26" t="s">
        <v>179</v>
      </c>
      <c r="R1407" s="26" t="s">
        <v>2915</v>
      </c>
      <c r="S1407" s="26" t="s">
        <v>237</v>
      </c>
      <c r="T1407" s="26"/>
      <c r="U1407" s="26">
        <v>15</v>
      </c>
      <c r="V1407" s="26">
        <f>U1407</f>
        <v>15</v>
      </c>
      <c r="W1407" s="26"/>
      <c r="X1407" s="26"/>
      <c r="Y1407" s="26"/>
      <c r="Z1407" s="26">
        <v>380</v>
      </c>
      <c r="AA1407" s="26">
        <v>110</v>
      </c>
      <c r="AB1407" s="26"/>
      <c r="AC1407" s="26" t="s">
        <v>103</v>
      </c>
      <c r="AD1407" s="26" t="s">
        <v>103</v>
      </c>
      <c r="AE1407" s="26" t="s">
        <v>103</v>
      </c>
      <c r="AF1407" s="26" t="s">
        <v>103</v>
      </c>
      <c r="AG1407" s="26"/>
      <c r="AH1407" s="26" t="s">
        <v>9369</v>
      </c>
    </row>
    <row r="1408" s="6" customFormat="1" ht="90" spans="1:34">
      <c r="A1408" s="24">
        <v>1346</v>
      </c>
      <c r="B1408" s="25"/>
      <c r="C1408" s="26" t="s">
        <v>9370</v>
      </c>
      <c r="D1408" s="26" t="s">
        <v>9371</v>
      </c>
      <c r="E1408" s="26" t="s">
        <v>89</v>
      </c>
      <c r="F1408" s="28" t="s">
        <v>7743</v>
      </c>
      <c r="G1408" s="26" t="s">
        <v>9372</v>
      </c>
      <c r="H1408" s="26" t="s">
        <v>124</v>
      </c>
      <c r="I1408" s="26" t="s">
        <v>9373</v>
      </c>
      <c r="J1408" s="26" t="s">
        <v>9374</v>
      </c>
      <c r="K1408" s="26" t="s">
        <v>242</v>
      </c>
      <c r="L1408" s="26" t="s">
        <v>243</v>
      </c>
      <c r="M1408" s="26" t="s">
        <v>3379</v>
      </c>
      <c r="N1408" s="26"/>
      <c r="O1408" s="26"/>
      <c r="P1408" s="26"/>
      <c r="Q1408" s="26" t="s">
        <v>179</v>
      </c>
      <c r="R1408" s="26" t="s">
        <v>2915</v>
      </c>
      <c r="S1408" s="26" t="s">
        <v>237</v>
      </c>
      <c r="T1408" s="26" t="s">
        <v>153</v>
      </c>
      <c r="U1408" s="26">
        <v>18</v>
      </c>
      <c r="V1408" s="26">
        <v>18</v>
      </c>
      <c r="W1408" s="26"/>
      <c r="X1408" s="26"/>
      <c r="Y1408" s="26"/>
      <c r="Z1408" s="26">
        <v>300</v>
      </c>
      <c r="AA1408" s="26">
        <v>582</v>
      </c>
      <c r="AB1408" s="26" t="s">
        <v>104</v>
      </c>
      <c r="AC1408" s="26" t="s">
        <v>104</v>
      </c>
      <c r="AD1408" s="26" t="s">
        <v>103</v>
      </c>
      <c r="AE1408" s="26" t="s">
        <v>103</v>
      </c>
      <c r="AF1408" s="26"/>
      <c r="AG1408" s="26" t="s">
        <v>103</v>
      </c>
      <c r="AH1408" s="26"/>
    </row>
    <row r="1409" s="6" customFormat="1" ht="180" spans="1:34">
      <c r="A1409" s="24">
        <v>1347</v>
      </c>
      <c r="B1409" s="25"/>
      <c r="C1409" s="26" t="s">
        <v>9375</v>
      </c>
      <c r="D1409" s="26" t="s">
        <v>9376</v>
      </c>
      <c r="E1409" s="26" t="s">
        <v>89</v>
      </c>
      <c r="F1409" s="28" t="s">
        <v>1106</v>
      </c>
      <c r="G1409" s="26" t="s">
        <v>9377</v>
      </c>
      <c r="H1409" s="26" t="s">
        <v>124</v>
      </c>
      <c r="I1409" s="26" t="s">
        <v>9377</v>
      </c>
      <c r="J1409" s="26" t="s">
        <v>9378</v>
      </c>
      <c r="K1409" s="26" t="s">
        <v>135</v>
      </c>
      <c r="L1409" s="26" t="s">
        <v>114</v>
      </c>
      <c r="M1409" s="26" t="s">
        <v>9379</v>
      </c>
      <c r="N1409" s="26" t="s">
        <v>4164</v>
      </c>
      <c r="O1409" s="26" t="s">
        <v>9380</v>
      </c>
      <c r="P1409" s="26" t="s">
        <v>312</v>
      </c>
      <c r="Q1409" s="26" t="s">
        <v>100</v>
      </c>
      <c r="R1409" s="26" t="s">
        <v>2915</v>
      </c>
      <c r="S1409" s="26" t="s">
        <v>249</v>
      </c>
      <c r="T1409" s="26" t="s">
        <v>191</v>
      </c>
      <c r="U1409" s="26">
        <v>28.2</v>
      </c>
      <c r="V1409" s="26">
        <v>28.2</v>
      </c>
      <c r="W1409" s="26">
        <v>0</v>
      </c>
      <c r="X1409" s="26">
        <v>0</v>
      </c>
      <c r="Y1409" s="26">
        <v>0</v>
      </c>
      <c r="Z1409" s="26">
        <v>119</v>
      </c>
      <c r="AA1409" s="26">
        <v>119</v>
      </c>
      <c r="AB1409" s="26" t="s">
        <v>104</v>
      </c>
      <c r="AC1409" s="26" t="s">
        <v>103</v>
      </c>
      <c r="AD1409" s="26" t="s">
        <v>104</v>
      </c>
      <c r="AE1409" s="26" t="s">
        <v>103</v>
      </c>
      <c r="AF1409" s="26"/>
      <c r="AG1409" s="26" t="s">
        <v>103</v>
      </c>
      <c r="AH1409" s="26"/>
    </row>
    <row r="1410" s="5" customFormat="1" ht="168.75" spans="1:34">
      <c r="A1410" s="24">
        <v>1348</v>
      </c>
      <c r="B1410" s="33"/>
      <c r="C1410" s="30" t="s">
        <v>9381</v>
      </c>
      <c r="D1410" s="30" t="s">
        <v>9382</v>
      </c>
      <c r="E1410" s="30" t="s">
        <v>3242</v>
      </c>
      <c r="F1410" s="34" t="s">
        <v>4160</v>
      </c>
      <c r="G1410" s="30" t="s">
        <v>9383</v>
      </c>
      <c r="H1410" s="30" t="s">
        <v>918</v>
      </c>
      <c r="I1410" s="30" t="s">
        <v>9383</v>
      </c>
      <c r="J1410" s="30" t="s">
        <v>9384</v>
      </c>
      <c r="K1410" s="30" t="s">
        <v>135</v>
      </c>
      <c r="L1410" s="30" t="s">
        <v>114</v>
      </c>
      <c r="M1410" s="30" t="s">
        <v>9385</v>
      </c>
      <c r="N1410" s="30" t="s">
        <v>4164</v>
      </c>
      <c r="O1410" s="30" t="s">
        <v>9386</v>
      </c>
      <c r="P1410" s="30" t="s">
        <v>312</v>
      </c>
      <c r="Q1410" s="30" t="s">
        <v>100</v>
      </c>
      <c r="R1410" s="30" t="s">
        <v>3798</v>
      </c>
      <c r="S1410" s="30" t="s">
        <v>249</v>
      </c>
      <c r="T1410" s="30" t="s">
        <v>191</v>
      </c>
      <c r="U1410" s="30">
        <v>19</v>
      </c>
      <c r="V1410" s="30"/>
      <c r="W1410" s="30">
        <v>19</v>
      </c>
      <c r="X1410" s="30"/>
      <c r="Y1410" s="30"/>
      <c r="Z1410" s="30">
        <v>313</v>
      </c>
      <c r="AA1410" s="30">
        <v>1027</v>
      </c>
      <c r="AB1410" s="30" t="s">
        <v>104</v>
      </c>
      <c r="AC1410" s="30" t="s">
        <v>103</v>
      </c>
      <c r="AD1410" s="30" t="s">
        <v>104</v>
      </c>
      <c r="AE1410" s="30" t="s">
        <v>103</v>
      </c>
      <c r="AF1410" s="30" t="s">
        <v>104</v>
      </c>
      <c r="AG1410" s="30" t="s">
        <v>103</v>
      </c>
      <c r="AH1410" s="30"/>
    </row>
    <row r="1411" s="6" customFormat="1" ht="180" spans="1:34">
      <c r="A1411" s="24">
        <v>1349</v>
      </c>
      <c r="B1411" s="25"/>
      <c r="C1411" s="26" t="s">
        <v>9387</v>
      </c>
      <c r="D1411" s="26" t="s">
        <v>9388</v>
      </c>
      <c r="E1411" s="26" t="s">
        <v>89</v>
      </c>
      <c r="F1411" s="28" t="s">
        <v>1649</v>
      </c>
      <c r="G1411" s="26" t="s">
        <v>9389</v>
      </c>
      <c r="H1411" s="26" t="s">
        <v>918</v>
      </c>
      <c r="I1411" s="26" t="s">
        <v>9389</v>
      </c>
      <c r="J1411" s="26" t="s">
        <v>9390</v>
      </c>
      <c r="K1411" s="26" t="s">
        <v>135</v>
      </c>
      <c r="L1411" s="26" t="s">
        <v>114</v>
      </c>
      <c r="M1411" s="26" t="s">
        <v>9391</v>
      </c>
      <c r="N1411" s="26" t="s">
        <v>4963</v>
      </c>
      <c r="O1411" s="26" t="s">
        <v>7899</v>
      </c>
      <c r="P1411" s="26" t="s">
        <v>312</v>
      </c>
      <c r="Q1411" s="26" t="s">
        <v>100</v>
      </c>
      <c r="R1411" s="26" t="s">
        <v>2915</v>
      </c>
      <c r="S1411" s="26" t="s">
        <v>1649</v>
      </c>
      <c r="T1411" s="26" t="s">
        <v>191</v>
      </c>
      <c r="U1411" s="26">
        <v>150</v>
      </c>
      <c r="V1411" s="26">
        <v>150</v>
      </c>
      <c r="W1411" s="26"/>
      <c r="X1411" s="26"/>
      <c r="Y1411" s="26"/>
      <c r="Z1411" s="26">
        <v>689</v>
      </c>
      <c r="AA1411" s="26">
        <v>293</v>
      </c>
      <c r="AB1411" s="26" t="s">
        <v>104</v>
      </c>
      <c r="AC1411" s="26" t="s">
        <v>104</v>
      </c>
      <c r="AD1411" s="26" t="s">
        <v>104</v>
      </c>
      <c r="AE1411" s="26" t="s">
        <v>103</v>
      </c>
      <c r="AF1411" s="26"/>
      <c r="AG1411" s="26" t="s">
        <v>103</v>
      </c>
      <c r="AH1411" s="26"/>
    </row>
    <row r="1412" s="6" customFormat="1" ht="191.25" spans="1:34">
      <c r="A1412" s="24">
        <v>1350</v>
      </c>
      <c r="B1412" s="25"/>
      <c r="C1412" s="26" t="s">
        <v>9392</v>
      </c>
      <c r="D1412" s="26" t="s">
        <v>9393</v>
      </c>
      <c r="E1412" s="26" t="s">
        <v>89</v>
      </c>
      <c r="F1412" s="28" t="s">
        <v>1649</v>
      </c>
      <c r="G1412" s="26" t="s">
        <v>9394</v>
      </c>
      <c r="H1412" s="26" t="s">
        <v>918</v>
      </c>
      <c r="I1412" s="26" t="s">
        <v>9394</v>
      </c>
      <c r="J1412" s="26" t="s">
        <v>9395</v>
      </c>
      <c r="K1412" s="26" t="s">
        <v>135</v>
      </c>
      <c r="L1412" s="26" t="s">
        <v>114</v>
      </c>
      <c r="M1412" s="26" t="s">
        <v>9396</v>
      </c>
      <c r="N1412" s="26" t="s">
        <v>4963</v>
      </c>
      <c r="O1412" s="26" t="s">
        <v>7899</v>
      </c>
      <c r="P1412" s="26" t="s">
        <v>312</v>
      </c>
      <c r="Q1412" s="26" t="s">
        <v>100</v>
      </c>
      <c r="R1412" s="26" t="s">
        <v>2915</v>
      </c>
      <c r="S1412" s="26" t="s">
        <v>1649</v>
      </c>
      <c r="T1412" s="26" t="s">
        <v>191</v>
      </c>
      <c r="U1412" s="26">
        <v>27.775</v>
      </c>
      <c r="V1412" s="26">
        <v>27.775</v>
      </c>
      <c r="W1412" s="26"/>
      <c r="X1412" s="26"/>
      <c r="Y1412" s="26"/>
      <c r="Z1412" s="26">
        <v>689</v>
      </c>
      <c r="AA1412" s="26">
        <v>293</v>
      </c>
      <c r="AB1412" s="26" t="s">
        <v>104</v>
      </c>
      <c r="AC1412" s="26" t="s">
        <v>104</v>
      </c>
      <c r="AD1412" s="26" t="s">
        <v>104</v>
      </c>
      <c r="AE1412" s="26" t="s">
        <v>103</v>
      </c>
      <c r="AF1412" s="26"/>
      <c r="AG1412" s="26" t="s">
        <v>103</v>
      </c>
      <c r="AH1412" s="26"/>
    </row>
    <row r="1413" s="6" customFormat="1" ht="180" spans="1:34">
      <c r="A1413" s="24">
        <v>1351</v>
      </c>
      <c r="B1413" s="25"/>
      <c r="C1413" s="26" t="s">
        <v>9397</v>
      </c>
      <c r="D1413" s="26" t="s">
        <v>9398</v>
      </c>
      <c r="E1413" s="26" t="s">
        <v>89</v>
      </c>
      <c r="F1413" s="28" t="s">
        <v>1649</v>
      </c>
      <c r="G1413" s="26" t="s">
        <v>9399</v>
      </c>
      <c r="H1413" s="26" t="s">
        <v>918</v>
      </c>
      <c r="I1413" s="26" t="s">
        <v>9400</v>
      </c>
      <c r="J1413" s="26" t="s">
        <v>9401</v>
      </c>
      <c r="K1413" s="26" t="s">
        <v>135</v>
      </c>
      <c r="L1413" s="26" t="s">
        <v>114</v>
      </c>
      <c r="M1413" s="26" t="s">
        <v>9402</v>
      </c>
      <c r="N1413" s="26" t="s">
        <v>4164</v>
      </c>
      <c r="O1413" s="26" t="s">
        <v>7899</v>
      </c>
      <c r="P1413" s="26" t="s">
        <v>312</v>
      </c>
      <c r="Q1413" s="26" t="s">
        <v>100</v>
      </c>
      <c r="R1413" s="26" t="s">
        <v>101</v>
      </c>
      <c r="S1413" s="26" t="s">
        <v>1649</v>
      </c>
      <c r="T1413" s="26" t="s">
        <v>191</v>
      </c>
      <c r="U1413" s="26">
        <v>37</v>
      </c>
      <c r="V1413" s="26">
        <v>37</v>
      </c>
      <c r="W1413" s="26"/>
      <c r="X1413" s="26"/>
      <c r="Y1413" s="26"/>
      <c r="Z1413" s="26">
        <v>689</v>
      </c>
      <c r="AA1413" s="26">
        <v>293</v>
      </c>
      <c r="AB1413" s="26" t="s">
        <v>104</v>
      </c>
      <c r="AC1413" s="26" t="s">
        <v>104</v>
      </c>
      <c r="AD1413" s="26" t="s">
        <v>104</v>
      </c>
      <c r="AE1413" s="26" t="s">
        <v>103</v>
      </c>
      <c r="AF1413" s="26"/>
      <c r="AG1413" s="26" t="s">
        <v>103</v>
      </c>
      <c r="AH1413" s="26"/>
    </row>
    <row r="1414" s="6" customFormat="1" ht="180" spans="1:34">
      <c r="A1414" s="24">
        <v>1352</v>
      </c>
      <c r="B1414" s="25"/>
      <c r="C1414" s="26" t="s">
        <v>9403</v>
      </c>
      <c r="D1414" s="26" t="s">
        <v>9404</v>
      </c>
      <c r="E1414" s="26" t="s">
        <v>89</v>
      </c>
      <c r="F1414" s="28" t="s">
        <v>2740</v>
      </c>
      <c r="G1414" s="26" t="s">
        <v>9405</v>
      </c>
      <c r="H1414" s="26" t="s">
        <v>918</v>
      </c>
      <c r="I1414" s="26" t="s">
        <v>9405</v>
      </c>
      <c r="J1414" s="26" t="s">
        <v>9406</v>
      </c>
      <c r="K1414" s="26" t="s">
        <v>135</v>
      </c>
      <c r="L1414" s="26" t="s">
        <v>114</v>
      </c>
      <c r="M1414" s="26" t="s">
        <v>4155</v>
      </c>
      <c r="N1414" s="26"/>
      <c r="O1414" s="26"/>
      <c r="P1414" s="26"/>
      <c r="Q1414" s="26" t="s">
        <v>100</v>
      </c>
      <c r="R1414" s="26" t="s">
        <v>2915</v>
      </c>
      <c r="S1414" s="26" t="s">
        <v>249</v>
      </c>
      <c r="T1414" s="26" t="s">
        <v>191</v>
      </c>
      <c r="U1414" s="26">
        <v>18</v>
      </c>
      <c r="V1414" s="26">
        <f>U1414</f>
        <v>18</v>
      </c>
      <c r="W1414" s="26"/>
      <c r="X1414" s="26"/>
      <c r="Y1414" s="26"/>
      <c r="Z1414" s="26">
        <v>252</v>
      </c>
      <c r="AA1414" s="26">
        <v>71</v>
      </c>
      <c r="AB1414" s="26"/>
      <c r="AC1414" s="26" t="s">
        <v>103</v>
      </c>
      <c r="AD1414" s="26" t="s">
        <v>104</v>
      </c>
      <c r="AE1414" s="26" t="s">
        <v>103</v>
      </c>
      <c r="AF1414" s="26"/>
      <c r="AG1414" s="26" t="s">
        <v>104</v>
      </c>
      <c r="AH1414" s="26"/>
    </row>
    <row r="1415" s="6" customFormat="1" ht="180" spans="1:34">
      <c r="A1415" s="24">
        <v>1353</v>
      </c>
      <c r="B1415" s="25"/>
      <c r="C1415" s="26" t="s">
        <v>9407</v>
      </c>
      <c r="D1415" s="26" t="s">
        <v>9408</v>
      </c>
      <c r="E1415" s="26" t="s">
        <v>89</v>
      </c>
      <c r="F1415" s="28" t="s">
        <v>9409</v>
      </c>
      <c r="G1415" s="26" t="s">
        <v>9410</v>
      </c>
      <c r="H1415" s="26" t="s">
        <v>918</v>
      </c>
      <c r="I1415" s="26" t="s">
        <v>9410</v>
      </c>
      <c r="J1415" s="26" t="s">
        <v>9411</v>
      </c>
      <c r="K1415" s="26" t="s">
        <v>135</v>
      </c>
      <c r="L1415" s="26" t="s">
        <v>114</v>
      </c>
      <c r="M1415" s="26" t="s">
        <v>9412</v>
      </c>
      <c r="N1415" s="26"/>
      <c r="O1415" s="26" t="s">
        <v>9413</v>
      </c>
      <c r="P1415" s="26" t="s">
        <v>312</v>
      </c>
      <c r="Q1415" s="26" t="s">
        <v>100</v>
      </c>
      <c r="R1415" s="26" t="s">
        <v>2915</v>
      </c>
      <c r="S1415" s="26" t="s">
        <v>1122</v>
      </c>
      <c r="T1415" s="26" t="s">
        <v>191</v>
      </c>
      <c r="U1415" s="26">
        <v>36.7</v>
      </c>
      <c r="V1415" s="26"/>
      <c r="W1415" s="26">
        <v>36.7</v>
      </c>
      <c r="X1415" s="26"/>
      <c r="Y1415" s="26"/>
      <c r="Z1415" s="26">
        <v>837</v>
      </c>
      <c r="AA1415" s="26">
        <v>345</v>
      </c>
      <c r="AB1415" s="26" t="s">
        <v>104</v>
      </c>
      <c r="AC1415" s="26" t="s">
        <v>103</v>
      </c>
      <c r="AD1415" s="26"/>
      <c r="AE1415" s="26" t="s">
        <v>103</v>
      </c>
      <c r="AF1415" s="26" t="s">
        <v>104</v>
      </c>
      <c r="AG1415" s="26" t="s">
        <v>103</v>
      </c>
      <c r="AH1415" s="26"/>
    </row>
    <row r="1416" s="5" customFormat="1" ht="168.75" spans="1:34">
      <c r="A1416" s="24">
        <v>1354</v>
      </c>
      <c r="B1416" s="33"/>
      <c r="C1416" s="30" t="s">
        <v>9414</v>
      </c>
      <c r="D1416" s="30" t="s">
        <v>9415</v>
      </c>
      <c r="E1416" s="30" t="s">
        <v>89</v>
      </c>
      <c r="F1416" s="34" t="s">
        <v>9416</v>
      </c>
      <c r="G1416" s="30" t="s">
        <v>9417</v>
      </c>
      <c r="H1416" s="30" t="s">
        <v>124</v>
      </c>
      <c r="I1416" s="30" t="s">
        <v>9417</v>
      </c>
      <c r="J1416" s="30" t="s">
        <v>9418</v>
      </c>
      <c r="K1416" s="30" t="s">
        <v>135</v>
      </c>
      <c r="L1416" s="30" t="s">
        <v>114</v>
      </c>
      <c r="M1416" s="30" t="s">
        <v>9419</v>
      </c>
      <c r="N1416" s="30" t="s">
        <v>7828</v>
      </c>
      <c r="O1416" s="30" t="s">
        <v>9420</v>
      </c>
      <c r="P1416" s="30" t="s">
        <v>9421</v>
      </c>
      <c r="Q1416" s="30" t="s">
        <v>100</v>
      </c>
      <c r="R1416" s="30" t="s">
        <v>3798</v>
      </c>
      <c r="S1416" s="30" t="s">
        <v>249</v>
      </c>
      <c r="T1416" s="30" t="s">
        <v>191</v>
      </c>
      <c r="U1416" s="30">
        <v>59.6</v>
      </c>
      <c r="V1416" s="30"/>
      <c r="W1416" s="30">
        <v>59.6</v>
      </c>
      <c r="X1416" s="30"/>
      <c r="Y1416" s="30"/>
      <c r="Z1416" s="30">
        <v>217</v>
      </c>
      <c r="AA1416" s="30">
        <v>114</v>
      </c>
      <c r="AB1416" s="30" t="s">
        <v>104</v>
      </c>
      <c r="AC1416" s="30" t="s">
        <v>103</v>
      </c>
      <c r="AD1416" s="30" t="s">
        <v>103</v>
      </c>
      <c r="AE1416" s="30" t="s">
        <v>103</v>
      </c>
      <c r="AF1416" s="30" t="s">
        <v>104</v>
      </c>
      <c r="AG1416" s="30" t="s">
        <v>103</v>
      </c>
      <c r="AH1416" s="30"/>
    </row>
    <row r="1417" s="6" customFormat="1" ht="409.5" spans="1:34">
      <c r="A1417" s="24">
        <v>1355</v>
      </c>
      <c r="B1417" s="25"/>
      <c r="C1417" s="26" t="s">
        <v>9422</v>
      </c>
      <c r="D1417" s="26" t="s">
        <v>9423</v>
      </c>
      <c r="E1417" s="26" t="s">
        <v>89</v>
      </c>
      <c r="F1417" s="28" t="s">
        <v>9424</v>
      </c>
      <c r="G1417" s="26" t="s">
        <v>9425</v>
      </c>
      <c r="H1417" s="26" t="s">
        <v>918</v>
      </c>
      <c r="I1417" s="26" t="s">
        <v>9426</v>
      </c>
      <c r="J1417" s="26" t="s">
        <v>9427</v>
      </c>
      <c r="K1417" s="26" t="s">
        <v>135</v>
      </c>
      <c r="L1417" s="26" t="s">
        <v>114</v>
      </c>
      <c r="M1417" s="26" t="s">
        <v>9428</v>
      </c>
      <c r="N1417" s="26" t="s">
        <v>7828</v>
      </c>
      <c r="O1417" s="26" t="s">
        <v>9429</v>
      </c>
      <c r="P1417" s="26" t="s">
        <v>9430</v>
      </c>
      <c r="Q1417" s="26" t="s">
        <v>100</v>
      </c>
      <c r="R1417" s="26" t="s">
        <v>9431</v>
      </c>
      <c r="S1417" s="26" t="s">
        <v>249</v>
      </c>
      <c r="T1417" s="26" t="s">
        <v>191</v>
      </c>
      <c r="U1417" s="26">
        <v>160</v>
      </c>
      <c r="V1417" s="26">
        <v>160</v>
      </c>
      <c r="W1417" s="26"/>
      <c r="X1417" s="26"/>
      <c r="Y1417" s="26"/>
      <c r="Z1417" s="26">
        <v>602</v>
      </c>
      <c r="AA1417" s="26">
        <v>251</v>
      </c>
      <c r="AB1417" s="26" t="s">
        <v>104</v>
      </c>
      <c r="AC1417" s="26" t="s">
        <v>103</v>
      </c>
      <c r="AD1417" s="26" t="s">
        <v>104</v>
      </c>
      <c r="AE1417" s="26" t="s">
        <v>103</v>
      </c>
      <c r="AF1417" s="26" t="s">
        <v>103</v>
      </c>
      <c r="AG1417" s="26" t="s">
        <v>103</v>
      </c>
      <c r="AH1417" s="26"/>
    </row>
    <row r="1418" s="6" customFormat="1" ht="213.75" spans="1:34">
      <c r="A1418" s="24">
        <v>1356</v>
      </c>
      <c r="B1418" s="25"/>
      <c r="C1418" s="26" t="s">
        <v>9432</v>
      </c>
      <c r="D1418" s="26" t="s">
        <v>9433</v>
      </c>
      <c r="E1418" s="26" t="s">
        <v>89</v>
      </c>
      <c r="F1418" s="28" t="s">
        <v>7831</v>
      </c>
      <c r="G1418" s="26" t="s">
        <v>9434</v>
      </c>
      <c r="H1418" s="26" t="s">
        <v>918</v>
      </c>
      <c r="I1418" s="26" t="s">
        <v>9435</v>
      </c>
      <c r="J1418" s="26" t="s">
        <v>9436</v>
      </c>
      <c r="K1418" s="26" t="s">
        <v>135</v>
      </c>
      <c r="L1418" s="26" t="s">
        <v>4272</v>
      </c>
      <c r="M1418" s="26" t="s">
        <v>7818</v>
      </c>
      <c r="N1418" s="26" t="s">
        <v>7819</v>
      </c>
      <c r="O1418" s="26" t="s">
        <v>7820</v>
      </c>
      <c r="P1418" s="26" t="s">
        <v>1937</v>
      </c>
      <c r="Q1418" s="26" t="s">
        <v>100</v>
      </c>
      <c r="R1418" s="26" t="s">
        <v>1938</v>
      </c>
      <c r="S1418" s="26" t="s">
        <v>7839</v>
      </c>
      <c r="T1418" s="26" t="s">
        <v>9437</v>
      </c>
      <c r="U1418" s="26">
        <v>15</v>
      </c>
      <c r="V1418" s="26"/>
      <c r="W1418" s="26"/>
      <c r="X1418" s="26">
        <v>15</v>
      </c>
      <c r="Y1418" s="26"/>
      <c r="Z1418" s="26">
        <v>432</v>
      </c>
      <c r="AA1418" s="26">
        <v>178</v>
      </c>
      <c r="AB1418" s="26" t="s">
        <v>104</v>
      </c>
      <c r="AC1418" s="26" t="s">
        <v>103</v>
      </c>
      <c r="AD1418" s="26" t="s">
        <v>104</v>
      </c>
      <c r="AE1418" s="26" t="s">
        <v>103</v>
      </c>
      <c r="AF1418" s="26" t="s">
        <v>103</v>
      </c>
      <c r="AG1418" s="26" t="s">
        <v>103</v>
      </c>
      <c r="AH1418" s="26"/>
    </row>
    <row r="1419" s="5" customFormat="1" ht="146.25" spans="1:34">
      <c r="A1419" s="24">
        <v>1357</v>
      </c>
      <c r="B1419" s="33"/>
      <c r="C1419" s="30" t="s">
        <v>9438</v>
      </c>
      <c r="D1419" s="30" t="s">
        <v>9439</v>
      </c>
      <c r="E1419" s="30" t="s">
        <v>89</v>
      </c>
      <c r="F1419" s="34" t="s">
        <v>9440</v>
      </c>
      <c r="G1419" s="30" t="s">
        <v>9441</v>
      </c>
      <c r="H1419" s="30" t="s">
        <v>918</v>
      </c>
      <c r="I1419" s="30" t="s">
        <v>9441</v>
      </c>
      <c r="J1419" s="30" t="s">
        <v>9442</v>
      </c>
      <c r="K1419" s="30" t="s">
        <v>135</v>
      </c>
      <c r="L1419" s="30" t="s">
        <v>114</v>
      </c>
      <c r="M1419" s="30" t="s">
        <v>1822</v>
      </c>
      <c r="N1419" s="30" t="s">
        <v>9443</v>
      </c>
      <c r="O1419" s="30" t="s">
        <v>9444</v>
      </c>
      <c r="P1419" s="30" t="s">
        <v>312</v>
      </c>
      <c r="Q1419" s="30" t="s">
        <v>179</v>
      </c>
      <c r="R1419" s="30" t="s">
        <v>2915</v>
      </c>
      <c r="S1419" s="30" t="s">
        <v>249</v>
      </c>
      <c r="T1419" s="30" t="s">
        <v>191</v>
      </c>
      <c r="U1419" s="30">
        <v>30</v>
      </c>
      <c r="V1419" s="30"/>
      <c r="W1419" s="30">
        <v>30</v>
      </c>
      <c r="X1419" s="30"/>
      <c r="Y1419" s="30"/>
      <c r="Z1419" s="30">
        <v>4115</v>
      </c>
      <c r="AA1419" s="30">
        <v>438</v>
      </c>
      <c r="AB1419" s="30" t="s">
        <v>104</v>
      </c>
      <c r="AC1419" s="30" t="s">
        <v>103</v>
      </c>
      <c r="AD1419" s="30" t="s">
        <v>104</v>
      </c>
      <c r="AE1419" s="30" t="s">
        <v>103</v>
      </c>
      <c r="AF1419" s="30" t="s">
        <v>103</v>
      </c>
      <c r="AG1419" s="30" t="s">
        <v>103</v>
      </c>
      <c r="AH1419" s="30"/>
    </row>
    <row r="1420" s="5" customFormat="1" ht="157.5" spans="1:34">
      <c r="A1420" s="24">
        <v>1358</v>
      </c>
      <c r="B1420" s="33"/>
      <c r="C1420" s="30" t="s">
        <v>9445</v>
      </c>
      <c r="D1420" s="30" t="s">
        <v>9446</v>
      </c>
      <c r="E1420" s="30" t="s">
        <v>370</v>
      </c>
      <c r="F1420" s="30" t="s">
        <v>1095</v>
      </c>
      <c r="G1420" s="30" t="s">
        <v>9447</v>
      </c>
      <c r="H1420" s="30" t="s">
        <v>7889</v>
      </c>
      <c r="I1420" s="30" t="s">
        <v>9447</v>
      </c>
      <c r="J1420" s="30" t="s">
        <v>9448</v>
      </c>
      <c r="K1420" s="30" t="s">
        <v>135</v>
      </c>
      <c r="L1420" s="30" t="s">
        <v>114</v>
      </c>
      <c r="M1420" s="30" t="s">
        <v>9449</v>
      </c>
      <c r="N1420" s="30" t="s">
        <v>9450</v>
      </c>
      <c r="O1420" s="30" t="s">
        <v>7929</v>
      </c>
      <c r="P1420" s="30" t="s">
        <v>1937</v>
      </c>
      <c r="Q1420" s="30" t="s">
        <v>100</v>
      </c>
      <c r="R1420" s="30" t="s">
        <v>101</v>
      </c>
      <c r="S1420" s="30" t="s">
        <v>1095</v>
      </c>
      <c r="T1420" s="30" t="s">
        <v>191</v>
      </c>
      <c r="U1420" s="30">
        <v>2.6</v>
      </c>
      <c r="V1420" s="30">
        <v>2.6</v>
      </c>
      <c r="W1420" s="30"/>
      <c r="X1420" s="30"/>
      <c r="Y1420" s="30"/>
      <c r="Z1420" s="30">
        <v>139</v>
      </c>
      <c r="AA1420" s="30">
        <v>67</v>
      </c>
      <c r="AB1420" s="30" t="s">
        <v>104</v>
      </c>
      <c r="AC1420" s="30" t="s">
        <v>103</v>
      </c>
      <c r="AD1420" s="30" t="s">
        <v>104</v>
      </c>
      <c r="AE1420" s="30" t="s">
        <v>103</v>
      </c>
      <c r="AF1420" s="30"/>
      <c r="AG1420" s="30" t="s">
        <v>103</v>
      </c>
      <c r="AH1420" s="30"/>
    </row>
    <row r="1421" s="6" customFormat="1" ht="56.25" spans="1:34">
      <c r="A1421" s="24">
        <v>1359</v>
      </c>
      <c r="B1421" s="25"/>
      <c r="C1421" s="26" t="s">
        <v>9451</v>
      </c>
      <c r="D1421" s="26" t="s">
        <v>9452</v>
      </c>
      <c r="E1421" s="26" t="s">
        <v>89</v>
      </c>
      <c r="F1421" s="28" t="s">
        <v>7932</v>
      </c>
      <c r="G1421" s="26" t="s">
        <v>9453</v>
      </c>
      <c r="H1421" s="26" t="s">
        <v>9454</v>
      </c>
      <c r="I1421" s="26" t="s">
        <v>9454</v>
      </c>
      <c r="J1421" s="26"/>
      <c r="K1421" s="26" t="s">
        <v>230</v>
      </c>
      <c r="L1421" s="26" t="s">
        <v>114</v>
      </c>
      <c r="M1421" s="26" t="s">
        <v>720</v>
      </c>
      <c r="N1421" s="26"/>
      <c r="O1421" s="26" t="s">
        <v>9455</v>
      </c>
      <c r="P1421" s="26"/>
      <c r="Q1421" s="26" t="s">
        <v>179</v>
      </c>
      <c r="R1421" s="26" t="s">
        <v>2915</v>
      </c>
      <c r="S1421" s="26" t="s">
        <v>7936</v>
      </c>
      <c r="T1421" s="26" t="s">
        <v>267</v>
      </c>
      <c r="U1421" s="26">
        <v>25</v>
      </c>
      <c r="V1421" s="26">
        <v>25</v>
      </c>
      <c r="W1421" s="26"/>
      <c r="X1421" s="26"/>
      <c r="Y1421" s="26"/>
      <c r="Z1421" s="26">
        <v>119</v>
      </c>
      <c r="AA1421" s="26">
        <v>16</v>
      </c>
      <c r="AB1421" s="26" t="s">
        <v>103</v>
      </c>
      <c r="AC1421" s="26" t="s">
        <v>103</v>
      </c>
      <c r="AD1421" s="26" t="s">
        <v>103</v>
      </c>
      <c r="AE1421" s="26" t="s">
        <v>103</v>
      </c>
      <c r="AF1421" s="26"/>
      <c r="AG1421" s="26" t="s">
        <v>103</v>
      </c>
      <c r="AH1421" s="26"/>
    </row>
    <row r="1422" s="6" customFormat="1" ht="101.25" spans="1:34">
      <c r="A1422" s="24">
        <v>1360</v>
      </c>
      <c r="B1422" s="25"/>
      <c r="C1422" s="26" t="s">
        <v>9456</v>
      </c>
      <c r="D1422" s="26" t="s">
        <v>9457</v>
      </c>
      <c r="E1422" s="26" t="s">
        <v>370</v>
      </c>
      <c r="F1422" s="28" t="s">
        <v>9458</v>
      </c>
      <c r="G1422" s="26" t="s">
        <v>9459</v>
      </c>
      <c r="H1422" s="26" t="s">
        <v>9460</v>
      </c>
      <c r="I1422" s="26" t="s">
        <v>9457</v>
      </c>
      <c r="J1422" s="26"/>
      <c r="K1422" s="26" t="s">
        <v>113</v>
      </c>
      <c r="L1422" s="26" t="s">
        <v>114</v>
      </c>
      <c r="M1422" s="26" t="s">
        <v>538</v>
      </c>
      <c r="N1422" s="26"/>
      <c r="O1422" s="26" t="s">
        <v>9461</v>
      </c>
      <c r="P1422" s="26"/>
      <c r="Q1422" s="26" t="s">
        <v>179</v>
      </c>
      <c r="R1422" s="26" t="s">
        <v>2915</v>
      </c>
      <c r="S1422" s="26" t="s">
        <v>9462</v>
      </c>
      <c r="T1422" s="26" t="s">
        <v>9463</v>
      </c>
      <c r="U1422" s="26">
        <v>20</v>
      </c>
      <c r="V1422" s="26">
        <f>U1422</f>
        <v>20</v>
      </c>
      <c r="W1422" s="26"/>
      <c r="X1422" s="26"/>
      <c r="Y1422" s="26"/>
      <c r="Z1422" s="26">
        <v>1120</v>
      </c>
      <c r="AA1422" s="26">
        <v>84</v>
      </c>
      <c r="AB1422" s="26" t="s">
        <v>104</v>
      </c>
      <c r="AC1422" s="26" t="s">
        <v>103</v>
      </c>
      <c r="AD1422" s="26" t="s">
        <v>103</v>
      </c>
      <c r="AE1422" s="26" t="s">
        <v>103</v>
      </c>
      <c r="AF1422" s="26"/>
      <c r="AG1422" s="26" t="s">
        <v>103</v>
      </c>
      <c r="AH1422" s="26"/>
    </row>
    <row r="1423" s="6" customFormat="1" ht="67.5" spans="1:34">
      <c r="A1423" s="24">
        <v>1361</v>
      </c>
      <c r="B1423" s="25"/>
      <c r="C1423" s="26" t="s">
        <v>9464</v>
      </c>
      <c r="D1423" s="26" t="s">
        <v>9465</v>
      </c>
      <c r="E1423" s="26" t="s">
        <v>89</v>
      </c>
      <c r="F1423" s="28" t="s">
        <v>7947</v>
      </c>
      <c r="G1423" s="26" t="s">
        <v>9466</v>
      </c>
      <c r="H1423" s="26" t="s">
        <v>9467</v>
      </c>
      <c r="I1423" s="26" t="s">
        <v>9468</v>
      </c>
      <c r="J1423" s="26"/>
      <c r="K1423" s="26" t="s">
        <v>113</v>
      </c>
      <c r="L1423" s="26" t="s">
        <v>114</v>
      </c>
      <c r="M1423" s="26" t="s">
        <v>7951</v>
      </c>
      <c r="N1423" s="26"/>
      <c r="O1423" s="26" t="s">
        <v>9469</v>
      </c>
      <c r="P1423" s="26"/>
      <c r="Q1423" s="26" t="s">
        <v>179</v>
      </c>
      <c r="R1423" s="26" t="s">
        <v>2915</v>
      </c>
      <c r="S1423" s="26" t="s">
        <v>7952</v>
      </c>
      <c r="T1423" s="26" t="s">
        <v>267</v>
      </c>
      <c r="U1423" s="26">
        <v>30</v>
      </c>
      <c r="V1423" s="26">
        <v>30</v>
      </c>
      <c r="W1423" s="26"/>
      <c r="X1423" s="26"/>
      <c r="Y1423" s="26">
        <v>0</v>
      </c>
      <c r="Z1423" s="26">
        <v>244</v>
      </c>
      <c r="AA1423" s="26">
        <v>91</v>
      </c>
      <c r="AB1423" s="26" t="s">
        <v>103</v>
      </c>
      <c r="AC1423" s="26" t="s">
        <v>103</v>
      </c>
      <c r="AD1423" s="26" t="s">
        <v>104</v>
      </c>
      <c r="AE1423" s="26" t="s">
        <v>103</v>
      </c>
      <c r="AF1423" s="26"/>
      <c r="AG1423" s="26" t="s">
        <v>103</v>
      </c>
      <c r="AH1423" s="26"/>
    </row>
    <row r="1424" s="6" customFormat="1" ht="78.75" spans="1:34">
      <c r="A1424" s="24">
        <v>1362</v>
      </c>
      <c r="B1424" s="25"/>
      <c r="C1424" s="26" t="s">
        <v>9470</v>
      </c>
      <c r="D1424" s="26" t="s">
        <v>9471</v>
      </c>
      <c r="E1424" s="26" t="s">
        <v>370</v>
      </c>
      <c r="F1424" s="28" t="s">
        <v>1908</v>
      </c>
      <c r="G1424" s="26" t="s">
        <v>9472</v>
      </c>
      <c r="H1424" s="26" t="s">
        <v>9473</v>
      </c>
      <c r="I1424" s="26" t="s">
        <v>9473</v>
      </c>
      <c r="J1424" s="26" t="s">
        <v>113</v>
      </c>
      <c r="K1424" s="26" t="s">
        <v>113</v>
      </c>
      <c r="L1424" s="26" t="s">
        <v>114</v>
      </c>
      <c r="M1424" s="26" t="s">
        <v>275</v>
      </c>
      <c r="N1424" s="26" t="s">
        <v>9474</v>
      </c>
      <c r="O1424" s="26" t="s">
        <v>9474</v>
      </c>
      <c r="P1424" s="26"/>
      <c r="Q1424" s="26" t="s">
        <v>179</v>
      </c>
      <c r="R1424" s="26" t="s">
        <v>2915</v>
      </c>
      <c r="S1424" s="26" t="s">
        <v>1913</v>
      </c>
      <c r="T1424" s="26" t="s">
        <v>267</v>
      </c>
      <c r="U1424" s="26">
        <v>30</v>
      </c>
      <c r="V1424" s="26">
        <v>30</v>
      </c>
      <c r="W1424" s="26"/>
      <c r="X1424" s="26"/>
      <c r="Y1424" s="26"/>
      <c r="Z1424" s="26">
        <v>2068</v>
      </c>
      <c r="AA1424" s="26">
        <v>482</v>
      </c>
      <c r="AB1424" s="26"/>
      <c r="AC1424" s="26"/>
      <c r="AD1424" s="26" t="s">
        <v>103</v>
      </c>
      <c r="AE1424" s="26" t="s">
        <v>103</v>
      </c>
      <c r="AF1424" s="26"/>
      <c r="AG1424" s="26" t="s">
        <v>103</v>
      </c>
      <c r="AH1424" s="26"/>
    </row>
    <row r="1425" s="6" customFormat="1" ht="90" spans="1:34">
      <c r="A1425" s="24">
        <v>1363</v>
      </c>
      <c r="B1425" s="25"/>
      <c r="C1425" s="26" t="s">
        <v>9475</v>
      </c>
      <c r="D1425" s="26" t="s">
        <v>9476</v>
      </c>
      <c r="E1425" s="26" t="s">
        <v>89</v>
      </c>
      <c r="F1425" s="28" t="s">
        <v>9477</v>
      </c>
      <c r="G1425" s="26" t="s">
        <v>9478</v>
      </c>
      <c r="H1425" s="26" t="s">
        <v>9479</v>
      </c>
      <c r="I1425" s="26" t="s">
        <v>9480</v>
      </c>
      <c r="J1425" s="26"/>
      <c r="K1425" s="26" t="s">
        <v>113</v>
      </c>
      <c r="L1425" s="26" t="s">
        <v>114</v>
      </c>
      <c r="M1425" s="26" t="s">
        <v>387</v>
      </c>
      <c r="N1425" s="26" t="s">
        <v>2223</v>
      </c>
      <c r="O1425" s="26" t="s">
        <v>9481</v>
      </c>
      <c r="P1425" s="26"/>
      <c r="Q1425" s="26" t="s">
        <v>179</v>
      </c>
      <c r="R1425" s="26" t="s">
        <v>2915</v>
      </c>
      <c r="S1425" s="26"/>
      <c r="T1425" s="26" t="s">
        <v>267</v>
      </c>
      <c r="U1425" s="26">
        <v>45</v>
      </c>
      <c r="V1425" s="26">
        <v>45</v>
      </c>
      <c r="W1425" s="26"/>
      <c r="X1425" s="26"/>
      <c r="Y1425" s="26"/>
      <c r="Z1425" s="26">
        <v>180</v>
      </c>
      <c r="AA1425" s="26">
        <v>26</v>
      </c>
      <c r="AB1425" s="26" t="s">
        <v>104</v>
      </c>
      <c r="AC1425" s="26" t="s">
        <v>103</v>
      </c>
      <c r="AD1425" s="26" t="s">
        <v>103</v>
      </c>
      <c r="AE1425" s="26" t="s">
        <v>103</v>
      </c>
      <c r="AF1425" s="26"/>
      <c r="AG1425" s="26" t="s">
        <v>103</v>
      </c>
      <c r="AH1425" s="26"/>
    </row>
    <row r="1426" s="6" customFormat="1" ht="45" spans="1:34">
      <c r="A1426" s="24">
        <v>1364</v>
      </c>
      <c r="B1426" s="25"/>
      <c r="C1426" s="26" t="s">
        <v>9482</v>
      </c>
      <c r="D1426" s="26" t="s">
        <v>9483</v>
      </c>
      <c r="E1426" s="26" t="s">
        <v>370</v>
      </c>
      <c r="F1426" s="28" t="s">
        <v>9484</v>
      </c>
      <c r="G1426" s="26" t="s">
        <v>9485</v>
      </c>
      <c r="H1426" s="26" t="s">
        <v>9486</v>
      </c>
      <c r="I1426" s="26" t="s">
        <v>9487</v>
      </c>
      <c r="J1426" s="26" t="s">
        <v>9488</v>
      </c>
      <c r="K1426" s="26" t="s">
        <v>113</v>
      </c>
      <c r="L1426" s="26" t="s">
        <v>114</v>
      </c>
      <c r="M1426" s="26" t="s">
        <v>9489</v>
      </c>
      <c r="N1426" s="26"/>
      <c r="O1426" s="26" t="s">
        <v>8853</v>
      </c>
      <c r="P1426" s="26"/>
      <c r="Q1426" s="26" t="s">
        <v>179</v>
      </c>
      <c r="R1426" s="26" t="s">
        <v>2915</v>
      </c>
      <c r="S1426" s="26" t="s">
        <v>9490</v>
      </c>
      <c r="T1426" s="26" t="s">
        <v>267</v>
      </c>
      <c r="U1426" s="26">
        <v>32</v>
      </c>
      <c r="V1426" s="26">
        <v>32</v>
      </c>
      <c r="W1426" s="26"/>
      <c r="X1426" s="26"/>
      <c r="Y1426" s="26"/>
      <c r="Z1426" s="26">
        <v>550</v>
      </c>
      <c r="AA1426" s="26">
        <v>29</v>
      </c>
      <c r="AB1426" s="26" t="s">
        <v>103</v>
      </c>
      <c r="AC1426" s="26" t="s">
        <v>103</v>
      </c>
      <c r="AD1426" s="26" t="s">
        <v>103</v>
      </c>
      <c r="AE1426" s="26" t="s">
        <v>103</v>
      </c>
      <c r="AF1426" s="26"/>
      <c r="AG1426" s="26"/>
      <c r="AH1426" s="26"/>
    </row>
    <row r="1427" s="6" customFormat="1" ht="56.25" spans="1:34">
      <c r="A1427" s="24">
        <v>1365</v>
      </c>
      <c r="B1427" s="25"/>
      <c r="C1427" s="26" t="s">
        <v>9491</v>
      </c>
      <c r="D1427" s="26" t="s">
        <v>9492</v>
      </c>
      <c r="E1427" s="26" t="s">
        <v>89</v>
      </c>
      <c r="F1427" s="28" t="s">
        <v>1918</v>
      </c>
      <c r="G1427" s="26" t="s">
        <v>9493</v>
      </c>
      <c r="H1427" s="26" t="s">
        <v>9494</v>
      </c>
      <c r="I1427" s="26" t="s">
        <v>9495</v>
      </c>
      <c r="J1427" s="26" t="s">
        <v>9496</v>
      </c>
      <c r="K1427" s="26" t="s">
        <v>113</v>
      </c>
      <c r="L1427" s="26" t="s">
        <v>114</v>
      </c>
      <c r="M1427" s="26" t="s">
        <v>585</v>
      </c>
      <c r="N1427" s="26"/>
      <c r="O1427" s="26" t="s">
        <v>9497</v>
      </c>
      <c r="P1427" s="26"/>
      <c r="Q1427" s="26" t="s">
        <v>179</v>
      </c>
      <c r="R1427" s="26" t="s">
        <v>2915</v>
      </c>
      <c r="S1427" s="26" t="s">
        <v>1925</v>
      </c>
      <c r="T1427" s="26" t="s">
        <v>9498</v>
      </c>
      <c r="U1427" s="26">
        <v>32</v>
      </c>
      <c r="V1427" s="26">
        <v>32</v>
      </c>
      <c r="W1427" s="26"/>
      <c r="X1427" s="26"/>
      <c r="Y1427" s="26"/>
      <c r="Z1427" s="26">
        <v>1684</v>
      </c>
      <c r="AA1427" s="26">
        <v>18</v>
      </c>
      <c r="AB1427" s="26" t="s">
        <v>103</v>
      </c>
      <c r="AC1427" s="26" t="s">
        <v>103</v>
      </c>
      <c r="AD1427" s="26" t="s">
        <v>103</v>
      </c>
      <c r="AE1427" s="26" t="s">
        <v>103</v>
      </c>
      <c r="AF1427" s="26" t="s">
        <v>2192</v>
      </c>
      <c r="AG1427" s="26" t="s">
        <v>103</v>
      </c>
      <c r="AH1427" s="26"/>
    </row>
    <row r="1428" s="6" customFormat="1" ht="56.25" spans="1:34">
      <c r="A1428" s="24">
        <v>1366</v>
      </c>
      <c r="B1428" s="25"/>
      <c r="C1428" s="26" t="s">
        <v>9499</v>
      </c>
      <c r="D1428" s="26" t="s">
        <v>9500</v>
      </c>
      <c r="E1428" s="26" t="s">
        <v>89</v>
      </c>
      <c r="F1428" s="28" t="s">
        <v>9501</v>
      </c>
      <c r="G1428" s="26" t="s">
        <v>9502</v>
      </c>
      <c r="H1428" s="26" t="s">
        <v>9503</v>
      </c>
      <c r="I1428" s="26" t="s">
        <v>9504</v>
      </c>
      <c r="J1428" s="26" t="s">
        <v>9505</v>
      </c>
      <c r="K1428" s="26" t="s">
        <v>8897</v>
      </c>
      <c r="L1428" s="26" t="s">
        <v>114</v>
      </c>
      <c r="M1428" s="26" t="s">
        <v>9506</v>
      </c>
      <c r="N1428" s="26"/>
      <c r="O1428" s="26" t="s">
        <v>8853</v>
      </c>
      <c r="P1428" s="26"/>
      <c r="Q1428" s="26" t="s">
        <v>179</v>
      </c>
      <c r="R1428" s="26" t="s">
        <v>4027</v>
      </c>
      <c r="S1428" s="26" t="s">
        <v>8898</v>
      </c>
      <c r="T1428" s="26" t="s">
        <v>267</v>
      </c>
      <c r="U1428" s="26">
        <v>29</v>
      </c>
      <c r="V1428" s="26">
        <v>29</v>
      </c>
      <c r="W1428" s="26"/>
      <c r="X1428" s="26"/>
      <c r="Y1428" s="26"/>
      <c r="Z1428" s="26">
        <v>851</v>
      </c>
      <c r="AA1428" s="26">
        <v>287</v>
      </c>
      <c r="AB1428" s="26" t="s">
        <v>103</v>
      </c>
      <c r="AC1428" s="26" t="s">
        <v>103</v>
      </c>
      <c r="AD1428" s="26" t="s">
        <v>104</v>
      </c>
      <c r="AE1428" s="26" t="s">
        <v>103</v>
      </c>
      <c r="AF1428" s="26"/>
      <c r="AG1428" s="26" t="s">
        <v>103</v>
      </c>
      <c r="AH1428" s="26"/>
    </row>
    <row r="1429" s="6" customFormat="1" ht="56.25" spans="1:34">
      <c r="A1429" s="24">
        <v>1367</v>
      </c>
      <c r="B1429" s="25"/>
      <c r="C1429" s="26" t="s">
        <v>9507</v>
      </c>
      <c r="D1429" s="26" t="s">
        <v>9508</v>
      </c>
      <c r="E1429" s="26" t="s">
        <v>370</v>
      </c>
      <c r="F1429" s="28" t="s">
        <v>9509</v>
      </c>
      <c r="G1429" s="26" t="s">
        <v>9510</v>
      </c>
      <c r="H1429" s="26" t="s">
        <v>639</v>
      </c>
      <c r="I1429" s="26" t="s">
        <v>9511</v>
      </c>
      <c r="J1429" s="26" t="s">
        <v>9512</v>
      </c>
      <c r="K1429" s="26" t="s">
        <v>9513</v>
      </c>
      <c r="L1429" s="26" t="s">
        <v>114</v>
      </c>
      <c r="M1429" s="26" t="s">
        <v>7247</v>
      </c>
      <c r="N1429" s="26" t="s">
        <v>9443</v>
      </c>
      <c r="O1429" s="26" t="s">
        <v>9514</v>
      </c>
      <c r="P1429" s="26" t="s">
        <v>959</v>
      </c>
      <c r="Q1429" s="26" t="s">
        <v>179</v>
      </c>
      <c r="R1429" s="26" t="s">
        <v>2915</v>
      </c>
      <c r="S1429" s="26" t="s">
        <v>294</v>
      </c>
      <c r="T1429" s="26" t="s">
        <v>9515</v>
      </c>
      <c r="U1429" s="26">
        <v>14.7</v>
      </c>
      <c r="V1429" s="26"/>
      <c r="W1429" s="26">
        <v>14.7</v>
      </c>
      <c r="X1429" s="26"/>
      <c r="Y1429" s="26"/>
      <c r="Z1429" s="26">
        <v>691</v>
      </c>
      <c r="AA1429" s="26">
        <v>25</v>
      </c>
      <c r="AB1429" s="26" t="s">
        <v>104</v>
      </c>
      <c r="AC1429" s="26" t="s">
        <v>103</v>
      </c>
      <c r="AD1429" s="26" t="s">
        <v>104</v>
      </c>
      <c r="AE1429" s="26" t="s">
        <v>103</v>
      </c>
      <c r="AF1429" s="26" t="s">
        <v>103</v>
      </c>
      <c r="AG1429" s="26" t="s">
        <v>103</v>
      </c>
      <c r="AH1429" s="26" t="s">
        <v>103</v>
      </c>
    </row>
    <row r="1430" s="6" customFormat="1" ht="157.5" spans="1:34">
      <c r="A1430" s="24">
        <v>1368</v>
      </c>
      <c r="B1430" s="25"/>
      <c r="C1430" s="26" t="s">
        <v>9516</v>
      </c>
      <c r="D1430" s="26" t="s">
        <v>9517</v>
      </c>
      <c r="E1430" s="26" t="s">
        <v>370</v>
      </c>
      <c r="F1430" s="28" t="s">
        <v>9518</v>
      </c>
      <c r="G1430" s="30" t="s">
        <v>9519</v>
      </c>
      <c r="H1430" s="26" t="s">
        <v>639</v>
      </c>
      <c r="I1430" s="30" t="s">
        <v>9517</v>
      </c>
      <c r="J1430" s="30" t="s">
        <v>9517</v>
      </c>
      <c r="K1430" s="26" t="s">
        <v>9513</v>
      </c>
      <c r="L1430" s="26" t="s">
        <v>114</v>
      </c>
      <c r="M1430" s="26" t="s">
        <v>9520</v>
      </c>
      <c r="N1430" s="26" t="s">
        <v>9443</v>
      </c>
      <c r="O1430" s="26" t="s">
        <v>9521</v>
      </c>
      <c r="P1430" s="26" t="s">
        <v>959</v>
      </c>
      <c r="Q1430" s="26" t="s">
        <v>179</v>
      </c>
      <c r="R1430" s="26" t="s">
        <v>2915</v>
      </c>
      <c r="S1430" s="26" t="s">
        <v>9522</v>
      </c>
      <c r="T1430" s="26" t="s">
        <v>9515</v>
      </c>
      <c r="U1430" s="26">
        <v>47.9</v>
      </c>
      <c r="V1430" s="26"/>
      <c r="W1430" s="26">
        <v>47.9</v>
      </c>
      <c r="X1430" s="26"/>
      <c r="Y1430" s="26"/>
      <c r="Z1430" s="26">
        <v>265</v>
      </c>
      <c r="AA1430" s="26">
        <v>92</v>
      </c>
      <c r="AB1430" s="26" t="s">
        <v>104</v>
      </c>
      <c r="AC1430" s="26" t="s">
        <v>103</v>
      </c>
      <c r="AD1430" s="26" t="s">
        <v>104</v>
      </c>
      <c r="AE1430" s="26" t="s">
        <v>103</v>
      </c>
      <c r="AF1430" s="26" t="s">
        <v>103</v>
      </c>
      <c r="AG1430" s="26" t="s">
        <v>103</v>
      </c>
      <c r="AH1430" s="26" t="s">
        <v>103</v>
      </c>
    </row>
    <row r="1431" s="6" customFormat="1" ht="67.5" spans="1:34">
      <c r="A1431" s="24">
        <v>1369</v>
      </c>
      <c r="B1431" s="25"/>
      <c r="C1431" s="26" t="s">
        <v>9523</v>
      </c>
      <c r="D1431" s="26" t="s">
        <v>9524</v>
      </c>
      <c r="E1431" s="26" t="s">
        <v>370</v>
      </c>
      <c r="F1431" s="28" t="s">
        <v>9525</v>
      </c>
      <c r="G1431" s="30" t="s">
        <v>9526</v>
      </c>
      <c r="H1431" s="26" t="s">
        <v>639</v>
      </c>
      <c r="I1431" s="30" t="s">
        <v>9524</v>
      </c>
      <c r="J1431" s="30" t="s">
        <v>9524</v>
      </c>
      <c r="K1431" s="26" t="s">
        <v>9513</v>
      </c>
      <c r="L1431" s="26" t="s">
        <v>114</v>
      </c>
      <c r="M1431" s="26" t="s">
        <v>9527</v>
      </c>
      <c r="N1431" s="26" t="s">
        <v>9443</v>
      </c>
      <c r="O1431" s="26" t="s">
        <v>9528</v>
      </c>
      <c r="P1431" s="26" t="s">
        <v>959</v>
      </c>
      <c r="Q1431" s="26" t="s">
        <v>179</v>
      </c>
      <c r="R1431" s="26" t="s">
        <v>2915</v>
      </c>
      <c r="S1431" s="26" t="s">
        <v>143</v>
      </c>
      <c r="T1431" s="26" t="s">
        <v>9515</v>
      </c>
      <c r="U1431" s="26">
        <v>34.4</v>
      </c>
      <c r="V1431" s="26"/>
      <c r="W1431" s="26">
        <v>34.4</v>
      </c>
      <c r="X1431" s="26"/>
      <c r="Y1431" s="26"/>
      <c r="Z1431" s="26">
        <v>435</v>
      </c>
      <c r="AA1431" s="26">
        <v>152</v>
      </c>
      <c r="AB1431" s="26" t="s">
        <v>104</v>
      </c>
      <c r="AC1431" s="26" t="s">
        <v>103</v>
      </c>
      <c r="AD1431" s="26" t="s">
        <v>104</v>
      </c>
      <c r="AE1431" s="26" t="s">
        <v>103</v>
      </c>
      <c r="AF1431" s="26" t="s">
        <v>103</v>
      </c>
      <c r="AG1431" s="26" t="s">
        <v>103</v>
      </c>
      <c r="AH1431" s="26" t="s">
        <v>103</v>
      </c>
    </row>
    <row r="1432" s="6" customFormat="1" ht="67.5" spans="1:34">
      <c r="A1432" s="24">
        <v>1370</v>
      </c>
      <c r="B1432" s="25"/>
      <c r="C1432" s="26" t="s">
        <v>9529</v>
      </c>
      <c r="D1432" s="26" t="s">
        <v>9530</v>
      </c>
      <c r="E1432" s="26" t="s">
        <v>370</v>
      </c>
      <c r="F1432" s="28" t="s">
        <v>9531</v>
      </c>
      <c r="G1432" s="26" t="s">
        <v>9532</v>
      </c>
      <c r="H1432" s="26" t="s">
        <v>639</v>
      </c>
      <c r="I1432" s="26" t="s">
        <v>9533</v>
      </c>
      <c r="J1432" s="26" t="s">
        <v>9534</v>
      </c>
      <c r="K1432" s="26" t="s">
        <v>9513</v>
      </c>
      <c r="L1432" s="26" t="s">
        <v>114</v>
      </c>
      <c r="M1432" s="26" t="s">
        <v>9535</v>
      </c>
      <c r="N1432" s="26" t="s">
        <v>9443</v>
      </c>
      <c r="O1432" s="26" t="s">
        <v>9536</v>
      </c>
      <c r="P1432" s="26" t="s">
        <v>959</v>
      </c>
      <c r="Q1432" s="26" t="s">
        <v>179</v>
      </c>
      <c r="R1432" s="26" t="s">
        <v>2915</v>
      </c>
      <c r="S1432" s="26" t="s">
        <v>217</v>
      </c>
      <c r="T1432" s="26" t="s">
        <v>9515</v>
      </c>
      <c r="U1432" s="26">
        <v>54.6</v>
      </c>
      <c r="V1432" s="26"/>
      <c r="W1432" s="26">
        <v>54.6</v>
      </c>
      <c r="X1432" s="26"/>
      <c r="Y1432" s="26"/>
      <c r="Z1432" s="26">
        <v>549</v>
      </c>
      <c r="AA1432" s="26">
        <v>25</v>
      </c>
      <c r="AB1432" s="26" t="s">
        <v>104</v>
      </c>
      <c r="AC1432" s="26" t="s">
        <v>103</v>
      </c>
      <c r="AD1432" s="26" t="s">
        <v>104</v>
      </c>
      <c r="AE1432" s="26" t="s">
        <v>103</v>
      </c>
      <c r="AF1432" s="26" t="s">
        <v>103</v>
      </c>
      <c r="AG1432" s="26" t="s">
        <v>103</v>
      </c>
      <c r="AH1432" s="26" t="s">
        <v>103</v>
      </c>
    </row>
    <row r="1433" s="6" customFormat="1" ht="67.5" spans="1:34">
      <c r="A1433" s="24">
        <v>1371</v>
      </c>
      <c r="B1433" s="25"/>
      <c r="C1433" s="26" t="s">
        <v>9537</v>
      </c>
      <c r="D1433" s="26" t="s">
        <v>9538</v>
      </c>
      <c r="E1433" s="26" t="s">
        <v>370</v>
      </c>
      <c r="F1433" s="28" t="s">
        <v>2157</v>
      </c>
      <c r="G1433" s="26" t="s">
        <v>9539</v>
      </c>
      <c r="H1433" s="26" t="s">
        <v>9540</v>
      </c>
      <c r="I1433" s="26" t="s">
        <v>9541</v>
      </c>
      <c r="J1433" s="26" t="s">
        <v>9542</v>
      </c>
      <c r="K1433" s="26" t="s">
        <v>9513</v>
      </c>
      <c r="L1433" s="26" t="s">
        <v>9543</v>
      </c>
      <c r="M1433" s="26" t="s">
        <v>9544</v>
      </c>
      <c r="N1433" s="26" t="s">
        <v>9443</v>
      </c>
      <c r="O1433" s="26" t="s">
        <v>9545</v>
      </c>
      <c r="P1433" s="26" t="s">
        <v>959</v>
      </c>
      <c r="Q1433" s="26" t="s">
        <v>190</v>
      </c>
      <c r="R1433" s="26" t="s">
        <v>2915</v>
      </c>
      <c r="S1433" s="26" t="s">
        <v>9522</v>
      </c>
      <c r="T1433" s="26" t="s">
        <v>9515</v>
      </c>
      <c r="U1433" s="26">
        <v>35</v>
      </c>
      <c r="V1433" s="26"/>
      <c r="W1433" s="26">
        <v>35</v>
      </c>
      <c r="X1433" s="26"/>
      <c r="Y1433" s="26"/>
      <c r="Z1433" s="26">
        <v>407</v>
      </c>
      <c r="AA1433" s="26">
        <v>25</v>
      </c>
      <c r="AB1433" s="26" t="s">
        <v>104</v>
      </c>
      <c r="AC1433" s="26" t="s">
        <v>103</v>
      </c>
      <c r="AD1433" s="26" t="s">
        <v>103</v>
      </c>
      <c r="AE1433" s="26" t="s">
        <v>103</v>
      </c>
      <c r="AF1433" s="26" t="s">
        <v>103</v>
      </c>
      <c r="AG1433" s="26" t="s">
        <v>103</v>
      </c>
      <c r="AH1433" s="26" t="s">
        <v>103</v>
      </c>
    </row>
    <row r="1434" s="6" customFormat="1" ht="67.5" spans="1:34">
      <c r="A1434" s="24">
        <v>1372</v>
      </c>
      <c r="B1434" s="25"/>
      <c r="C1434" s="26" t="s">
        <v>9546</v>
      </c>
      <c r="D1434" s="26" t="s">
        <v>9547</v>
      </c>
      <c r="E1434" s="26" t="s">
        <v>370</v>
      </c>
      <c r="F1434" s="28" t="s">
        <v>9548</v>
      </c>
      <c r="G1434" s="26" t="s">
        <v>9549</v>
      </c>
      <c r="H1434" s="26" t="s">
        <v>9540</v>
      </c>
      <c r="I1434" s="26" t="s">
        <v>9550</v>
      </c>
      <c r="J1434" s="26" t="s">
        <v>9551</v>
      </c>
      <c r="K1434" s="26" t="s">
        <v>9513</v>
      </c>
      <c r="L1434" s="26" t="s">
        <v>9543</v>
      </c>
      <c r="M1434" s="26" t="s">
        <v>9552</v>
      </c>
      <c r="N1434" s="26" t="s">
        <v>9443</v>
      </c>
      <c r="O1434" s="26" t="s">
        <v>9553</v>
      </c>
      <c r="P1434" s="26" t="s">
        <v>959</v>
      </c>
      <c r="Q1434" s="26" t="s">
        <v>190</v>
      </c>
      <c r="R1434" s="26" t="s">
        <v>2915</v>
      </c>
      <c r="S1434" s="26" t="s">
        <v>9522</v>
      </c>
      <c r="T1434" s="26" t="s">
        <v>9515</v>
      </c>
      <c r="U1434" s="26">
        <v>59.85</v>
      </c>
      <c r="V1434" s="26"/>
      <c r="W1434" s="26">
        <v>59.85</v>
      </c>
      <c r="X1434" s="26"/>
      <c r="Y1434" s="26"/>
      <c r="Z1434" s="26">
        <v>543</v>
      </c>
      <c r="AA1434" s="26">
        <v>21</v>
      </c>
      <c r="AB1434" s="26" t="s">
        <v>104</v>
      </c>
      <c r="AC1434" s="26" t="s">
        <v>103</v>
      </c>
      <c r="AD1434" s="26" t="s">
        <v>103</v>
      </c>
      <c r="AE1434" s="26" t="s">
        <v>103</v>
      </c>
      <c r="AF1434" s="26" t="s">
        <v>103</v>
      </c>
      <c r="AG1434" s="26" t="s">
        <v>103</v>
      </c>
      <c r="AH1434" s="26" t="s">
        <v>103</v>
      </c>
    </row>
    <row r="1435" s="6" customFormat="1" ht="123.75" spans="1:34">
      <c r="A1435" s="24">
        <v>1373</v>
      </c>
      <c r="B1435" s="25"/>
      <c r="C1435" s="26" t="s">
        <v>9554</v>
      </c>
      <c r="D1435" s="26" t="s">
        <v>9555</v>
      </c>
      <c r="E1435" s="26" t="s">
        <v>3242</v>
      </c>
      <c r="F1435" s="28" t="s">
        <v>9556</v>
      </c>
      <c r="G1435" s="26" t="s">
        <v>9557</v>
      </c>
      <c r="H1435" s="26" t="s">
        <v>9540</v>
      </c>
      <c r="I1435" s="26" t="s">
        <v>9558</v>
      </c>
      <c r="J1435" s="26" t="s">
        <v>9559</v>
      </c>
      <c r="K1435" s="26" t="s">
        <v>9513</v>
      </c>
      <c r="L1435" s="26" t="s">
        <v>9543</v>
      </c>
      <c r="M1435" s="26" t="s">
        <v>9560</v>
      </c>
      <c r="N1435" s="26" t="s">
        <v>9443</v>
      </c>
      <c r="O1435" s="26" t="s">
        <v>9561</v>
      </c>
      <c r="P1435" s="26" t="s">
        <v>959</v>
      </c>
      <c r="Q1435" s="26" t="s">
        <v>190</v>
      </c>
      <c r="R1435" s="26" t="s">
        <v>2915</v>
      </c>
      <c r="S1435" s="26" t="s">
        <v>108</v>
      </c>
      <c r="T1435" s="26" t="s">
        <v>9515</v>
      </c>
      <c r="U1435" s="26">
        <v>38.41</v>
      </c>
      <c r="V1435" s="26"/>
      <c r="W1435" s="26">
        <v>38.41</v>
      </c>
      <c r="X1435" s="26"/>
      <c r="Y1435" s="26"/>
      <c r="Z1435" s="26">
        <v>738</v>
      </c>
      <c r="AA1435" s="26">
        <v>37</v>
      </c>
      <c r="AB1435" s="26" t="s">
        <v>104</v>
      </c>
      <c r="AC1435" s="26" t="s">
        <v>103</v>
      </c>
      <c r="AD1435" s="26" t="s">
        <v>104</v>
      </c>
      <c r="AE1435" s="26" t="s">
        <v>103</v>
      </c>
      <c r="AF1435" s="26" t="s">
        <v>103</v>
      </c>
      <c r="AG1435" s="26" t="s">
        <v>103</v>
      </c>
      <c r="AH1435" s="26" t="s">
        <v>103</v>
      </c>
    </row>
    <row r="1436" s="5" customFormat="1" ht="123.75" spans="1:34">
      <c r="A1436" s="24">
        <v>1374</v>
      </c>
      <c r="B1436" s="25"/>
      <c r="C1436" s="30" t="s">
        <v>9562</v>
      </c>
      <c r="D1436" s="30" t="s">
        <v>9563</v>
      </c>
      <c r="E1436" s="30" t="s">
        <v>89</v>
      </c>
      <c r="F1436" s="34" t="s">
        <v>9564</v>
      </c>
      <c r="G1436" s="30" t="s">
        <v>9565</v>
      </c>
      <c r="H1436" s="30" t="s">
        <v>918</v>
      </c>
      <c r="I1436" s="30" t="s">
        <v>9565</v>
      </c>
      <c r="J1436" s="30" t="s">
        <v>9566</v>
      </c>
      <c r="K1436" s="30" t="s">
        <v>135</v>
      </c>
      <c r="L1436" s="30" t="s">
        <v>114</v>
      </c>
      <c r="M1436" s="30" t="s">
        <v>9567</v>
      </c>
      <c r="N1436" s="30" t="s">
        <v>9443</v>
      </c>
      <c r="O1436" s="30" t="s">
        <v>9568</v>
      </c>
      <c r="P1436" s="30" t="s">
        <v>312</v>
      </c>
      <c r="Q1436" s="30" t="s">
        <v>179</v>
      </c>
      <c r="R1436" s="26" t="s">
        <v>2915</v>
      </c>
      <c r="S1436" s="26" t="s">
        <v>9522</v>
      </c>
      <c r="T1436" s="26" t="s">
        <v>9515</v>
      </c>
      <c r="U1436" s="26">
        <v>29.7</v>
      </c>
      <c r="V1436" s="26"/>
      <c r="W1436" s="26">
        <v>29.7</v>
      </c>
      <c r="X1436" s="26"/>
      <c r="Y1436" s="26"/>
      <c r="Z1436" s="26">
        <v>837</v>
      </c>
      <c r="AA1436" s="26">
        <v>45</v>
      </c>
      <c r="AB1436" s="26" t="s">
        <v>104</v>
      </c>
      <c r="AC1436" s="26" t="s">
        <v>103</v>
      </c>
      <c r="AD1436" s="26" t="s">
        <v>104</v>
      </c>
      <c r="AE1436" s="26" t="s">
        <v>103</v>
      </c>
      <c r="AF1436" s="26" t="s">
        <v>103</v>
      </c>
      <c r="AG1436" s="26" t="s">
        <v>103</v>
      </c>
      <c r="AH1436" s="26" t="s">
        <v>103</v>
      </c>
    </row>
    <row r="1437" s="6" customFormat="1" ht="67.5" spans="1:34">
      <c r="A1437" s="24">
        <v>1375</v>
      </c>
      <c r="B1437" s="25"/>
      <c r="C1437" s="26" t="s">
        <v>9569</v>
      </c>
      <c r="D1437" s="26" t="s">
        <v>9570</v>
      </c>
      <c r="E1437" s="26" t="s">
        <v>370</v>
      </c>
      <c r="F1437" s="28" t="s">
        <v>9571</v>
      </c>
      <c r="G1437" s="26" t="s">
        <v>9572</v>
      </c>
      <c r="H1437" s="26" t="s">
        <v>9573</v>
      </c>
      <c r="I1437" s="26" t="s">
        <v>9574</v>
      </c>
      <c r="J1437" s="26" t="s">
        <v>9575</v>
      </c>
      <c r="K1437" s="26" t="s">
        <v>135</v>
      </c>
      <c r="L1437" s="26" t="s">
        <v>114</v>
      </c>
      <c r="M1437" s="26" t="s">
        <v>593</v>
      </c>
      <c r="N1437" s="26" t="s">
        <v>9443</v>
      </c>
      <c r="O1437" s="26" t="s">
        <v>9576</v>
      </c>
      <c r="P1437" s="26" t="s">
        <v>312</v>
      </c>
      <c r="Q1437" s="26" t="s">
        <v>179</v>
      </c>
      <c r="R1437" s="26" t="s">
        <v>2915</v>
      </c>
      <c r="S1437" s="26" t="s">
        <v>9522</v>
      </c>
      <c r="T1437" s="26" t="s">
        <v>9515</v>
      </c>
      <c r="U1437" s="26">
        <v>22</v>
      </c>
      <c r="V1437" s="26"/>
      <c r="W1437" s="26">
        <v>22</v>
      </c>
      <c r="X1437" s="26"/>
      <c r="Y1437" s="26"/>
      <c r="Z1437" s="26">
        <v>9516</v>
      </c>
      <c r="AA1437" s="26">
        <v>476</v>
      </c>
      <c r="AB1437" s="26" t="s">
        <v>104</v>
      </c>
      <c r="AC1437" s="26" t="s">
        <v>103</v>
      </c>
      <c r="AD1437" s="26" t="s">
        <v>103</v>
      </c>
      <c r="AE1437" s="26" t="s">
        <v>103</v>
      </c>
      <c r="AF1437" s="26" t="s">
        <v>103</v>
      </c>
      <c r="AG1437" s="26" t="s">
        <v>103</v>
      </c>
      <c r="AH1437" s="26" t="s">
        <v>103</v>
      </c>
    </row>
    <row r="1438" s="6" customFormat="1" ht="67.5" spans="1:34">
      <c r="A1438" s="24">
        <v>1376</v>
      </c>
      <c r="B1438" s="25"/>
      <c r="C1438" s="26" t="s">
        <v>9577</v>
      </c>
      <c r="D1438" s="26" t="s">
        <v>9578</v>
      </c>
      <c r="E1438" s="26" t="s">
        <v>370</v>
      </c>
      <c r="F1438" s="28" t="s">
        <v>9579</v>
      </c>
      <c r="G1438" s="26" t="s">
        <v>9580</v>
      </c>
      <c r="H1438" s="26" t="s">
        <v>9573</v>
      </c>
      <c r="I1438" s="26" t="s">
        <v>9581</v>
      </c>
      <c r="J1438" s="26" t="s">
        <v>9582</v>
      </c>
      <c r="K1438" s="26" t="s">
        <v>135</v>
      </c>
      <c r="L1438" s="26" t="s">
        <v>114</v>
      </c>
      <c r="M1438" s="26" t="s">
        <v>9583</v>
      </c>
      <c r="N1438" s="26" t="s">
        <v>9443</v>
      </c>
      <c r="O1438" s="26" t="s">
        <v>9584</v>
      </c>
      <c r="P1438" s="26" t="s">
        <v>312</v>
      </c>
      <c r="Q1438" s="26" t="s">
        <v>179</v>
      </c>
      <c r="R1438" s="26" t="s">
        <v>2915</v>
      </c>
      <c r="S1438" s="26" t="s">
        <v>9522</v>
      </c>
      <c r="T1438" s="26" t="s">
        <v>9515</v>
      </c>
      <c r="U1438" s="26">
        <v>16.55</v>
      </c>
      <c r="V1438" s="26"/>
      <c r="W1438" s="26">
        <v>16.55</v>
      </c>
      <c r="X1438" s="26"/>
      <c r="Y1438" s="26"/>
      <c r="Z1438" s="26">
        <v>7800</v>
      </c>
      <c r="AA1438" s="26">
        <v>400</v>
      </c>
      <c r="AB1438" s="26" t="s">
        <v>104</v>
      </c>
      <c r="AC1438" s="26" t="s">
        <v>103</v>
      </c>
      <c r="AD1438" s="26" t="s">
        <v>103</v>
      </c>
      <c r="AE1438" s="26" t="s">
        <v>103</v>
      </c>
      <c r="AF1438" s="26" t="s">
        <v>103</v>
      </c>
      <c r="AG1438" s="26" t="s">
        <v>103</v>
      </c>
      <c r="AH1438" s="26" t="s">
        <v>103</v>
      </c>
    </row>
    <row r="1439" s="6" customFormat="1" ht="56.25" spans="1:34">
      <c r="A1439" s="24">
        <v>1377</v>
      </c>
      <c r="B1439" s="25"/>
      <c r="C1439" s="26" t="s">
        <v>9585</v>
      </c>
      <c r="D1439" s="26" t="s">
        <v>9586</v>
      </c>
      <c r="E1439" s="26" t="s">
        <v>370</v>
      </c>
      <c r="F1439" s="28" t="s">
        <v>9587</v>
      </c>
      <c r="G1439" s="30" t="s">
        <v>9588</v>
      </c>
      <c r="H1439" s="26" t="s">
        <v>639</v>
      </c>
      <c r="I1439" s="26" t="s">
        <v>9589</v>
      </c>
      <c r="J1439" s="26" t="s">
        <v>9590</v>
      </c>
      <c r="K1439" s="26" t="s">
        <v>9513</v>
      </c>
      <c r="L1439" s="26" t="s">
        <v>114</v>
      </c>
      <c r="M1439" s="26" t="s">
        <v>9591</v>
      </c>
      <c r="N1439" s="26" t="s">
        <v>9443</v>
      </c>
      <c r="O1439" s="30" t="s">
        <v>9592</v>
      </c>
      <c r="P1439" s="26" t="s">
        <v>959</v>
      </c>
      <c r="Q1439" s="26" t="s">
        <v>179</v>
      </c>
      <c r="R1439" s="26" t="s">
        <v>2915</v>
      </c>
      <c r="S1439" s="26" t="s">
        <v>122</v>
      </c>
      <c r="T1439" s="26" t="s">
        <v>9515</v>
      </c>
      <c r="U1439" s="26">
        <v>12.5</v>
      </c>
      <c r="V1439" s="26"/>
      <c r="W1439" s="26">
        <v>12.5</v>
      </c>
      <c r="X1439" s="26"/>
      <c r="Y1439" s="26"/>
      <c r="Z1439" s="30">
        <v>132</v>
      </c>
      <c r="AA1439" s="30">
        <v>26</v>
      </c>
      <c r="AB1439" s="26" t="s">
        <v>104</v>
      </c>
      <c r="AC1439" s="26" t="s">
        <v>103</v>
      </c>
      <c r="AD1439" s="26" t="s">
        <v>103</v>
      </c>
      <c r="AE1439" s="26" t="s">
        <v>103</v>
      </c>
      <c r="AF1439" s="26" t="s">
        <v>103</v>
      </c>
      <c r="AG1439" s="26" t="s">
        <v>103</v>
      </c>
      <c r="AH1439" s="26" t="s">
        <v>103</v>
      </c>
    </row>
    <row r="1440" s="6" customFormat="1" ht="56.25" spans="1:34">
      <c r="A1440" s="24">
        <v>1378</v>
      </c>
      <c r="B1440" s="25"/>
      <c r="C1440" s="26" t="s">
        <v>9593</v>
      </c>
      <c r="D1440" s="26" t="s">
        <v>9594</v>
      </c>
      <c r="E1440" s="26" t="s">
        <v>370</v>
      </c>
      <c r="F1440" s="26" t="s">
        <v>954</v>
      </c>
      <c r="G1440" s="26" t="s">
        <v>9595</v>
      </c>
      <c r="H1440" s="26" t="s">
        <v>639</v>
      </c>
      <c r="I1440" s="26" t="s">
        <v>9596</v>
      </c>
      <c r="J1440" s="26" t="s">
        <v>9597</v>
      </c>
      <c r="K1440" s="26" t="s">
        <v>198</v>
      </c>
      <c r="L1440" s="26" t="s">
        <v>161</v>
      </c>
      <c r="M1440" s="26" t="s">
        <v>3333</v>
      </c>
      <c r="N1440" s="26" t="s">
        <v>9443</v>
      </c>
      <c r="O1440" s="26" t="s">
        <v>9598</v>
      </c>
      <c r="P1440" s="26" t="s">
        <v>959</v>
      </c>
      <c r="Q1440" s="26" t="s">
        <v>179</v>
      </c>
      <c r="R1440" s="26" t="s">
        <v>2915</v>
      </c>
      <c r="S1440" s="26" t="s">
        <v>194</v>
      </c>
      <c r="T1440" s="26" t="s">
        <v>9515</v>
      </c>
      <c r="U1440" s="26">
        <v>12</v>
      </c>
      <c r="V1440" s="26"/>
      <c r="W1440" s="26">
        <v>12</v>
      </c>
      <c r="X1440" s="26"/>
      <c r="Y1440" s="26"/>
      <c r="Z1440" s="26">
        <v>148</v>
      </c>
      <c r="AA1440" s="26">
        <v>6</v>
      </c>
      <c r="AB1440" s="26" t="s">
        <v>104</v>
      </c>
      <c r="AC1440" s="26" t="s">
        <v>103</v>
      </c>
      <c r="AD1440" s="26" t="s">
        <v>103</v>
      </c>
      <c r="AE1440" s="26" t="s">
        <v>103</v>
      </c>
      <c r="AF1440" s="26" t="s">
        <v>103</v>
      </c>
      <c r="AG1440" s="26" t="s">
        <v>103</v>
      </c>
      <c r="AH1440" s="26" t="s">
        <v>103</v>
      </c>
    </row>
    <row r="1441" s="6" customFormat="1" ht="67.5" spans="1:34">
      <c r="A1441" s="24">
        <v>1379</v>
      </c>
      <c r="B1441" s="25"/>
      <c r="C1441" s="26" t="s">
        <v>9599</v>
      </c>
      <c r="D1441" s="26" t="s">
        <v>9600</v>
      </c>
      <c r="E1441" s="26" t="s">
        <v>370</v>
      </c>
      <c r="F1441" s="28" t="s">
        <v>9601</v>
      </c>
      <c r="G1441" s="26" t="s">
        <v>9602</v>
      </c>
      <c r="H1441" s="26" t="s">
        <v>639</v>
      </c>
      <c r="I1441" s="26" t="s">
        <v>9603</v>
      </c>
      <c r="J1441" s="26" t="s">
        <v>9604</v>
      </c>
      <c r="K1441" s="26" t="s">
        <v>9513</v>
      </c>
      <c r="L1441" s="26" t="s">
        <v>114</v>
      </c>
      <c r="M1441" s="26" t="s">
        <v>9605</v>
      </c>
      <c r="N1441" s="26" t="s">
        <v>9443</v>
      </c>
      <c r="O1441" s="26" t="s">
        <v>9606</v>
      </c>
      <c r="P1441" s="26" t="s">
        <v>959</v>
      </c>
      <c r="Q1441" s="26" t="s">
        <v>179</v>
      </c>
      <c r="R1441" s="26" t="s">
        <v>2915</v>
      </c>
      <c r="S1441" s="26" t="s">
        <v>270</v>
      </c>
      <c r="T1441" s="26" t="s">
        <v>9515</v>
      </c>
      <c r="U1441" s="26">
        <v>38.1</v>
      </c>
      <c r="V1441" s="26"/>
      <c r="W1441" s="26">
        <v>38.1</v>
      </c>
      <c r="X1441" s="26"/>
      <c r="Y1441" s="26"/>
      <c r="Z1441" s="26">
        <v>942</v>
      </c>
      <c r="AA1441" s="26">
        <v>264</v>
      </c>
      <c r="AB1441" s="26" t="s">
        <v>104</v>
      </c>
      <c r="AC1441" s="26" t="s">
        <v>103</v>
      </c>
      <c r="AD1441" s="26" t="s">
        <v>103</v>
      </c>
      <c r="AE1441" s="26" t="s">
        <v>103</v>
      </c>
      <c r="AF1441" s="26" t="s">
        <v>103</v>
      </c>
      <c r="AG1441" s="26" t="s">
        <v>103</v>
      </c>
      <c r="AH1441" s="26" t="s">
        <v>103</v>
      </c>
    </row>
    <row r="1442" s="6" customFormat="1" ht="135" spans="1:34">
      <c r="A1442" s="24">
        <v>1380</v>
      </c>
      <c r="B1442" s="25"/>
      <c r="C1442" s="26" t="s">
        <v>9607</v>
      </c>
      <c r="D1442" s="26" t="s">
        <v>9608</v>
      </c>
      <c r="E1442" s="26" t="s">
        <v>370</v>
      </c>
      <c r="F1442" s="28" t="s">
        <v>9609</v>
      </c>
      <c r="G1442" s="26" t="s">
        <v>9610</v>
      </c>
      <c r="H1442" s="26" t="s">
        <v>639</v>
      </c>
      <c r="I1442" s="26" t="s">
        <v>9611</v>
      </c>
      <c r="J1442" s="26" t="s">
        <v>9612</v>
      </c>
      <c r="K1442" s="26" t="s">
        <v>9513</v>
      </c>
      <c r="L1442" s="26" t="s">
        <v>114</v>
      </c>
      <c r="M1442" s="26" t="s">
        <v>309</v>
      </c>
      <c r="N1442" s="26" t="s">
        <v>9443</v>
      </c>
      <c r="O1442" s="26" t="s">
        <v>9613</v>
      </c>
      <c r="P1442" s="26" t="s">
        <v>959</v>
      </c>
      <c r="Q1442" s="26" t="s">
        <v>179</v>
      </c>
      <c r="R1442" s="26" t="s">
        <v>2915</v>
      </c>
      <c r="S1442" s="26" t="s">
        <v>132</v>
      </c>
      <c r="T1442" s="26" t="s">
        <v>9515</v>
      </c>
      <c r="U1442" s="26">
        <v>49</v>
      </c>
      <c r="V1442" s="26"/>
      <c r="W1442" s="26">
        <v>49</v>
      </c>
      <c r="X1442" s="26"/>
      <c r="Y1442" s="26"/>
      <c r="Z1442" s="26">
        <v>734</v>
      </c>
      <c r="AA1442" s="26">
        <v>87</v>
      </c>
      <c r="AB1442" s="26" t="s">
        <v>104</v>
      </c>
      <c r="AC1442" s="26" t="s">
        <v>103</v>
      </c>
      <c r="AD1442" s="26" t="s">
        <v>103</v>
      </c>
      <c r="AE1442" s="26" t="s">
        <v>103</v>
      </c>
      <c r="AF1442" s="26" t="s">
        <v>103</v>
      </c>
      <c r="AG1442" s="26" t="s">
        <v>103</v>
      </c>
      <c r="AH1442" s="26" t="s">
        <v>103</v>
      </c>
    </row>
    <row r="1443" s="4" customFormat="1" ht="123.75" spans="1:34">
      <c r="A1443" s="24">
        <v>1381</v>
      </c>
      <c r="B1443" s="25"/>
      <c r="C1443" s="26" t="s">
        <v>9614</v>
      </c>
      <c r="D1443" s="26" t="s">
        <v>9615</v>
      </c>
      <c r="E1443" s="26" t="s">
        <v>89</v>
      </c>
      <c r="F1443" s="28" t="s">
        <v>666</v>
      </c>
      <c r="G1443" s="26" t="s">
        <v>9616</v>
      </c>
      <c r="H1443" s="26" t="s">
        <v>639</v>
      </c>
      <c r="I1443" s="26" t="s">
        <v>9617</v>
      </c>
      <c r="J1443" s="26" t="s">
        <v>9618</v>
      </c>
      <c r="K1443" s="26" t="s">
        <v>9513</v>
      </c>
      <c r="L1443" s="26" t="s">
        <v>114</v>
      </c>
      <c r="M1443" s="26" t="s">
        <v>546</v>
      </c>
      <c r="N1443" s="26" t="s">
        <v>9443</v>
      </c>
      <c r="O1443" s="26" t="s">
        <v>9619</v>
      </c>
      <c r="P1443" s="26" t="s">
        <v>959</v>
      </c>
      <c r="Q1443" s="26" t="s">
        <v>179</v>
      </c>
      <c r="R1443" s="26" t="s">
        <v>2915</v>
      </c>
      <c r="S1443" s="26" t="s">
        <v>132</v>
      </c>
      <c r="T1443" s="26" t="s">
        <v>9515</v>
      </c>
      <c r="U1443" s="26">
        <v>30</v>
      </c>
      <c r="V1443" s="26"/>
      <c r="W1443" s="26">
        <v>30</v>
      </c>
      <c r="X1443" s="26"/>
      <c r="Y1443" s="26"/>
      <c r="Z1443" s="26">
        <v>630</v>
      </c>
      <c r="AA1443" s="26">
        <v>33</v>
      </c>
      <c r="AB1443" s="26" t="s">
        <v>104</v>
      </c>
      <c r="AC1443" s="26" t="s">
        <v>103</v>
      </c>
      <c r="AD1443" s="26" t="s">
        <v>103</v>
      </c>
      <c r="AE1443" s="26" t="s">
        <v>103</v>
      </c>
      <c r="AF1443" s="26" t="s">
        <v>103</v>
      </c>
      <c r="AG1443" s="26" t="s">
        <v>103</v>
      </c>
      <c r="AH1443" s="26" t="s">
        <v>103</v>
      </c>
    </row>
    <row r="1444" s="6" customFormat="1" ht="67.5" spans="1:34">
      <c r="A1444" s="24">
        <v>1382</v>
      </c>
      <c r="B1444" s="25"/>
      <c r="C1444" s="26" t="s">
        <v>9620</v>
      </c>
      <c r="D1444" s="26" t="s">
        <v>9621</v>
      </c>
      <c r="E1444" s="26" t="s">
        <v>370</v>
      </c>
      <c r="F1444" s="28" t="s">
        <v>9622</v>
      </c>
      <c r="G1444" s="26" t="s">
        <v>9623</v>
      </c>
      <c r="H1444" s="26" t="s">
        <v>9540</v>
      </c>
      <c r="I1444" s="26" t="s">
        <v>9624</v>
      </c>
      <c r="J1444" s="26" t="s">
        <v>9625</v>
      </c>
      <c r="K1444" s="26" t="s">
        <v>9513</v>
      </c>
      <c r="L1444" s="26" t="s">
        <v>9543</v>
      </c>
      <c r="M1444" s="26" t="s">
        <v>9361</v>
      </c>
      <c r="N1444" s="26" t="s">
        <v>9443</v>
      </c>
      <c r="O1444" s="26" t="s">
        <v>9626</v>
      </c>
      <c r="P1444" s="26" t="s">
        <v>959</v>
      </c>
      <c r="Q1444" s="26" t="s">
        <v>190</v>
      </c>
      <c r="R1444" s="26" t="s">
        <v>2915</v>
      </c>
      <c r="S1444" s="26" t="s">
        <v>9522</v>
      </c>
      <c r="T1444" s="26" t="s">
        <v>9515</v>
      </c>
      <c r="U1444" s="26">
        <v>58.5</v>
      </c>
      <c r="V1444" s="26"/>
      <c r="W1444" s="26">
        <v>58.5</v>
      </c>
      <c r="X1444" s="26"/>
      <c r="Y1444" s="26"/>
      <c r="Z1444" s="26">
        <v>1100</v>
      </c>
      <c r="AA1444" s="26">
        <v>80</v>
      </c>
      <c r="AB1444" s="26" t="s">
        <v>104</v>
      </c>
      <c r="AC1444" s="26" t="s">
        <v>103</v>
      </c>
      <c r="AD1444" s="26" t="s">
        <v>103</v>
      </c>
      <c r="AE1444" s="26" t="s">
        <v>103</v>
      </c>
      <c r="AF1444" s="26" t="s">
        <v>103</v>
      </c>
      <c r="AG1444" s="26" t="s">
        <v>103</v>
      </c>
      <c r="AH1444" s="26" t="s">
        <v>103</v>
      </c>
    </row>
    <row r="1445" s="6" customFormat="1" ht="45" spans="1:34">
      <c r="A1445" s="24">
        <v>1383</v>
      </c>
      <c r="B1445" s="25"/>
      <c r="C1445" s="26" t="s">
        <v>9627</v>
      </c>
      <c r="D1445" s="26" t="s">
        <v>9628</v>
      </c>
      <c r="E1445" s="26" t="s">
        <v>3242</v>
      </c>
      <c r="F1445" s="28" t="s">
        <v>2550</v>
      </c>
      <c r="G1445" s="26" t="s">
        <v>9629</v>
      </c>
      <c r="H1445" s="26" t="s">
        <v>9540</v>
      </c>
      <c r="I1445" s="26" t="s">
        <v>9630</v>
      </c>
      <c r="J1445" s="26" t="s">
        <v>9631</v>
      </c>
      <c r="K1445" s="26" t="s">
        <v>135</v>
      </c>
      <c r="L1445" s="26" t="s">
        <v>114</v>
      </c>
      <c r="M1445" s="26" t="s">
        <v>9632</v>
      </c>
      <c r="N1445" s="26" t="s">
        <v>9443</v>
      </c>
      <c r="O1445" s="26" t="s">
        <v>9633</v>
      </c>
      <c r="P1445" s="26" t="s">
        <v>959</v>
      </c>
      <c r="Q1445" s="26" t="s">
        <v>190</v>
      </c>
      <c r="R1445" s="26" t="s">
        <v>2915</v>
      </c>
      <c r="S1445" s="26" t="s">
        <v>156</v>
      </c>
      <c r="T1445" s="26" t="s">
        <v>9515</v>
      </c>
      <c r="U1445" s="26">
        <v>13</v>
      </c>
      <c r="V1445" s="26"/>
      <c r="W1445" s="26">
        <v>13</v>
      </c>
      <c r="X1445" s="26"/>
      <c r="Y1445" s="26"/>
      <c r="Z1445" s="26">
        <v>158</v>
      </c>
      <c r="AA1445" s="26">
        <v>9</v>
      </c>
      <c r="AB1445" s="26" t="s">
        <v>104</v>
      </c>
      <c r="AC1445" s="26" t="s">
        <v>103</v>
      </c>
      <c r="AD1445" s="26" t="s">
        <v>103</v>
      </c>
      <c r="AE1445" s="26" t="s">
        <v>103</v>
      </c>
      <c r="AF1445" s="26" t="s">
        <v>103</v>
      </c>
      <c r="AG1445" s="26" t="s">
        <v>103</v>
      </c>
      <c r="AH1445" s="26" t="s">
        <v>103</v>
      </c>
    </row>
    <row r="1446" s="6" customFormat="1" ht="67.5" spans="1:34">
      <c r="A1446" s="24">
        <v>1384</v>
      </c>
      <c r="B1446" s="25"/>
      <c r="C1446" s="26" t="s">
        <v>9634</v>
      </c>
      <c r="D1446" s="26" t="s">
        <v>9635</v>
      </c>
      <c r="E1446" s="26" t="s">
        <v>89</v>
      </c>
      <c r="F1446" s="28" t="s">
        <v>9636</v>
      </c>
      <c r="G1446" s="26" t="s">
        <v>9637</v>
      </c>
      <c r="H1446" s="26" t="s">
        <v>9540</v>
      </c>
      <c r="I1446" s="26" t="s">
        <v>9638</v>
      </c>
      <c r="J1446" s="26" t="s">
        <v>9639</v>
      </c>
      <c r="K1446" s="26" t="s">
        <v>135</v>
      </c>
      <c r="L1446" s="26" t="s">
        <v>114</v>
      </c>
      <c r="M1446" s="26" t="s">
        <v>9640</v>
      </c>
      <c r="N1446" s="26" t="s">
        <v>9443</v>
      </c>
      <c r="O1446" s="26" t="s">
        <v>9641</v>
      </c>
      <c r="P1446" s="26" t="s">
        <v>959</v>
      </c>
      <c r="Q1446" s="26" t="s">
        <v>190</v>
      </c>
      <c r="R1446" s="26" t="s">
        <v>2915</v>
      </c>
      <c r="S1446" s="26" t="s">
        <v>9522</v>
      </c>
      <c r="T1446" s="26" t="s">
        <v>9515</v>
      </c>
      <c r="U1446" s="26">
        <v>29</v>
      </c>
      <c r="V1446" s="26"/>
      <c r="W1446" s="26">
        <v>29</v>
      </c>
      <c r="X1446" s="26"/>
      <c r="Y1446" s="26"/>
      <c r="Z1446" s="26">
        <v>400</v>
      </c>
      <c r="AA1446" s="26">
        <v>20</v>
      </c>
      <c r="AB1446" s="26" t="s">
        <v>104</v>
      </c>
      <c r="AC1446" s="26" t="s">
        <v>103</v>
      </c>
      <c r="AD1446" s="26" t="s">
        <v>103</v>
      </c>
      <c r="AE1446" s="26" t="s">
        <v>103</v>
      </c>
      <c r="AF1446" s="26" t="s">
        <v>103</v>
      </c>
      <c r="AG1446" s="26" t="s">
        <v>103</v>
      </c>
      <c r="AH1446" s="26" t="s">
        <v>103</v>
      </c>
    </row>
    <row r="1447" s="6" customFormat="1" ht="78.75" spans="1:34">
      <c r="A1447" s="24">
        <v>1385</v>
      </c>
      <c r="B1447" s="25"/>
      <c r="C1447" s="26" t="s">
        <v>9642</v>
      </c>
      <c r="D1447" s="26" t="s">
        <v>9643</v>
      </c>
      <c r="E1447" s="26" t="s">
        <v>370</v>
      </c>
      <c r="F1447" s="28" t="s">
        <v>8898</v>
      </c>
      <c r="G1447" s="26" t="s">
        <v>9644</v>
      </c>
      <c r="H1447" s="26" t="s">
        <v>9540</v>
      </c>
      <c r="I1447" s="26" t="s">
        <v>9645</v>
      </c>
      <c r="J1447" s="26" t="s">
        <v>9646</v>
      </c>
      <c r="K1447" s="26" t="s">
        <v>135</v>
      </c>
      <c r="L1447" s="26" t="s">
        <v>114</v>
      </c>
      <c r="M1447" s="26" t="s">
        <v>3472</v>
      </c>
      <c r="N1447" s="26" t="s">
        <v>9443</v>
      </c>
      <c r="O1447" s="26" t="s">
        <v>9647</v>
      </c>
      <c r="P1447" s="26" t="s">
        <v>959</v>
      </c>
      <c r="Q1447" s="26" t="s">
        <v>190</v>
      </c>
      <c r="R1447" s="26" t="s">
        <v>2915</v>
      </c>
      <c r="S1447" s="26" t="s">
        <v>260</v>
      </c>
      <c r="T1447" s="26" t="s">
        <v>9515</v>
      </c>
      <c r="U1447" s="26">
        <v>29</v>
      </c>
      <c r="V1447" s="26"/>
      <c r="W1447" s="26">
        <v>29</v>
      </c>
      <c r="X1447" s="26"/>
      <c r="Y1447" s="26"/>
      <c r="Z1447" s="26">
        <v>829</v>
      </c>
      <c r="AA1447" s="26">
        <v>42</v>
      </c>
      <c r="AB1447" s="26" t="s">
        <v>104</v>
      </c>
      <c r="AC1447" s="26" t="s">
        <v>103</v>
      </c>
      <c r="AD1447" s="26" t="s">
        <v>104</v>
      </c>
      <c r="AE1447" s="26" t="s">
        <v>103</v>
      </c>
      <c r="AF1447" s="26" t="s">
        <v>103</v>
      </c>
      <c r="AG1447" s="26" t="s">
        <v>103</v>
      </c>
      <c r="AH1447" s="26" t="s">
        <v>103</v>
      </c>
    </row>
    <row r="1448" s="6" customFormat="1" ht="78.75" spans="1:34">
      <c r="A1448" s="24">
        <v>1386</v>
      </c>
      <c r="B1448" s="25"/>
      <c r="C1448" s="26" t="s">
        <v>9648</v>
      </c>
      <c r="D1448" s="26" t="s">
        <v>9649</v>
      </c>
      <c r="E1448" s="26" t="s">
        <v>3242</v>
      </c>
      <c r="F1448" s="28" t="s">
        <v>9650</v>
      </c>
      <c r="G1448" s="26" t="s">
        <v>9651</v>
      </c>
      <c r="H1448" s="26" t="s">
        <v>9540</v>
      </c>
      <c r="I1448" s="26" t="s">
        <v>9652</v>
      </c>
      <c r="J1448" s="26" t="s">
        <v>9653</v>
      </c>
      <c r="K1448" s="26" t="s">
        <v>135</v>
      </c>
      <c r="L1448" s="26" t="s">
        <v>114</v>
      </c>
      <c r="M1448" s="26" t="s">
        <v>9654</v>
      </c>
      <c r="N1448" s="26" t="s">
        <v>9443</v>
      </c>
      <c r="O1448" s="26" t="s">
        <v>9655</v>
      </c>
      <c r="P1448" s="26" t="s">
        <v>959</v>
      </c>
      <c r="Q1448" s="26" t="s">
        <v>190</v>
      </c>
      <c r="R1448" s="26" t="s">
        <v>2915</v>
      </c>
      <c r="S1448" s="26" t="s">
        <v>9522</v>
      </c>
      <c r="T1448" s="26" t="s">
        <v>9515</v>
      </c>
      <c r="U1448" s="26">
        <v>51.69</v>
      </c>
      <c r="V1448" s="26"/>
      <c r="W1448" s="26">
        <v>51.69</v>
      </c>
      <c r="X1448" s="26"/>
      <c r="Y1448" s="26"/>
      <c r="Z1448" s="26">
        <v>2068</v>
      </c>
      <c r="AA1448" s="26">
        <v>103</v>
      </c>
      <c r="AB1448" s="26" t="s">
        <v>104</v>
      </c>
      <c r="AC1448" s="26" t="s">
        <v>103</v>
      </c>
      <c r="AD1448" s="26" t="s">
        <v>103</v>
      </c>
      <c r="AE1448" s="26" t="s">
        <v>103</v>
      </c>
      <c r="AF1448" s="26" t="s">
        <v>103</v>
      </c>
      <c r="AG1448" s="26" t="s">
        <v>103</v>
      </c>
      <c r="AH1448" s="26" t="s">
        <v>103</v>
      </c>
    </row>
    <row r="1449" s="6" customFormat="1" ht="78.75" spans="1:34">
      <c r="A1449" s="24">
        <v>1387</v>
      </c>
      <c r="B1449" s="25"/>
      <c r="C1449" s="26" t="s">
        <v>9656</v>
      </c>
      <c r="D1449" s="26" t="s">
        <v>9657</v>
      </c>
      <c r="E1449" s="26" t="s">
        <v>370</v>
      </c>
      <c r="F1449" s="28" t="s">
        <v>9490</v>
      </c>
      <c r="G1449" s="26" t="s">
        <v>9658</v>
      </c>
      <c r="H1449" s="26" t="s">
        <v>9540</v>
      </c>
      <c r="I1449" s="26" t="s">
        <v>9659</v>
      </c>
      <c r="J1449" s="26" t="s">
        <v>9660</v>
      </c>
      <c r="K1449" s="26" t="s">
        <v>9513</v>
      </c>
      <c r="L1449" s="26" t="s">
        <v>9543</v>
      </c>
      <c r="M1449" s="26" t="s">
        <v>9661</v>
      </c>
      <c r="N1449" s="26" t="s">
        <v>9443</v>
      </c>
      <c r="O1449" s="26" t="s">
        <v>9662</v>
      </c>
      <c r="P1449" s="26" t="s">
        <v>959</v>
      </c>
      <c r="Q1449" s="26" t="s">
        <v>190</v>
      </c>
      <c r="R1449" s="26" t="s">
        <v>2915</v>
      </c>
      <c r="S1449" s="26" t="s">
        <v>260</v>
      </c>
      <c r="T1449" s="26" t="s">
        <v>9515</v>
      </c>
      <c r="U1449" s="26">
        <v>32.24</v>
      </c>
      <c r="V1449" s="26"/>
      <c r="W1449" s="26">
        <v>32.24</v>
      </c>
      <c r="X1449" s="26"/>
      <c r="Y1449" s="26"/>
      <c r="Z1449" s="26">
        <v>422</v>
      </c>
      <c r="AA1449" s="26">
        <v>21</v>
      </c>
      <c r="AB1449" s="26" t="s">
        <v>104</v>
      </c>
      <c r="AC1449" s="26" t="s">
        <v>103</v>
      </c>
      <c r="AD1449" s="26" t="s">
        <v>103</v>
      </c>
      <c r="AE1449" s="26" t="s">
        <v>103</v>
      </c>
      <c r="AF1449" s="26" t="s">
        <v>103</v>
      </c>
      <c r="AG1449" s="26" t="s">
        <v>103</v>
      </c>
      <c r="AH1449" s="26" t="s">
        <v>103</v>
      </c>
    </row>
    <row r="1450" s="6" customFormat="1" ht="78.75" spans="1:34">
      <c r="A1450" s="24">
        <v>1388</v>
      </c>
      <c r="B1450" s="25"/>
      <c r="C1450" s="26" t="s">
        <v>9663</v>
      </c>
      <c r="D1450" s="26" t="s">
        <v>9664</v>
      </c>
      <c r="E1450" s="26" t="s">
        <v>370</v>
      </c>
      <c r="F1450" s="28" t="s">
        <v>7936</v>
      </c>
      <c r="G1450" s="26" t="s">
        <v>9665</v>
      </c>
      <c r="H1450" s="26" t="s">
        <v>9540</v>
      </c>
      <c r="I1450" s="26" t="s">
        <v>9666</v>
      </c>
      <c r="J1450" s="26" t="s">
        <v>9667</v>
      </c>
      <c r="K1450" s="26" t="s">
        <v>9513</v>
      </c>
      <c r="L1450" s="26" t="s">
        <v>9543</v>
      </c>
      <c r="M1450" s="26" t="s">
        <v>538</v>
      </c>
      <c r="N1450" s="26" t="s">
        <v>9443</v>
      </c>
      <c r="O1450" s="26" t="s">
        <v>9668</v>
      </c>
      <c r="P1450" s="26" t="s">
        <v>959</v>
      </c>
      <c r="Q1450" s="26" t="s">
        <v>190</v>
      </c>
      <c r="R1450" s="26" t="s">
        <v>2915</v>
      </c>
      <c r="S1450" s="26" t="s">
        <v>260</v>
      </c>
      <c r="T1450" s="26" t="s">
        <v>9515</v>
      </c>
      <c r="U1450" s="26">
        <v>20</v>
      </c>
      <c r="V1450" s="26"/>
      <c r="W1450" s="26">
        <v>20</v>
      </c>
      <c r="X1450" s="26"/>
      <c r="Y1450" s="26"/>
      <c r="Z1450" s="26">
        <v>310</v>
      </c>
      <c r="AA1450" s="26">
        <v>30</v>
      </c>
      <c r="AB1450" s="26" t="s">
        <v>104</v>
      </c>
      <c r="AC1450" s="26" t="s">
        <v>103</v>
      </c>
      <c r="AD1450" s="26" t="s">
        <v>103</v>
      </c>
      <c r="AE1450" s="26" t="s">
        <v>103</v>
      </c>
      <c r="AF1450" s="26" t="s">
        <v>103</v>
      </c>
      <c r="AG1450" s="26" t="s">
        <v>103</v>
      </c>
      <c r="AH1450" s="26" t="s">
        <v>103</v>
      </c>
    </row>
    <row r="1451" s="6" customFormat="1" ht="67.5" spans="1:34">
      <c r="A1451" s="24">
        <v>1389</v>
      </c>
      <c r="B1451" s="25"/>
      <c r="C1451" s="26" t="s">
        <v>9669</v>
      </c>
      <c r="D1451" s="26" t="s">
        <v>9670</v>
      </c>
      <c r="E1451" s="26" t="s">
        <v>370</v>
      </c>
      <c r="F1451" s="28" t="s">
        <v>9671</v>
      </c>
      <c r="G1451" s="26" t="s">
        <v>9672</v>
      </c>
      <c r="H1451" s="26" t="s">
        <v>9540</v>
      </c>
      <c r="I1451" s="26" t="s">
        <v>9673</v>
      </c>
      <c r="J1451" s="26" t="s">
        <v>9674</v>
      </c>
      <c r="K1451" s="26" t="s">
        <v>9513</v>
      </c>
      <c r="L1451" s="26" t="s">
        <v>9543</v>
      </c>
      <c r="M1451" s="26" t="s">
        <v>9675</v>
      </c>
      <c r="N1451" s="26" t="s">
        <v>9443</v>
      </c>
      <c r="O1451" s="26" t="s">
        <v>9676</v>
      </c>
      <c r="P1451" s="26" t="s">
        <v>959</v>
      </c>
      <c r="Q1451" s="26" t="s">
        <v>190</v>
      </c>
      <c r="R1451" s="26" t="s">
        <v>2915</v>
      </c>
      <c r="S1451" s="26" t="s">
        <v>9522</v>
      </c>
      <c r="T1451" s="26" t="s">
        <v>9515</v>
      </c>
      <c r="U1451" s="26">
        <v>140</v>
      </c>
      <c r="V1451" s="26"/>
      <c r="W1451" s="26">
        <v>140</v>
      </c>
      <c r="X1451" s="26"/>
      <c r="Y1451" s="26"/>
      <c r="Z1451" s="26">
        <v>3027</v>
      </c>
      <c r="AA1451" s="26">
        <v>152</v>
      </c>
      <c r="AB1451" s="26" t="s">
        <v>104</v>
      </c>
      <c r="AC1451" s="26" t="s">
        <v>103</v>
      </c>
      <c r="AD1451" s="26" t="s">
        <v>103</v>
      </c>
      <c r="AE1451" s="26" t="s">
        <v>103</v>
      </c>
      <c r="AF1451" s="26" t="s">
        <v>103</v>
      </c>
      <c r="AG1451" s="26" t="s">
        <v>103</v>
      </c>
      <c r="AH1451" s="26" t="s">
        <v>103</v>
      </c>
    </row>
    <row r="1452" s="6" customFormat="1" ht="56.25" spans="1:34">
      <c r="A1452" s="24">
        <v>1390</v>
      </c>
      <c r="B1452" s="25"/>
      <c r="C1452" s="26" t="s">
        <v>9677</v>
      </c>
      <c r="D1452" s="26" t="s">
        <v>9678</v>
      </c>
      <c r="E1452" s="26" t="s">
        <v>370</v>
      </c>
      <c r="F1452" s="28" t="s">
        <v>9679</v>
      </c>
      <c r="G1452" s="26" t="s">
        <v>9680</v>
      </c>
      <c r="H1452" s="26" t="s">
        <v>9540</v>
      </c>
      <c r="I1452" s="26" t="s">
        <v>9681</v>
      </c>
      <c r="J1452" s="26" t="s">
        <v>9682</v>
      </c>
      <c r="K1452" s="26" t="s">
        <v>9513</v>
      </c>
      <c r="L1452" s="26" t="s">
        <v>9543</v>
      </c>
      <c r="M1452" s="26" t="s">
        <v>9683</v>
      </c>
      <c r="N1452" s="26" t="s">
        <v>9443</v>
      </c>
      <c r="O1452" s="26" t="s">
        <v>9684</v>
      </c>
      <c r="P1452" s="26" t="s">
        <v>959</v>
      </c>
      <c r="Q1452" s="26" t="s">
        <v>190</v>
      </c>
      <c r="R1452" s="26" t="s">
        <v>2915</v>
      </c>
      <c r="S1452" s="26" t="s">
        <v>183</v>
      </c>
      <c r="T1452" s="26" t="s">
        <v>9515</v>
      </c>
      <c r="U1452" s="26">
        <v>45</v>
      </c>
      <c r="V1452" s="26"/>
      <c r="W1452" s="26">
        <v>45</v>
      </c>
      <c r="X1452" s="26"/>
      <c r="Y1452" s="26"/>
      <c r="Z1452" s="26">
        <v>857</v>
      </c>
      <c r="AA1452" s="26">
        <v>452</v>
      </c>
      <c r="AB1452" s="26" t="s">
        <v>104</v>
      </c>
      <c r="AC1452" s="26" t="s">
        <v>103</v>
      </c>
      <c r="AD1452" s="26" t="s">
        <v>103</v>
      </c>
      <c r="AE1452" s="26" t="s">
        <v>103</v>
      </c>
      <c r="AF1452" s="26" t="s">
        <v>103</v>
      </c>
      <c r="AG1452" s="26" t="s">
        <v>103</v>
      </c>
      <c r="AH1452" s="26" t="s">
        <v>103</v>
      </c>
    </row>
    <row r="1453" s="6" customFormat="1" ht="56.25" spans="1:34">
      <c r="A1453" s="24">
        <v>1391</v>
      </c>
      <c r="B1453" s="25"/>
      <c r="C1453" s="26" t="s">
        <v>9685</v>
      </c>
      <c r="D1453" s="26" t="s">
        <v>9686</v>
      </c>
      <c r="E1453" s="26" t="s">
        <v>370</v>
      </c>
      <c r="F1453" s="28" t="s">
        <v>2243</v>
      </c>
      <c r="G1453" s="26" t="s">
        <v>9687</v>
      </c>
      <c r="H1453" s="26" t="s">
        <v>9540</v>
      </c>
      <c r="I1453" s="26" t="s">
        <v>9688</v>
      </c>
      <c r="J1453" s="26" t="s">
        <v>9689</v>
      </c>
      <c r="K1453" s="26" t="s">
        <v>9513</v>
      </c>
      <c r="L1453" s="26" t="s">
        <v>9543</v>
      </c>
      <c r="M1453" s="26" t="s">
        <v>9690</v>
      </c>
      <c r="N1453" s="26" t="s">
        <v>9443</v>
      </c>
      <c r="O1453" s="26" t="s">
        <v>9684</v>
      </c>
      <c r="P1453" s="26" t="s">
        <v>959</v>
      </c>
      <c r="Q1453" s="26" t="s">
        <v>190</v>
      </c>
      <c r="R1453" s="26" t="s">
        <v>2915</v>
      </c>
      <c r="S1453" s="26" t="s">
        <v>183</v>
      </c>
      <c r="T1453" s="26" t="s">
        <v>9515</v>
      </c>
      <c r="U1453" s="26">
        <v>32</v>
      </c>
      <c r="V1453" s="26"/>
      <c r="W1453" s="26">
        <v>32</v>
      </c>
      <c r="X1453" s="26"/>
      <c r="Y1453" s="26"/>
      <c r="Z1453" s="26">
        <v>136</v>
      </c>
      <c r="AA1453" s="26">
        <v>39</v>
      </c>
      <c r="AB1453" s="26" t="s">
        <v>104</v>
      </c>
      <c r="AC1453" s="26" t="s">
        <v>103</v>
      </c>
      <c r="AD1453" s="26" t="s">
        <v>103</v>
      </c>
      <c r="AE1453" s="26" t="s">
        <v>103</v>
      </c>
      <c r="AF1453" s="26" t="s">
        <v>103</v>
      </c>
      <c r="AG1453" s="26" t="s">
        <v>103</v>
      </c>
      <c r="AH1453" s="26" t="s">
        <v>103</v>
      </c>
    </row>
    <row r="1454" s="6" customFormat="1" ht="67.5" spans="1:34">
      <c r="A1454" s="24">
        <v>1392</v>
      </c>
      <c r="B1454" s="25"/>
      <c r="C1454" s="26" t="s">
        <v>9691</v>
      </c>
      <c r="D1454" s="26" t="s">
        <v>9692</v>
      </c>
      <c r="E1454" s="26" t="s">
        <v>370</v>
      </c>
      <c r="F1454" s="28" t="s">
        <v>9693</v>
      </c>
      <c r="G1454" s="26" t="s">
        <v>9694</v>
      </c>
      <c r="H1454" s="26" t="s">
        <v>9540</v>
      </c>
      <c r="I1454" s="26" t="s">
        <v>9695</v>
      </c>
      <c r="J1454" s="26" t="s">
        <v>9696</v>
      </c>
      <c r="K1454" s="26" t="s">
        <v>9513</v>
      </c>
      <c r="L1454" s="26" t="s">
        <v>9543</v>
      </c>
      <c r="M1454" s="26" t="s">
        <v>9697</v>
      </c>
      <c r="N1454" s="26" t="s">
        <v>9443</v>
      </c>
      <c r="O1454" s="26" t="s">
        <v>9698</v>
      </c>
      <c r="P1454" s="26" t="s">
        <v>959</v>
      </c>
      <c r="Q1454" s="26" t="s">
        <v>190</v>
      </c>
      <c r="R1454" s="26" t="s">
        <v>2915</v>
      </c>
      <c r="S1454" s="26" t="s">
        <v>183</v>
      </c>
      <c r="T1454" s="26" t="s">
        <v>9515</v>
      </c>
      <c r="U1454" s="26">
        <v>18</v>
      </c>
      <c r="V1454" s="26"/>
      <c r="W1454" s="26">
        <v>18</v>
      </c>
      <c r="X1454" s="26"/>
      <c r="Y1454" s="26"/>
      <c r="Z1454" s="26">
        <v>376</v>
      </c>
      <c r="AA1454" s="26">
        <v>96</v>
      </c>
      <c r="AB1454" s="26" t="s">
        <v>104</v>
      </c>
      <c r="AC1454" s="26" t="s">
        <v>103</v>
      </c>
      <c r="AD1454" s="26" t="s">
        <v>103</v>
      </c>
      <c r="AE1454" s="26" t="s">
        <v>103</v>
      </c>
      <c r="AF1454" s="26" t="s">
        <v>103</v>
      </c>
      <c r="AG1454" s="26" t="s">
        <v>103</v>
      </c>
      <c r="AH1454" s="26" t="s">
        <v>103</v>
      </c>
    </row>
    <row r="1455" s="6" customFormat="1" ht="123.75" spans="1:34">
      <c r="A1455" s="24">
        <v>1393</v>
      </c>
      <c r="B1455" s="25"/>
      <c r="C1455" s="26" t="s">
        <v>9699</v>
      </c>
      <c r="D1455" s="26" t="s">
        <v>9700</v>
      </c>
      <c r="E1455" s="26" t="s">
        <v>107</v>
      </c>
      <c r="F1455" s="28" t="s">
        <v>9701</v>
      </c>
      <c r="G1455" s="26" t="s">
        <v>9702</v>
      </c>
      <c r="H1455" s="26" t="s">
        <v>9573</v>
      </c>
      <c r="I1455" s="26" t="s">
        <v>9703</v>
      </c>
      <c r="J1455" s="26" t="s">
        <v>9704</v>
      </c>
      <c r="K1455" s="26" t="s">
        <v>198</v>
      </c>
      <c r="L1455" s="26" t="s">
        <v>161</v>
      </c>
      <c r="M1455" s="26" t="s">
        <v>5630</v>
      </c>
      <c r="N1455" s="26" t="s">
        <v>9443</v>
      </c>
      <c r="O1455" s="26" t="s">
        <v>9705</v>
      </c>
      <c r="P1455" s="26" t="s">
        <v>312</v>
      </c>
      <c r="Q1455" s="26" t="s">
        <v>179</v>
      </c>
      <c r="R1455" s="26" t="s">
        <v>2915</v>
      </c>
      <c r="S1455" s="26" t="s">
        <v>4027</v>
      </c>
      <c r="T1455" s="26" t="s">
        <v>9515</v>
      </c>
      <c r="U1455" s="26">
        <v>500</v>
      </c>
      <c r="V1455" s="26"/>
      <c r="W1455" s="26">
        <v>500</v>
      </c>
      <c r="X1455" s="26"/>
      <c r="Y1455" s="26"/>
      <c r="Z1455" s="26">
        <v>51000</v>
      </c>
      <c r="AA1455" s="26">
        <v>3060</v>
      </c>
      <c r="AB1455" s="26" t="s">
        <v>104</v>
      </c>
      <c r="AC1455" s="26" t="s">
        <v>103</v>
      </c>
      <c r="AD1455" s="26" t="s">
        <v>104</v>
      </c>
      <c r="AE1455" s="26" t="s">
        <v>103</v>
      </c>
      <c r="AF1455" s="26" t="s">
        <v>151</v>
      </c>
      <c r="AG1455" s="26" t="s">
        <v>103</v>
      </c>
      <c r="AH1455" s="26" t="s">
        <v>151</v>
      </c>
    </row>
    <row r="1456" s="6" customFormat="1" ht="45" spans="1:34">
      <c r="A1456" s="24">
        <v>1394</v>
      </c>
      <c r="B1456" s="25"/>
      <c r="C1456" s="26" t="s">
        <v>9706</v>
      </c>
      <c r="D1456" s="26" t="s">
        <v>9707</v>
      </c>
      <c r="E1456" s="26"/>
      <c r="F1456" s="28" t="s">
        <v>9708</v>
      </c>
      <c r="G1456" s="26" t="s">
        <v>9709</v>
      </c>
      <c r="H1456" s="26"/>
      <c r="I1456" s="26" t="s">
        <v>9710</v>
      </c>
      <c r="J1456" s="26" t="s">
        <v>9711</v>
      </c>
      <c r="K1456" s="26" t="s">
        <v>9513</v>
      </c>
      <c r="L1456" s="26" t="s">
        <v>9543</v>
      </c>
      <c r="M1456" s="26" t="s">
        <v>199</v>
      </c>
      <c r="N1456" s="26" t="s">
        <v>9443</v>
      </c>
      <c r="O1456" s="26" t="s">
        <v>9712</v>
      </c>
      <c r="P1456" s="26" t="s">
        <v>4283</v>
      </c>
      <c r="Q1456" s="26" t="s">
        <v>190</v>
      </c>
      <c r="R1456" s="26" t="s">
        <v>9713</v>
      </c>
      <c r="S1456" s="26" t="s">
        <v>9714</v>
      </c>
      <c r="T1456" s="26" t="s">
        <v>9515</v>
      </c>
      <c r="U1456" s="26">
        <v>100</v>
      </c>
      <c r="V1456" s="26"/>
      <c r="W1456" s="26">
        <v>100</v>
      </c>
      <c r="X1456" s="26"/>
      <c r="Y1456" s="26"/>
      <c r="Z1456" s="26">
        <v>345000</v>
      </c>
      <c r="AA1456" s="26">
        <v>85000</v>
      </c>
      <c r="AB1456" s="26" t="s">
        <v>103</v>
      </c>
      <c r="AC1456" s="26" t="s">
        <v>103</v>
      </c>
      <c r="AD1456" s="26" t="s">
        <v>103</v>
      </c>
      <c r="AE1456" s="26" t="s">
        <v>103</v>
      </c>
      <c r="AF1456" s="26" t="s">
        <v>103</v>
      </c>
      <c r="AG1456" s="26" t="s">
        <v>103</v>
      </c>
      <c r="AH1456" s="26" t="s">
        <v>103</v>
      </c>
    </row>
    <row r="1457" s="6" customFormat="1" ht="56.25" spans="1:34">
      <c r="A1457" s="24"/>
      <c r="B1457" s="25" t="s">
        <v>9715</v>
      </c>
      <c r="C1457" s="26">
        <f>COUNTA(C1458:C1459)</f>
        <v>2</v>
      </c>
      <c r="D1457" s="26"/>
      <c r="E1457" s="26"/>
      <c r="F1457" s="26"/>
      <c r="G1457" s="26"/>
      <c r="H1457" s="26"/>
      <c r="I1457" s="26"/>
      <c r="J1457" s="26"/>
      <c r="K1457" s="26"/>
      <c r="L1457" s="26"/>
      <c r="M1457" s="26"/>
      <c r="N1457" s="26"/>
      <c r="O1457" s="26"/>
      <c r="P1457" s="26"/>
      <c r="Q1457" s="26"/>
      <c r="R1457" s="26"/>
      <c r="S1457" s="26"/>
      <c r="T1457" s="26"/>
      <c r="U1457" s="26">
        <f>SUM(U1458:U1459)</f>
        <v>208</v>
      </c>
      <c r="V1457" s="26">
        <f>SUM(V1458:V1459)</f>
        <v>18</v>
      </c>
      <c r="W1457" s="26">
        <f>SUM(W1458:W1459)</f>
        <v>190</v>
      </c>
      <c r="X1457" s="26">
        <f>SUM(X1458:X1459)</f>
        <v>0</v>
      </c>
      <c r="Y1457" s="26">
        <f>SUM(Y1458:Y1459)</f>
        <v>0</v>
      </c>
      <c r="Z1457" s="26"/>
      <c r="AA1457" s="26"/>
      <c r="AB1457" s="26"/>
      <c r="AC1457" s="26"/>
      <c r="AD1457" s="26"/>
      <c r="AE1457" s="26"/>
      <c r="AF1457" s="26"/>
      <c r="AG1457" s="26"/>
      <c r="AH1457" s="26"/>
    </row>
    <row r="1458" s="6" customFormat="1" ht="78.75" spans="1:34">
      <c r="A1458" s="24">
        <v>1395</v>
      </c>
      <c r="B1458" s="25"/>
      <c r="C1458" s="26" t="s">
        <v>9716</v>
      </c>
      <c r="D1458" s="26" t="s">
        <v>9717</v>
      </c>
      <c r="E1458" s="26" t="s">
        <v>370</v>
      </c>
      <c r="F1458" s="26" t="s">
        <v>3791</v>
      </c>
      <c r="G1458" s="26" t="s">
        <v>9718</v>
      </c>
      <c r="H1458" s="26" t="s">
        <v>3793</v>
      </c>
      <c r="I1458" s="26" t="s">
        <v>9719</v>
      </c>
      <c r="J1458" s="26" t="s">
        <v>9720</v>
      </c>
      <c r="K1458" s="26" t="s">
        <v>1627</v>
      </c>
      <c r="L1458" s="26" t="s">
        <v>231</v>
      </c>
      <c r="M1458" s="26" t="s">
        <v>3379</v>
      </c>
      <c r="N1458" s="26"/>
      <c r="O1458" s="26" t="s">
        <v>9721</v>
      </c>
      <c r="P1458" s="26" t="s">
        <v>959</v>
      </c>
      <c r="Q1458" s="26" t="s">
        <v>179</v>
      </c>
      <c r="R1458" s="26" t="s">
        <v>6160</v>
      </c>
      <c r="S1458" s="26" t="s">
        <v>3799</v>
      </c>
      <c r="T1458" s="26" t="s">
        <v>153</v>
      </c>
      <c r="U1458" s="26">
        <v>18</v>
      </c>
      <c r="V1458" s="26">
        <v>18</v>
      </c>
      <c r="W1458" s="26">
        <v>0</v>
      </c>
      <c r="X1458" s="26">
        <v>0</v>
      </c>
      <c r="Y1458" s="26">
        <v>0</v>
      </c>
      <c r="Z1458" s="26">
        <v>1746</v>
      </c>
      <c r="AA1458" s="26">
        <v>132</v>
      </c>
      <c r="AB1458" s="26" t="s">
        <v>103</v>
      </c>
      <c r="AC1458" s="26" t="s">
        <v>103</v>
      </c>
      <c r="AD1458" s="26" t="s">
        <v>103</v>
      </c>
      <c r="AE1458" s="26" t="s">
        <v>103</v>
      </c>
      <c r="AF1458" s="26"/>
      <c r="AG1458" s="26" t="s">
        <v>103</v>
      </c>
      <c r="AH1458" s="26"/>
    </row>
    <row r="1459" s="6" customFormat="1" ht="56.25" spans="1:34">
      <c r="A1459" s="24">
        <v>1396</v>
      </c>
      <c r="B1459" s="25"/>
      <c r="C1459" s="26" t="s">
        <v>9722</v>
      </c>
      <c r="D1459" s="26" t="s">
        <v>9723</v>
      </c>
      <c r="E1459" s="26" t="s">
        <v>107</v>
      </c>
      <c r="F1459" s="26" t="s">
        <v>7314</v>
      </c>
      <c r="G1459" s="26" t="s">
        <v>9724</v>
      </c>
      <c r="H1459" s="26" t="s">
        <v>103</v>
      </c>
      <c r="I1459" s="26" t="s">
        <v>9725</v>
      </c>
      <c r="J1459" s="26" t="s">
        <v>151</v>
      </c>
      <c r="K1459" s="26" t="s">
        <v>198</v>
      </c>
      <c r="L1459" s="26" t="s">
        <v>161</v>
      </c>
      <c r="M1459" s="26">
        <v>190</v>
      </c>
      <c r="N1459" s="30" t="s">
        <v>6688</v>
      </c>
      <c r="O1459" s="26" t="s">
        <v>3491</v>
      </c>
      <c r="P1459" s="26" t="s">
        <v>99</v>
      </c>
      <c r="Q1459" s="26" t="s">
        <v>166</v>
      </c>
      <c r="R1459" s="26" t="s">
        <v>9726</v>
      </c>
      <c r="S1459" s="26" t="s">
        <v>7319</v>
      </c>
      <c r="T1459" s="26" t="s">
        <v>153</v>
      </c>
      <c r="U1459" s="26">
        <v>190</v>
      </c>
      <c r="V1459" s="26"/>
      <c r="W1459" s="26">
        <v>190</v>
      </c>
      <c r="X1459" s="26"/>
      <c r="Y1459" s="26"/>
      <c r="Z1459" s="26">
        <v>1199</v>
      </c>
      <c r="AA1459" s="26">
        <v>384</v>
      </c>
      <c r="AB1459" s="26" t="s">
        <v>103</v>
      </c>
      <c r="AC1459" s="26" t="s">
        <v>103</v>
      </c>
      <c r="AD1459" s="26" t="s">
        <v>103</v>
      </c>
      <c r="AE1459" s="26" t="s">
        <v>103</v>
      </c>
      <c r="AF1459" s="26" t="s">
        <v>103</v>
      </c>
      <c r="AG1459" s="26" t="s">
        <v>103</v>
      </c>
      <c r="AH1459" s="26" t="s">
        <v>103</v>
      </c>
    </row>
    <row r="1460" s="6" customFormat="1" ht="56.25" spans="1:34">
      <c r="A1460" s="24"/>
      <c r="B1460" s="25" t="s">
        <v>9727</v>
      </c>
      <c r="C1460" s="26"/>
      <c r="D1460" s="26"/>
      <c r="E1460" s="26"/>
      <c r="F1460" s="26"/>
      <c r="G1460" s="26"/>
      <c r="H1460" s="26"/>
      <c r="I1460" s="26"/>
      <c r="J1460" s="26"/>
      <c r="K1460" s="26"/>
      <c r="L1460" s="26"/>
      <c r="M1460" s="26"/>
      <c r="N1460" s="26"/>
      <c r="O1460" s="26"/>
      <c r="P1460" s="26"/>
      <c r="Q1460" s="26"/>
      <c r="R1460" s="26"/>
      <c r="S1460" s="26"/>
      <c r="T1460" s="26"/>
      <c r="U1460" s="26"/>
      <c r="V1460" s="26"/>
      <c r="W1460" s="26"/>
      <c r="X1460" s="26"/>
      <c r="Y1460" s="26"/>
      <c r="Z1460" s="26"/>
      <c r="AA1460" s="26"/>
      <c r="AB1460" s="26"/>
      <c r="AC1460" s="26"/>
      <c r="AD1460" s="26"/>
      <c r="AE1460" s="26"/>
      <c r="AF1460" s="26"/>
      <c r="AG1460" s="26"/>
      <c r="AH1460" s="26"/>
    </row>
    <row r="1461" s="6" customFormat="1" ht="22.5" spans="1:34">
      <c r="A1461" s="24"/>
      <c r="B1461" s="25" t="s">
        <v>9728</v>
      </c>
      <c r="C1461" s="26">
        <f>COUNTA(C1462:C1465)</f>
        <v>4</v>
      </c>
      <c r="D1461" s="26"/>
      <c r="E1461" s="26"/>
      <c r="F1461" s="26"/>
      <c r="G1461" s="26"/>
      <c r="H1461" s="26"/>
      <c r="I1461" s="26"/>
      <c r="J1461" s="26"/>
      <c r="K1461" s="26"/>
      <c r="L1461" s="26"/>
      <c r="M1461" s="26"/>
      <c r="N1461" s="26"/>
      <c r="O1461" s="26"/>
      <c r="P1461" s="26"/>
      <c r="Q1461" s="26"/>
      <c r="R1461" s="26"/>
      <c r="S1461" s="26"/>
      <c r="T1461" s="26"/>
      <c r="U1461" s="26">
        <f>SUM(U1462:U1465)</f>
        <v>5388</v>
      </c>
      <c r="V1461" s="26">
        <f>SUM(V1462:V1465)</f>
        <v>5388</v>
      </c>
      <c r="W1461" s="26">
        <f>SUM(W1462:W1465)</f>
        <v>0</v>
      </c>
      <c r="X1461" s="26">
        <f>SUM(X1462:X1465)</f>
        <v>0</v>
      </c>
      <c r="Y1461" s="26">
        <f>SUM(Y1462:Y1465)</f>
        <v>0</v>
      </c>
      <c r="Z1461" s="26"/>
      <c r="AA1461" s="26"/>
      <c r="AB1461" s="26"/>
      <c r="AC1461" s="26"/>
      <c r="AD1461" s="26"/>
      <c r="AE1461" s="26"/>
      <c r="AF1461" s="26"/>
      <c r="AG1461" s="26"/>
      <c r="AH1461" s="26"/>
    </row>
    <row r="1462" s="6" customFormat="1" ht="236.25" spans="1:34">
      <c r="A1462" s="24">
        <v>1397</v>
      </c>
      <c r="B1462" s="25"/>
      <c r="C1462" s="26" t="s">
        <v>9729</v>
      </c>
      <c r="D1462" s="26" t="s">
        <v>9730</v>
      </c>
      <c r="E1462" s="26" t="s">
        <v>89</v>
      </c>
      <c r="F1462" s="26" t="s">
        <v>9731</v>
      </c>
      <c r="G1462" s="26" t="s">
        <v>9732</v>
      </c>
      <c r="H1462" s="26" t="s">
        <v>639</v>
      </c>
      <c r="I1462" s="26" t="s">
        <v>9733</v>
      </c>
      <c r="J1462" s="26" t="s">
        <v>9734</v>
      </c>
      <c r="K1462" s="26" t="s">
        <v>198</v>
      </c>
      <c r="L1462" s="26" t="s">
        <v>9735</v>
      </c>
      <c r="M1462" s="26" t="s">
        <v>9736</v>
      </c>
      <c r="N1462" s="26" t="s">
        <v>9737</v>
      </c>
      <c r="O1462" s="26" t="s">
        <v>9738</v>
      </c>
      <c r="P1462" s="26" t="s">
        <v>1937</v>
      </c>
      <c r="Q1462" s="26" t="s">
        <v>9739</v>
      </c>
      <c r="R1462" s="26" t="s">
        <v>9740</v>
      </c>
      <c r="S1462" s="26" t="s">
        <v>9740</v>
      </c>
      <c r="T1462" s="26" t="s">
        <v>9741</v>
      </c>
      <c r="U1462" s="26">
        <v>1458</v>
      </c>
      <c r="V1462" s="26">
        <v>1458</v>
      </c>
      <c r="W1462" s="26"/>
      <c r="X1462" s="26"/>
      <c r="Y1462" s="26"/>
      <c r="Z1462" s="26">
        <v>26790</v>
      </c>
      <c r="AA1462" s="26"/>
      <c r="AB1462" s="26" t="s">
        <v>104</v>
      </c>
      <c r="AC1462" s="26" t="s">
        <v>103</v>
      </c>
      <c r="AD1462" s="26"/>
      <c r="AE1462" s="26" t="s">
        <v>103</v>
      </c>
      <c r="AF1462" s="26"/>
      <c r="AG1462" s="26" t="s">
        <v>103</v>
      </c>
      <c r="AH1462" s="26"/>
    </row>
    <row r="1463" s="6" customFormat="1" ht="202.5" spans="1:34">
      <c r="A1463" s="24">
        <v>1398</v>
      </c>
      <c r="B1463" s="25"/>
      <c r="C1463" s="26" t="s">
        <v>9742</v>
      </c>
      <c r="D1463" s="26" t="s">
        <v>9743</v>
      </c>
      <c r="E1463" s="26" t="s">
        <v>89</v>
      </c>
      <c r="F1463" s="26" t="s">
        <v>9744</v>
      </c>
      <c r="G1463" s="26" t="s">
        <v>9745</v>
      </c>
      <c r="H1463" s="26" t="s">
        <v>639</v>
      </c>
      <c r="I1463" s="26" t="s">
        <v>9746</v>
      </c>
      <c r="J1463" s="26" t="s">
        <v>9734</v>
      </c>
      <c r="K1463" s="26" t="s">
        <v>198</v>
      </c>
      <c r="L1463" s="26" t="s">
        <v>9735</v>
      </c>
      <c r="M1463" s="26" t="s">
        <v>9736</v>
      </c>
      <c r="N1463" s="26" t="s">
        <v>9747</v>
      </c>
      <c r="O1463" s="26" t="s">
        <v>9748</v>
      </c>
      <c r="P1463" s="26" t="s">
        <v>1937</v>
      </c>
      <c r="Q1463" s="26" t="s">
        <v>9739</v>
      </c>
      <c r="R1463" s="26" t="s">
        <v>9740</v>
      </c>
      <c r="S1463" s="26" t="s">
        <v>9740</v>
      </c>
      <c r="T1463" s="26" t="s">
        <v>9741</v>
      </c>
      <c r="U1463" s="26">
        <v>1530</v>
      </c>
      <c r="V1463" s="26">
        <f>U1463</f>
        <v>1530</v>
      </c>
      <c r="W1463" s="26"/>
      <c r="X1463" s="26"/>
      <c r="Y1463" s="26"/>
      <c r="Z1463" s="26">
        <v>9561</v>
      </c>
      <c r="AA1463" s="26"/>
      <c r="AB1463" s="26" t="s">
        <v>104</v>
      </c>
      <c r="AC1463" s="26" t="s">
        <v>103</v>
      </c>
      <c r="AD1463" s="26"/>
      <c r="AE1463" s="26" t="s">
        <v>103</v>
      </c>
      <c r="AF1463" s="26"/>
      <c r="AG1463" s="26" t="s">
        <v>103</v>
      </c>
      <c r="AH1463" s="26"/>
    </row>
    <row r="1464" s="6" customFormat="1" ht="213.75" spans="1:34">
      <c r="A1464" s="24">
        <v>1399</v>
      </c>
      <c r="B1464" s="25"/>
      <c r="C1464" s="26" t="s">
        <v>9749</v>
      </c>
      <c r="D1464" s="26" t="s">
        <v>9750</v>
      </c>
      <c r="E1464" s="26" t="s">
        <v>370</v>
      </c>
      <c r="F1464" s="26" t="s">
        <v>9751</v>
      </c>
      <c r="G1464" s="26" t="s">
        <v>9752</v>
      </c>
      <c r="H1464" s="26" t="s">
        <v>639</v>
      </c>
      <c r="I1464" s="26" t="s">
        <v>9753</v>
      </c>
      <c r="J1464" s="26" t="s">
        <v>9754</v>
      </c>
      <c r="K1464" s="26" t="s">
        <v>198</v>
      </c>
      <c r="L1464" s="26" t="s">
        <v>9735</v>
      </c>
      <c r="M1464" s="26" t="s">
        <v>9755</v>
      </c>
      <c r="N1464" s="26" t="s">
        <v>9756</v>
      </c>
      <c r="O1464" s="26" t="s">
        <v>9757</v>
      </c>
      <c r="P1464" s="26" t="s">
        <v>1937</v>
      </c>
      <c r="Q1464" s="26" t="s">
        <v>9739</v>
      </c>
      <c r="R1464" s="26" t="s">
        <v>9740</v>
      </c>
      <c r="S1464" s="26" t="s">
        <v>9740</v>
      </c>
      <c r="T1464" s="26" t="s">
        <v>9741</v>
      </c>
      <c r="U1464" s="26">
        <v>1440</v>
      </c>
      <c r="V1464" s="26">
        <f>U1464</f>
        <v>1440</v>
      </c>
      <c r="W1464" s="26"/>
      <c r="X1464" s="26"/>
      <c r="Y1464" s="26"/>
      <c r="Z1464" s="26">
        <v>26559</v>
      </c>
      <c r="AA1464" s="26"/>
      <c r="AB1464" s="26" t="s">
        <v>104</v>
      </c>
      <c r="AC1464" s="26" t="s">
        <v>103</v>
      </c>
      <c r="AD1464" s="26"/>
      <c r="AE1464" s="26" t="s">
        <v>103</v>
      </c>
      <c r="AF1464" s="26"/>
      <c r="AG1464" s="26" t="s">
        <v>103</v>
      </c>
      <c r="AH1464" s="26"/>
    </row>
    <row r="1465" s="6" customFormat="1" ht="202.5" spans="1:34">
      <c r="A1465" s="24">
        <v>1400</v>
      </c>
      <c r="B1465" s="25"/>
      <c r="C1465" s="26" t="s">
        <v>9758</v>
      </c>
      <c r="D1465" s="26" t="s">
        <v>9759</v>
      </c>
      <c r="E1465" s="26" t="s">
        <v>370</v>
      </c>
      <c r="F1465" s="26" t="s">
        <v>9760</v>
      </c>
      <c r="G1465" s="26" t="s">
        <v>9761</v>
      </c>
      <c r="H1465" s="26" t="s">
        <v>639</v>
      </c>
      <c r="I1465" s="26" t="s">
        <v>9762</v>
      </c>
      <c r="J1465" s="26" t="s">
        <v>9763</v>
      </c>
      <c r="K1465" s="26" t="s">
        <v>198</v>
      </c>
      <c r="L1465" s="26" t="s">
        <v>9735</v>
      </c>
      <c r="M1465" s="26" t="s">
        <v>9764</v>
      </c>
      <c r="N1465" s="26" t="s">
        <v>9765</v>
      </c>
      <c r="O1465" s="26" t="s">
        <v>9766</v>
      </c>
      <c r="P1465" s="26" t="s">
        <v>1937</v>
      </c>
      <c r="Q1465" s="26" t="s">
        <v>9739</v>
      </c>
      <c r="R1465" s="26" t="s">
        <v>9740</v>
      </c>
      <c r="S1465" s="26" t="s">
        <v>9740</v>
      </c>
      <c r="T1465" s="26" t="s">
        <v>9741</v>
      </c>
      <c r="U1465" s="26">
        <v>960</v>
      </c>
      <c r="V1465" s="26">
        <f>U1465</f>
        <v>960</v>
      </c>
      <c r="W1465" s="26"/>
      <c r="X1465" s="26"/>
      <c r="Y1465" s="26"/>
      <c r="Z1465" s="26">
        <v>13765</v>
      </c>
      <c r="AA1465" s="26"/>
      <c r="AB1465" s="26" t="s">
        <v>104</v>
      </c>
      <c r="AC1465" s="26" t="s">
        <v>103</v>
      </c>
      <c r="AD1465" s="26"/>
      <c r="AE1465" s="26" t="s">
        <v>103</v>
      </c>
      <c r="AF1465" s="26"/>
      <c r="AG1465" s="26" t="s">
        <v>103</v>
      </c>
      <c r="AH1465" s="26"/>
    </row>
    <row r="1466" s="6" customFormat="1" ht="22.5" spans="1:34">
      <c r="A1466" s="24"/>
      <c r="B1466" s="25" t="s">
        <v>9767</v>
      </c>
      <c r="C1466" s="26">
        <f>C1467+C1482+C1502+C1509</f>
        <v>162</v>
      </c>
      <c r="D1466" s="26"/>
      <c r="E1466" s="26"/>
      <c r="F1466" s="26"/>
      <c r="G1466" s="26"/>
      <c r="H1466" s="26"/>
      <c r="I1466" s="26"/>
      <c r="J1466" s="26"/>
      <c r="K1466" s="26"/>
      <c r="L1466" s="26"/>
      <c r="M1466" s="26"/>
      <c r="N1466" s="26"/>
      <c r="O1466" s="26"/>
      <c r="P1466" s="26"/>
      <c r="Q1466" s="26"/>
      <c r="R1466" s="26"/>
      <c r="S1466" s="26"/>
      <c r="T1466" s="26"/>
      <c r="U1466" s="26">
        <f>U1467+U1482+U1502+U1509</f>
        <v>5346.22</v>
      </c>
      <c r="V1466" s="26">
        <f>V1467+V1482+V1502+V1509</f>
        <v>4517.22</v>
      </c>
      <c r="W1466" s="26">
        <f>W1467+W1482+W1502+W1509</f>
        <v>829</v>
      </c>
      <c r="X1466" s="26">
        <f>X1467+X1482+X1502+X1509</f>
        <v>0</v>
      </c>
      <c r="Y1466" s="26">
        <f>Y1467+Y1482+Y1502+Y1509</f>
        <v>0</v>
      </c>
      <c r="Z1466" s="26"/>
      <c r="AA1466" s="26"/>
      <c r="AB1466" s="26"/>
      <c r="AC1466" s="26"/>
      <c r="AD1466" s="26"/>
      <c r="AE1466" s="26"/>
      <c r="AF1466" s="26"/>
      <c r="AG1466" s="26"/>
      <c r="AH1466" s="26"/>
    </row>
    <row r="1467" s="6" customFormat="1" ht="33.75" spans="1:34">
      <c r="A1467" s="24"/>
      <c r="B1467" s="25" t="s">
        <v>9768</v>
      </c>
      <c r="C1467" s="26">
        <f>COUNTA(C1468:C1481)</f>
        <v>14</v>
      </c>
      <c r="D1467" s="26"/>
      <c r="E1467" s="26"/>
      <c r="F1467" s="26"/>
      <c r="G1467" s="26"/>
      <c r="H1467" s="26"/>
      <c r="I1467" s="26"/>
      <c r="J1467" s="26"/>
      <c r="K1467" s="26"/>
      <c r="L1467" s="26"/>
      <c r="M1467" s="26"/>
      <c r="N1467" s="26"/>
      <c r="O1467" s="26"/>
      <c r="P1467" s="26"/>
      <c r="Q1467" s="26"/>
      <c r="R1467" s="26"/>
      <c r="S1467" s="26"/>
      <c r="T1467" s="26"/>
      <c r="U1467" s="26">
        <f>SUM(U1468:U1481)</f>
        <v>131.5</v>
      </c>
      <c r="V1467" s="26">
        <f>SUM(V1468:V1481)</f>
        <v>111.5</v>
      </c>
      <c r="W1467" s="26">
        <f>SUM(W1468:W1481)</f>
        <v>20</v>
      </c>
      <c r="X1467" s="26">
        <f>SUM(X1468:X1481)</f>
        <v>0</v>
      </c>
      <c r="Y1467" s="26">
        <f>SUM(Y1468:Y1481)</f>
        <v>0</v>
      </c>
      <c r="Z1467" s="26"/>
      <c r="AA1467" s="26"/>
      <c r="AB1467" s="26"/>
      <c r="AC1467" s="26"/>
      <c r="AD1467" s="26"/>
      <c r="AE1467" s="26"/>
      <c r="AF1467" s="26"/>
      <c r="AG1467" s="26"/>
      <c r="AH1467" s="26"/>
    </row>
    <row r="1468" s="6" customFormat="1" ht="67.5" spans="1:34">
      <c r="A1468" s="24">
        <v>1401</v>
      </c>
      <c r="B1468" s="25"/>
      <c r="C1468" s="26" t="s">
        <v>9769</v>
      </c>
      <c r="D1468" s="26" t="s">
        <v>9770</v>
      </c>
      <c r="E1468" s="26" t="s">
        <v>89</v>
      </c>
      <c r="F1468" s="26" t="s">
        <v>326</v>
      </c>
      <c r="G1468" s="26" t="s">
        <v>9771</v>
      </c>
      <c r="H1468" s="26" t="s">
        <v>9772</v>
      </c>
      <c r="I1468" s="26" t="s">
        <v>9770</v>
      </c>
      <c r="J1468" s="26" t="s">
        <v>9770</v>
      </c>
      <c r="K1468" s="26" t="s">
        <v>113</v>
      </c>
      <c r="L1468" s="26" t="s">
        <v>114</v>
      </c>
      <c r="M1468" s="26" t="s">
        <v>3193</v>
      </c>
      <c r="N1468" s="26" t="s">
        <v>9773</v>
      </c>
      <c r="O1468" s="26" t="s">
        <v>9772</v>
      </c>
      <c r="P1468" s="26" t="s">
        <v>351</v>
      </c>
      <c r="Q1468" s="26">
        <v>0.95</v>
      </c>
      <c r="R1468" s="26" t="s">
        <v>101</v>
      </c>
      <c r="S1468" s="26" t="s">
        <v>326</v>
      </c>
      <c r="T1468" s="26"/>
      <c r="U1468" s="26">
        <v>10</v>
      </c>
      <c r="V1468" s="26">
        <v>10</v>
      </c>
      <c r="W1468" s="26"/>
      <c r="X1468" s="26"/>
      <c r="Y1468" s="26"/>
      <c r="Z1468" s="26">
        <v>601</v>
      </c>
      <c r="AA1468" s="26">
        <v>203</v>
      </c>
      <c r="AB1468" s="26" t="s">
        <v>103</v>
      </c>
      <c r="AC1468" s="26" t="s">
        <v>103</v>
      </c>
      <c r="AD1468" s="26" t="s">
        <v>103</v>
      </c>
      <c r="AE1468" s="26" t="s">
        <v>103</v>
      </c>
      <c r="AF1468" s="26"/>
      <c r="AG1468" s="26" t="s">
        <v>103</v>
      </c>
      <c r="AH1468" s="26"/>
    </row>
    <row r="1469" s="6" customFormat="1" ht="45" spans="1:34">
      <c r="A1469" s="24">
        <v>1402</v>
      </c>
      <c r="B1469" s="25"/>
      <c r="C1469" s="26" t="s">
        <v>9774</v>
      </c>
      <c r="D1469" s="26" t="s">
        <v>9775</v>
      </c>
      <c r="E1469" s="26" t="s">
        <v>89</v>
      </c>
      <c r="F1469" s="26" t="s">
        <v>2454</v>
      </c>
      <c r="G1469" s="26" t="s">
        <v>9776</v>
      </c>
      <c r="H1469" s="26" t="s">
        <v>9772</v>
      </c>
      <c r="I1469" s="26" t="s">
        <v>9775</v>
      </c>
      <c r="J1469" s="26" t="s">
        <v>9775</v>
      </c>
      <c r="K1469" s="26" t="s">
        <v>113</v>
      </c>
      <c r="L1469" s="26" t="s">
        <v>114</v>
      </c>
      <c r="M1469" s="26" t="s">
        <v>3193</v>
      </c>
      <c r="N1469" s="26"/>
      <c r="O1469" s="26" t="s">
        <v>9772</v>
      </c>
      <c r="P1469" s="26" t="s">
        <v>351</v>
      </c>
      <c r="Q1469" s="26">
        <v>0.95</v>
      </c>
      <c r="R1469" s="26" t="s">
        <v>101</v>
      </c>
      <c r="S1469" s="26" t="s">
        <v>2458</v>
      </c>
      <c r="T1469" s="26"/>
      <c r="U1469" s="26">
        <v>10</v>
      </c>
      <c r="V1469" s="26"/>
      <c r="W1469" s="26">
        <v>10</v>
      </c>
      <c r="X1469" s="26"/>
      <c r="Y1469" s="26"/>
      <c r="Z1469" s="26">
        <v>512</v>
      </c>
      <c r="AA1469" s="26">
        <v>286</v>
      </c>
      <c r="AB1469" s="26" t="s">
        <v>103</v>
      </c>
      <c r="AC1469" s="26" t="s">
        <v>103</v>
      </c>
      <c r="AD1469" s="26" t="s">
        <v>104</v>
      </c>
      <c r="AE1469" s="26" t="s">
        <v>103</v>
      </c>
      <c r="AF1469" s="26"/>
      <c r="AG1469" s="26" t="s">
        <v>103</v>
      </c>
      <c r="AH1469" s="26"/>
    </row>
    <row r="1470" s="6" customFormat="1" ht="45" spans="1:34">
      <c r="A1470" s="24">
        <v>1403</v>
      </c>
      <c r="B1470" s="25"/>
      <c r="C1470" s="26" t="s">
        <v>9777</v>
      </c>
      <c r="D1470" s="26" t="s">
        <v>9778</v>
      </c>
      <c r="E1470" s="26" t="s">
        <v>89</v>
      </c>
      <c r="F1470" s="26" t="s">
        <v>3291</v>
      </c>
      <c r="G1470" s="26" t="s">
        <v>9779</v>
      </c>
      <c r="H1470" s="26" t="s">
        <v>9780</v>
      </c>
      <c r="I1470" s="26" t="s">
        <v>9778</v>
      </c>
      <c r="J1470" s="26" t="s">
        <v>9781</v>
      </c>
      <c r="K1470" s="26" t="s">
        <v>3294</v>
      </c>
      <c r="L1470" s="26" t="s">
        <v>114</v>
      </c>
      <c r="M1470" s="26" t="s">
        <v>3308</v>
      </c>
      <c r="N1470" s="26" t="s">
        <v>564</v>
      </c>
      <c r="O1470" s="26" t="s">
        <v>9782</v>
      </c>
      <c r="P1470" s="26" t="s">
        <v>3296</v>
      </c>
      <c r="Q1470" s="26" t="s">
        <v>129</v>
      </c>
      <c r="R1470" s="26" t="s">
        <v>6620</v>
      </c>
      <c r="S1470" s="26" t="s">
        <v>6582</v>
      </c>
      <c r="T1470" s="26">
        <v>2024</v>
      </c>
      <c r="U1470" s="26">
        <v>10</v>
      </c>
      <c r="V1470" s="26">
        <v>10</v>
      </c>
      <c r="W1470" s="26"/>
      <c r="X1470" s="26"/>
      <c r="Y1470" s="26"/>
      <c r="Z1470" s="26">
        <v>1385</v>
      </c>
      <c r="AA1470" s="26">
        <v>334</v>
      </c>
      <c r="AB1470" s="26" t="s">
        <v>104</v>
      </c>
      <c r="AC1470" s="26" t="s">
        <v>103</v>
      </c>
      <c r="AD1470" s="26" t="s">
        <v>103</v>
      </c>
      <c r="AE1470" s="26" t="s">
        <v>103</v>
      </c>
      <c r="AF1470" s="26"/>
      <c r="AG1470" s="26" t="s">
        <v>103</v>
      </c>
      <c r="AH1470" s="26"/>
    </row>
    <row r="1471" s="6" customFormat="1" ht="67.5" spans="1:34">
      <c r="A1471" s="24">
        <v>1404</v>
      </c>
      <c r="B1471" s="25"/>
      <c r="C1471" s="26" t="s">
        <v>9783</v>
      </c>
      <c r="D1471" s="26" t="s">
        <v>9784</v>
      </c>
      <c r="E1471" s="26" t="s">
        <v>89</v>
      </c>
      <c r="F1471" s="26" t="s">
        <v>596</v>
      </c>
      <c r="G1471" s="26" t="s">
        <v>9785</v>
      </c>
      <c r="H1471" s="26" t="s">
        <v>9780</v>
      </c>
      <c r="I1471" s="26" t="s">
        <v>9784</v>
      </c>
      <c r="J1471" s="26" t="s">
        <v>9786</v>
      </c>
      <c r="K1471" s="26" t="s">
        <v>113</v>
      </c>
      <c r="L1471" s="26" t="s">
        <v>114</v>
      </c>
      <c r="M1471" s="26" t="s">
        <v>3308</v>
      </c>
      <c r="N1471" s="26" t="s">
        <v>564</v>
      </c>
      <c r="O1471" s="26" t="s">
        <v>8138</v>
      </c>
      <c r="P1471" s="26" t="s">
        <v>312</v>
      </c>
      <c r="Q1471" s="26" t="s">
        <v>129</v>
      </c>
      <c r="R1471" s="26" t="s">
        <v>6620</v>
      </c>
      <c r="S1471" s="26" t="s">
        <v>601</v>
      </c>
      <c r="T1471" s="26">
        <v>2024</v>
      </c>
      <c r="U1471" s="26">
        <v>10</v>
      </c>
      <c r="V1471" s="26">
        <v>10</v>
      </c>
      <c r="W1471" s="26"/>
      <c r="X1471" s="26"/>
      <c r="Y1471" s="26"/>
      <c r="Z1471" s="26">
        <v>316</v>
      </c>
      <c r="AA1471" s="26">
        <v>103</v>
      </c>
      <c r="AB1471" s="26" t="s">
        <v>104</v>
      </c>
      <c r="AC1471" s="26" t="s">
        <v>103</v>
      </c>
      <c r="AD1471" s="26" t="s">
        <v>104</v>
      </c>
      <c r="AE1471" s="26" t="s">
        <v>103</v>
      </c>
      <c r="AF1471" s="26"/>
      <c r="AG1471" s="26" t="s">
        <v>103</v>
      </c>
      <c r="AH1471" s="26"/>
    </row>
    <row r="1472" s="6" customFormat="1" ht="45" spans="1:34">
      <c r="A1472" s="24">
        <v>1405</v>
      </c>
      <c r="B1472" s="25"/>
      <c r="C1472" s="26" t="s">
        <v>9787</v>
      </c>
      <c r="D1472" s="26" t="s">
        <v>9788</v>
      </c>
      <c r="E1472" s="26" t="s">
        <v>89</v>
      </c>
      <c r="F1472" s="26" t="s">
        <v>3403</v>
      </c>
      <c r="G1472" s="26" t="s">
        <v>9789</v>
      </c>
      <c r="H1472" s="26" t="s">
        <v>9780</v>
      </c>
      <c r="I1472" s="26" t="s">
        <v>9788</v>
      </c>
      <c r="J1472" s="26" t="s">
        <v>9790</v>
      </c>
      <c r="K1472" s="26" t="s">
        <v>113</v>
      </c>
      <c r="L1472" s="26" t="s">
        <v>114</v>
      </c>
      <c r="M1472" s="26" t="s">
        <v>3308</v>
      </c>
      <c r="N1472" s="26" t="s">
        <v>564</v>
      </c>
      <c r="O1472" s="26" t="s">
        <v>9059</v>
      </c>
      <c r="P1472" s="26" t="s">
        <v>312</v>
      </c>
      <c r="Q1472" s="26" t="s">
        <v>129</v>
      </c>
      <c r="R1472" s="26" t="s">
        <v>6620</v>
      </c>
      <c r="S1472" s="26" t="s">
        <v>3407</v>
      </c>
      <c r="T1472" s="26">
        <v>2024</v>
      </c>
      <c r="U1472" s="26">
        <v>10</v>
      </c>
      <c r="V1472" s="26">
        <v>10</v>
      </c>
      <c r="W1472" s="26"/>
      <c r="X1472" s="26"/>
      <c r="Y1472" s="26"/>
      <c r="Z1472" s="26">
        <v>1346</v>
      </c>
      <c r="AA1472" s="26">
        <v>130</v>
      </c>
      <c r="AB1472" s="26" t="s">
        <v>104</v>
      </c>
      <c r="AC1472" s="26" t="s">
        <v>103</v>
      </c>
      <c r="AD1472" s="26" t="s">
        <v>104</v>
      </c>
      <c r="AE1472" s="26" t="s">
        <v>103</v>
      </c>
      <c r="AF1472" s="26"/>
      <c r="AG1472" s="26" t="s">
        <v>103</v>
      </c>
      <c r="AH1472" s="26"/>
    </row>
    <row r="1473" s="6" customFormat="1" ht="90" spans="1:34">
      <c r="A1473" s="24">
        <v>1406</v>
      </c>
      <c r="B1473" s="25"/>
      <c r="C1473" s="26" t="s">
        <v>9791</v>
      </c>
      <c r="D1473" s="26" t="s">
        <v>9792</v>
      </c>
      <c r="E1473" s="26" t="s">
        <v>89</v>
      </c>
      <c r="F1473" s="26" t="s">
        <v>666</v>
      </c>
      <c r="G1473" s="26" t="s">
        <v>9793</v>
      </c>
      <c r="H1473" s="26" t="s">
        <v>918</v>
      </c>
      <c r="I1473" s="26" t="s">
        <v>9794</v>
      </c>
      <c r="J1473" s="26" t="s">
        <v>9795</v>
      </c>
      <c r="K1473" s="26" t="s">
        <v>135</v>
      </c>
      <c r="L1473" s="26" t="s">
        <v>114</v>
      </c>
      <c r="M1473" s="26" t="s">
        <v>6868</v>
      </c>
      <c r="N1473" s="26" t="s">
        <v>3422</v>
      </c>
      <c r="O1473" s="26" t="s">
        <v>9796</v>
      </c>
      <c r="P1473" s="26" t="s">
        <v>3416</v>
      </c>
      <c r="Q1473" s="26" t="s">
        <v>100</v>
      </c>
      <c r="R1473" s="26" t="s">
        <v>101</v>
      </c>
      <c r="S1473" s="26" t="s">
        <v>139</v>
      </c>
      <c r="T1473" s="26" t="s">
        <v>140</v>
      </c>
      <c r="U1473" s="26">
        <v>10</v>
      </c>
      <c r="V1473" s="26">
        <v>10</v>
      </c>
      <c r="W1473" s="26">
        <v>0</v>
      </c>
      <c r="X1473" s="26">
        <v>0</v>
      </c>
      <c r="Y1473" s="26">
        <v>0</v>
      </c>
      <c r="Z1473" s="26">
        <v>302</v>
      </c>
      <c r="AA1473" s="26">
        <v>70</v>
      </c>
      <c r="AB1473" s="26" t="s">
        <v>104</v>
      </c>
      <c r="AC1473" s="26" t="s">
        <v>103</v>
      </c>
      <c r="AD1473" s="26" t="s">
        <v>103</v>
      </c>
      <c r="AE1473" s="26" t="s">
        <v>103</v>
      </c>
      <c r="AF1473" s="26"/>
      <c r="AG1473" s="26" t="s">
        <v>103</v>
      </c>
      <c r="AH1473" s="26"/>
    </row>
    <row r="1474" s="6" customFormat="1" ht="90" spans="1:34">
      <c r="A1474" s="24">
        <v>1407</v>
      </c>
      <c r="B1474" s="25"/>
      <c r="C1474" s="26" t="s">
        <v>9797</v>
      </c>
      <c r="D1474" s="26" t="s">
        <v>9792</v>
      </c>
      <c r="E1474" s="26" t="s">
        <v>89</v>
      </c>
      <c r="F1474" s="26" t="s">
        <v>656</v>
      </c>
      <c r="G1474" s="26" t="s">
        <v>9798</v>
      </c>
      <c r="H1474" s="26" t="s">
        <v>918</v>
      </c>
      <c r="I1474" s="26" t="s">
        <v>9799</v>
      </c>
      <c r="J1474" s="26" t="s">
        <v>9795</v>
      </c>
      <c r="K1474" s="26" t="s">
        <v>135</v>
      </c>
      <c r="L1474" s="26" t="s">
        <v>114</v>
      </c>
      <c r="M1474" s="26" t="s">
        <v>6868</v>
      </c>
      <c r="N1474" s="26" t="s">
        <v>3422</v>
      </c>
      <c r="O1474" s="26" t="s">
        <v>9796</v>
      </c>
      <c r="P1474" s="26" t="s">
        <v>3416</v>
      </c>
      <c r="Q1474" s="26" t="s">
        <v>100</v>
      </c>
      <c r="R1474" s="26" t="s">
        <v>101</v>
      </c>
      <c r="S1474" s="26" t="s">
        <v>139</v>
      </c>
      <c r="T1474" s="26" t="s">
        <v>140</v>
      </c>
      <c r="U1474" s="26">
        <v>10</v>
      </c>
      <c r="V1474" s="26">
        <v>10</v>
      </c>
      <c r="W1474" s="26">
        <v>0</v>
      </c>
      <c r="X1474" s="26">
        <v>0</v>
      </c>
      <c r="Y1474" s="26">
        <v>0</v>
      </c>
      <c r="Z1474" s="26">
        <v>242</v>
      </c>
      <c r="AA1474" s="26">
        <v>70</v>
      </c>
      <c r="AB1474" s="26" t="s">
        <v>104</v>
      </c>
      <c r="AC1474" s="26" t="s">
        <v>103</v>
      </c>
      <c r="AD1474" s="26" t="s">
        <v>104</v>
      </c>
      <c r="AE1474" s="26" t="s">
        <v>103</v>
      </c>
      <c r="AF1474" s="26"/>
      <c r="AG1474" s="26" t="s">
        <v>103</v>
      </c>
      <c r="AH1474" s="26"/>
    </row>
    <row r="1475" s="6" customFormat="1" ht="78.75" spans="1:34">
      <c r="A1475" s="24">
        <v>1408</v>
      </c>
      <c r="B1475" s="25"/>
      <c r="C1475" s="26" t="s">
        <v>9800</v>
      </c>
      <c r="D1475" s="26" t="s">
        <v>9801</v>
      </c>
      <c r="E1475" s="26" t="s">
        <v>370</v>
      </c>
      <c r="F1475" s="26" t="s">
        <v>9802</v>
      </c>
      <c r="G1475" s="26" t="s">
        <v>9803</v>
      </c>
      <c r="H1475" s="26" t="s">
        <v>124</v>
      </c>
      <c r="I1475" s="26" t="s">
        <v>9801</v>
      </c>
      <c r="J1475" s="26" t="s">
        <v>9801</v>
      </c>
      <c r="K1475" s="26" t="s">
        <v>740</v>
      </c>
      <c r="L1475" s="26" t="s">
        <v>148</v>
      </c>
      <c r="M1475" s="26" t="s">
        <v>9804</v>
      </c>
      <c r="N1475" s="26" t="s">
        <v>9805</v>
      </c>
      <c r="O1475" s="26" t="s">
        <v>3447</v>
      </c>
      <c r="P1475" s="26" t="s">
        <v>2980</v>
      </c>
      <c r="Q1475" s="26" t="s">
        <v>743</v>
      </c>
      <c r="R1475" s="26" t="s">
        <v>101</v>
      </c>
      <c r="S1475" s="26" t="s">
        <v>752</v>
      </c>
      <c r="T1475" s="26" t="s">
        <v>153</v>
      </c>
      <c r="U1475" s="26">
        <v>9</v>
      </c>
      <c r="V1475" s="26">
        <f>U1475</f>
        <v>9</v>
      </c>
      <c r="W1475" s="26"/>
      <c r="X1475" s="26"/>
      <c r="Y1475" s="26"/>
      <c r="Z1475" s="26">
        <v>75</v>
      </c>
      <c r="AA1475" s="26">
        <v>48</v>
      </c>
      <c r="AB1475" s="26" t="s">
        <v>103</v>
      </c>
      <c r="AC1475" s="26" t="s">
        <v>103</v>
      </c>
      <c r="AD1475" s="26" t="s">
        <v>104</v>
      </c>
      <c r="AE1475" s="26" t="s">
        <v>103</v>
      </c>
      <c r="AF1475" s="26"/>
      <c r="AG1475" s="26" t="s">
        <v>103</v>
      </c>
      <c r="AH1475" s="26"/>
    </row>
    <row r="1476" s="6" customFormat="1" ht="56.25" spans="1:34">
      <c r="A1476" s="24">
        <v>1409</v>
      </c>
      <c r="B1476" s="25"/>
      <c r="C1476" s="26" t="s">
        <v>9806</v>
      </c>
      <c r="D1476" s="26" t="s">
        <v>9807</v>
      </c>
      <c r="E1476" s="26" t="s">
        <v>89</v>
      </c>
      <c r="F1476" s="26" t="s">
        <v>763</v>
      </c>
      <c r="G1476" s="26" t="s">
        <v>9808</v>
      </c>
      <c r="H1476" s="26" t="s">
        <v>124</v>
      </c>
      <c r="I1476" s="26" t="s">
        <v>9809</v>
      </c>
      <c r="J1476" s="26" t="s">
        <v>9809</v>
      </c>
      <c r="K1476" s="26" t="s">
        <v>740</v>
      </c>
      <c r="L1476" s="26" t="s">
        <v>6941</v>
      </c>
      <c r="M1476" s="26" t="s">
        <v>6947</v>
      </c>
      <c r="N1476" s="26" t="s">
        <v>9810</v>
      </c>
      <c r="O1476" s="26" t="s">
        <v>9811</v>
      </c>
      <c r="P1476" s="26" t="s">
        <v>483</v>
      </c>
      <c r="Q1476" s="26" t="s">
        <v>743</v>
      </c>
      <c r="R1476" s="26" t="s">
        <v>101</v>
      </c>
      <c r="S1476" s="26" t="s">
        <v>763</v>
      </c>
      <c r="T1476" s="26" t="s">
        <v>9812</v>
      </c>
      <c r="U1476" s="26">
        <v>5</v>
      </c>
      <c r="V1476" s="26">
        <f>U1476</f>
        <v>5</v>
      </c>
      <c r="W1476" s="26"/>
      <c r="X1476" s="26"/>
      <c r="Y1476" s="26"/>
      <c r="Z1476" s="26">
        <v>75</v>
      </c>
      <c r="AA1476" s="26">
        <v>42</v>
      </c>
      <c r="AB1476" s="26" t="s">
        <v>103</v>
      </c>
      <c r="AC1476" s="26" t="s">
        <v>103</v>
      </c>
      <c r="AD1476" s="26" t="s">
        <v>104</v>
      </c>
      <c r="AE1476" s="26" t="s">
        <v>103</v>
      </c>
      <c r="AF1476" s="26"/>
      <c r="AG1476" s="26" t="s">
        <v>103</v>
      </c>
      <c r="AH1476" s="26"/>
    </row>
    <row r="1477" s="6" customFormat="1" ht="90" spans="1:34">
      <c r="A1477" s="24">
        <v>1410</v>
      </c>
      <c r="B1477" s="25"/>
      <c r="C1477" s="26" t="s">
        <v>9813</v>
      </c>
      <c r="D1477" s="26" t="s">
        <v>9814</v>
      </c>
      <c r="E1477" s="26" t="s">
        <v>89</v>
      </c>
      <c r="F1477" s="26" t="s">
        <v>2799</v>
      </c>
      <c r="G1477" s="26" t="s">
        <v>9815</v>
      </c>
      <c r="H1477" s="26" t="s">
        <v>3873</v>
      </c>
      <c r="I1477" s="26" t="s">
        <v>9814</v>
      </c>
      <c r="J1477" s="26" t="s">
        <v>9814</v>
      </c>
      <c r="K1477" s="26" t="s">
        <v>151</v>
      </c>
      <c r="L1477" s="26" t="s">
        <v>151</v>
      </c>
      <c r="M1477" s="26" t="s">
        <v>151</v>
      </c>
      <c r="N1477" s="26" t="s">
        <v>151</v>
      </c>
      <c r="O1477" s="26" t="s">
        <v>151</v>
      </c>
      <c r="P1477" s="26" t="s">
        <v>151</v>
      </c>
      <c r="Q1477" s="26" t="s">
        <v>166</v>
      </c>
      <c r="R1477" s="26" t="s">
        <v>101</v>
      </c>
      <c r="S1477" s="26" t="s">
        <v>4894</v>
      </c>
      <c r="T1477" s="26" t="s">
        <v>3877</v>
      </c>
      <c r="U1477" s="26">
        <v>10</v>
      </c>
      <c r="V1477" s="26">
        <v>10</v>
      </c>
      <c r="W1477" s="26"/>
      <c r="X1477" s="26"/>
      <c r="Y1477" s="26"/>
      <c r="Z1477" s="26">
        <v>1764</v>
      </c>
      <c r="AA1477" s="26">
        <v>537</v>
      </c>
      <c r="AB1477" s="26" t="s">
        <v>103</v>
      </c>
      <c r="AC1477" s="26" t="s">
        <v>104</v>
      </c>
      <c r="AD1477" s="26" t="s">
        <v>104</v>
      </c>
      <c r="AE1477" s="26" t="s">
        <v>103</v>
      </c>
      <c r="AF1477" s="26" t="s">
        <v>103</v>
      </c>
      <c r="AG1477" s="26" t="s">
        <v>104</v>
      </c>
      <c r="AH1477" s="26"/>
    </row>
    <row r="1478" s="6" customFormat="1" ht="45" spans="1:34">
      <c r="A1478" s="24">
        <v>1411</v>
      </c>
      <c r="B1478" s="25"/>
      <c r="C1478" s="26" t="s">
        <v>9816</v>
      </c>
      <c r="D1478" s="26" t="s">
        <v>9817</v>
      </c>
      <c r="E1478" s="26" t="s">
        <v>370</v>
      </c>
      <c r="F1478" s="26" t="s">
        <v>7567</v>
      </c>
      <c r="G1478" s="26" t="s">
        <v>9818</v>
      </c>
      <c r="H1478" s="26" t="s">
        <v>918</v>
      </c>
      <c r="I1478" s="26" t="s">
        <v>9817</v>
      </c>
      <c r="J1478" s="26" t="s">
        <v>9819</v>
      </c>
      <c r="K1478" s="26" t="s">
        <v>113</v>
      </c>
      <c r="L1478" s="26" t="s">
        <v>148</v>
      </c>
      <c r="M1478" s="26" t="s">
        <v>3812</v>
      </c>
      <c r="N1478" s="26"/>
      <c r="O1478" s="26"/>
      <c r="P1478" s="26" t="s">
        <v>3990</v>
      </c>
      <c r="Q1478" s="26" t="s">
        <v>179</v>
      </c>
      <c r="R1478" s="26" t="s">
        <v>101</v>
      </c>
      <c r="S1478" s="26" t="s">
        <v>217</v>
      </c>
      <c r="T1478" s="26" t="s">
        <v>102</v>
      </c>
      <c r="U1478" s="26">
        <v>8</v>
      </c>
      <c r="V1478" s="26">
        <v>8</v>
      </c>
      <c r="W1478" s="26"/>
      <c r="X1478" s="26"/>
      <c r="Y1478" s="26"/>
      <c r="Z1478" s="26">
        <v>142</v>
      </c>
      <c r="AA1478" s="26">
        <v>28</v>
      </c>
      <c r="AB1478" s="26" t="s">
        <v>103</v>
      </c>
      <c r="AC1478" s="26" t="s">
        <v>103</v>
      </c>
      <c r="AD1478" s="26" t="s">
        <v>104</v>
      </c>
      <c r="AE1478" s="26" t="s">
        <v>103</v>
      </c>
      <c r="AF1478" s="26"/>
      <c r="AG1478" s="26" t="s">
        <v>103</v>
      </c>
      <c r="AH1478" s="26"/>
    </row>
    <row r="1479" s="6" customFormat="1" ht="45" spans="1:34">
      <c r="A1479" s="24">
        <v>1412</v>
      </c>
      <c r="B1479" s="25"/>
      <c r="C1479" s="26" t="s">
        <v>9820</v>
      </c>
      <c r="D1479" s="26" t="s">
        <v>9821</v>
      </c>
      <c r="E1479" s="26" t="s">
        <v>89</v>
      </c>
      <c r="F1479" s="26" t="s">
        <v>1015</v>
      </c>
      <c r="G1479" s="26" t="s">
        <v>9822</v>
      </c>
      <c r="H1479" s="26" t="s">
        <v>124</v>
      </c>
      <c r="I1479" s="26" t="s">
        <v>9821</v>
      </c>
      <c r="J1479" s="26" t="s">
        <v>9823</v>
      </c>
      <c r="K1479" s="26" t="s">
        <v>113</v>
      </c>
      <c r="L1479" s="26" t="s">
        <v>148</v>
      </c>
      <c r="M1479" s="26" t="s">
        <v>3287</v>
      </c>
      <c r="N1479" s="26"/>
      <c r="O1479" s="26"/>
      <c r="P1479" s="26" t="s">
        <v>3990</v>
      </c>
      <c r="Q1479" s="26" t="s">
        <v>179</v>
      </c>
      <c r="R1479" s="26" t="s">
        <v>101</v>
      </c>
      <c r="S1479" s="26" t="s">
        <v>217</v>
      </c>
      <c r="T1479" s="26" t="s">
        <v>102</v>
      </c>
      <c r="U1479" s="26">
        <v>13</v>
      </c>
      <c r="V1479" s="26">
        <v>13</v>
      </c>
      <c r="W1479" s="26"/>
      <c r="X1479" s="26"/>
      <c r="Y1479" s="26"/>
      <c r="Z1479" s="26">
        <v>276</v>
      </c>
      <c r="AA1479" s="26">
        <v>109</v>
      </c>
      <c r="AB1479" s="26" t="s">
        <v>103</v>
      </c>
      <c r="AC1479" s="26" t="s">
        <v>103</v>
      </c>
      <c r="AD1479" s="26" t="s">
        <v>104</v>
      </c>
      <c r="AE1479" s="26" t="s">
        <v>103</v>
      </c>
      <c r="AF1479" s="26"/>
      <c r="AG1479" s="26" t="s">
        <v>103</v>
      </c>
      <c r="AH1479" s="26"/>
    </row>
    <row r="1480" s="6" customFormat="1" ht="78.75" spans="1:34">
      <c r="A1480" s="24">
        <v>1413</v>
      </c>
      <c r="B1480" s="25"/>
      <c r="C1480" s="26" t="s">
        <v>9824</v>
      </c>
      <c r="D1480" s="26" t="s">
        <v>9825</v>
      </c>
      <c r="E1480" s="26" t="s">
        <v>89</v>
      </c>
      <c r="F1480" s="26" t="s">
        <v>1349</v>
      </c>
      <c r="G1480" s="26" t="s">
        <v>9826</v>
      </c>
      <c r="H1480" s="26" t="s">
        <v>9825</v>
      </c>
      <c r="I1480" s="26" t="s">
        <v>9827</v>
      </c>
      <c r="J1480" s="26" t="s">
        <v>9828</v>
      </c>
      <c r="K1480" s="26" t="s">
        <v>413</v>
      </c>
      <c r="L1480" s="26" t="s">
        <v>231</v>
      </c>
      <c r="M1480" s="26" t="s">
        <v>397</v>
      </c>
      <c r="N1480" s="26" t="s">
        <v>300</v>
      </c>
      <c r="O1480" s="26" t="s">
        <v>9829</v>
      </c>
      <c r="P1480" s="26" t="s">
        <v>639</v>
      </c>
      <c r="Q1480" s="26" t="s">
        <v>100</v>
      </c>
      <c r="R1480" s="26" t="s">
        <v>101</v>
      </c>
      <c r="S1480" s="26" t="s">
        <v>225</v>
      </c>
      <c r="T1480" s="26"/>
      <c r="U1480" s="26">
        <v>10</v>
      </c>
      <c r="V1480" s="26"/>
      <c r="W1480" s="26">
        <v>10</v>
      </c>
      <c r="X1480" s="26"/>
      <c r="Y1480" s="26"/>
      <c r="Z1480" s="26">
        <v>865</v>
      </c>
      <c r="AA1480" s="26">
        <v>352</v>
      </c>
      <c r="AB1480" s="26" t="s">
        <v>103</v>
      </c>
      <c r="AC1480" s="26" t="s">
        <v>103</v>
      </c>
      <c r="AD1480" s="26" t="s">
        <v>103</v>
      </c>
      <c r="AE1480" s="26" t="s">
        <v>103</v>
      </c>
      <c r="AF1480" s="26"/>
      <c r="AG1480" s="26" t="s">
        <v>103</v>
      </c>
      <c r="AH1480" s="26"/>
    </row>
    <row r="1481" s="6" customFormat="1" ht="168.75" spans="1:34">
      <c r="A1481" s="24">
        <v>1414</v>
      </c>
      <c r="B1481" s="25"/>
      <c r="C1481" s="26" t="s">
        <v>9830</v>
      </c>
      <c r="D1481" s="26" t="s">
        <v>9831</v>
      </c>
      <c r="E1481" s="26" t="s">
        <v>89</v>
      </c>
      <c r="F1481" s="26" t="s">
        <v>4217</v>
      </c>
      <c r="G1481" s="26" t="s">
        <v>9832</v>
      </c>
      <c r="H1481" s="26" t="s">
        <v>9833</v>
      </c>
      <c r="I1481" s="26" t="s">
        <v>9832</v>
      </c>
      <c r="J1481" s="26" t="s">
        <v>9834</v>
      </c>
      <c r="K1481" s="26" t="s">
        <v>2658</v>
      </c>
      <c r="L1481" s="26" t="s">
        <v>2659</v>
      </c>
      <c r="M1481" s="26" t="s">
        <v>9835</v>
      </c>
      <c r="N1481" s="26" t="s">
        <v>4164</v>
      </c>
      <c r="O1481" s="26" t="s">
        <v>4221</v>
      </c>
      <c r="P1481" s="26" t="s">
        <v>312</v>
      </c>
      <c r="Q1481" s="26" t="s">
        <v>100</v>
      </c>
      <c r="R1481" s="26" t="s">
        <v>101</v>
      </c>
      <c r="S1481" s="26" t="s">
        <v>249</v>
      </c>
      <c r="T1481" s="26">
        <v>2024</v>
      </c>
      <c r="U1481" s="26">
        <v>6.5</v>
      </c>
      <c r="V1481" s="26">
        <v>6.5</v>
      </c>
      <c r="W1481" s="26"/>
      <c r="X1481" s="26"/>
      <c r="Y1481" s="26"/>
      <c r="Z1481" s="26">
        <v>1751</v>
      </c>
      <c r="AA1481" s="26">
        <v>6.5</v>
      </c>
      <c r="AB1481" s="26" t="s">
        <v>104</v>
      </c>
      <c r="AC1481" s="26" t="s">
        <v>103</v>
      </c>
      <c r="AD1481" s="26" t="s">
        <v>103</v>
      </c>
      <c r="AE1481" s="26" t="s">
        <v>103</v>
      </c>
      <c r="AF1481" s="26"/>
      <c r="AG1481" s="26" t="s">
        <v>103</v>
      </c>
      <c r="AH1481" s="26"/>
    </row>
    <row r="1482" s="6" customFormat="1" ht="22.5" spans="1:34">
      <c r="A1482" s="24"/>
      <c r="B1482" s="25" t="s">
        <v>9836</v>
      </c>
      <c r="C1482" s="26">
        <f>COUNTA(C1483:C1501)</f>
        <v>19</v>
      </c>
      <c r="D1482" s="26"/>
      <c r="E1482" s="26"/>
      <c r="F1482" s="26"/>
      <c r="G1482" s="26"/>
      <c r="H1482" s="26"/>
      <c r="I1482" s="26"/>
      <c r="J1482" s="26"/>
      <c r="K1482" s="26"/>
      <c r="L1482" s="26"/>
      <c r="M1482" s="26"/>
      <c r="N1482" s="26"/>
      <c r="O1482" s="26"/>
      <c r="P1482" s="26"/>
      <c r="Q1482" s="26"/>
      <c r="R1482" s="26"/>
      <c r="S1482" s="26"/>
      <c r="T1482" s="26"/>
      <c r="U1482" s="26">
        <f>SUM(U1483:U1501)</f>
        <v>1874.6</v>
      </c>
      <c r="V1482" s="26">
        <f>SUM(V1483:V1501)</f>
        <v>1768.6</v>
      </c>
      <c r="W1482" s="26">
        <f>SUM(W1483:W1501)</f>
        <v>106</v>
      </c>
      <c r="X1482" s="26">
        <f>SUM(X1483:X1501)</f>
        <v>0</v>
      </c>
      <c r="Y1482" s="26">
        <f>SUM(Y1483:Y1501)</f>
        <v>0</v>
      </c>
      <c r="Z1482" s="26"/>
      <c r="AA1482" s="26"/>
      <c r="AB1482" s="26"/>
      <c r="AC1482" s="26"/>
      <c r="AD1482" s="26"/>
      <c r="AE1482" s="26"/>
      <c r="AF1482" s="26"/>
      <c r="AG1482" s="26"/>
      <c r="AH1482" s="26"/>
    </row>
    <row r="1483" s="6" customFormat="1" ht="78.75" spans="1:34">
      <c r="A1483" s="24">
        <v>1415</v>
      </c>
      <c r="B1483" s="25"/>
      <c r="C1483" s="26" t="s">
        <v>9837</v>
      </c>
      <c r="D1483" s="26" t="s">
        <v>9838</v>
      </c>
      <c r="E1483" s="26" t="s">
        <v>89</v>
      </c>
      <c r="F1483" s="26" t="s">
        <v>4394</v>
      </c>
      <c r="G1483" s="26" t="s">
        <v>9839</v>
      </c>
      <c r="H1483" s="26"/>
      <c r="I1483" s="26" t="s">
        <v>9840</v>
      </c>
      <c r="J1483" s="26" t="s">
        <v>9838</v>
      </c>
      <c r="K1483" s="26" t="s">
        <v>113</v>
      </c>
      <c r="L1483" s="26" t="s">
        <v>114</v>
      </c>
      <c r="M1483" s="26" t="s">
        <v>509</v>
      </c>
      <c r="N1483" s="26"/>
      <c r="O1483" s="26" t="s">
        <v>9811</v>
      </c>
      <c r="P1483" s="26" t="s">
        <v>351</v>
      </c>
      <c r="Q1483" s="26">
        <v>0.95</v>
      </c>
      <c r="R1483" s="26" t="s">
        <v>9841</v>
      </c>
      <c r="S1483" s="26" t="s">
        <v>9842</v>
      </c>
      <c r="T1483" s="26"/>
      <c r="U1483" s="26">
        <v>200</v>
      </c>
      <c r="V1483" s="26">
        <v>200</v>
      </c>
      <c r="W1483" s="26"/>
      <c r="X1483" s="26"/>
      <c r="Y1483" s="26"/>
      <c r="Z1483" s="26">
        <v>1008</v>
      </c>
      <c r="AA1483" s="26">
        <v>389</v>
      </c>
      <c r="AB1483" s="26" t="s">
        <v>103</v>
      </c>
      <c r="AC1483" s="26" t="s">
        <v>103</v>
      </c>
      <c r="AD1483" s="26" t="s">
        <v>103</v>
      </c>
      <c r="AE1483" s="26" t="s">
        <v>103</v>
      </c>
      <c r="AF1483" s="26"/>
      <c r="AG1483" s="26" t="s">
        <v>104</v>
      </c>
      <c r="AH1483" s="26"/>
    </row>
    <row r="1484" s="6" customFormat="1" ht="112.5" spans="1:34">
      <c r="A1484" s="24">
        <v>1416</v>
      </c>
      <c r="B1484" s="25"/>
      <c r="C1484" s="26" t="s">
        <v>9843</v>
      </c>
      <c r="D1484" s="26" t="s">
        <v>9844</v>
      </c>
      <c r="E1484" s="26" t="s">
        <v>89</v>
      </c>
      <c r="F1484" s="26" t="s">
        <v>2510</v>
      </c>
      <c r="G1484" s="26" t="s">
        <v>9845</v>
      </c>
      <c r="H1484" s="26" t="s">
        <v>639</v>
      </c>
      <c r="I1484" s="26" t="s">
        <v>9846</v>
      </c>
      <c r="J1484" s="26" t="s">
        <v>9847</v>
      </c>
      <c r="K1484" s="26" t="s">
        <v>413</v>
      </c>
      <c r="L1484" s="26" t="s">
        <v>231</v>
      </c>
      <c r="M1484" s="26" t="s">
        <v>1955</v>
      </c>
      <c r="N1484" s="26" t="s">
        <v>300</v>
      </c>
      <c r="O1484" s="26" t="s">
        <v>9848</v>
      </c>
      <c r="P1484" s="26" t="s">
        <v>959</v>
      </c>
      <c r="Q1484" s="26" t="s">
        <v>100</v>
      </c>
      <c r="R1484" s="26" t="s">
        <v>484</v>
      </c>
      <c r="S1484" s="26" t="s">
        <v>294</v>
      </c>
      <c r="T1484" s="26" t="s">
        <v>167</v>
      </c>
      <c r="U1484" s="26">
        <v>40</v>
      </c>
      <c r="V1484" s="26">
        <v>40</v>
      </c>
      <c r="W1484" s="26"/>
      <c r="X1484" s="26"/>
      <c r="Y1484" s="26"/>
      <c r="Z1484" s="26">
        <v>206</v>
      </c>
      <c r="AA1484" s="26">
        <v>62</v>
      </c>
      <c r="AB1484" s="26" t="s">
        <v>103</v>
      </c>
      <c r="AC1484" s="26" t="s">
        <v>103</v>
      </c>
      <c r="AD1484" s="26" t="s">
        <v>103</v>
      </c>
      <c r="AE1484" s="26" t="s">
        <v>103</v>
      </c>
      <c r="AF1484" s="26" t="s">
        <v>103</v>
      </c>
      <c r="AG1484" s="26" t="s">
        <v>103</v>
      </c>
      <c r="AH1484" s="26"/>
    </row>
    <row r="1485" s="6" customFormat="1" ht="112.5" spans="1:34">
      <c r="A1485" s="24">
        <v>1417</v>
      </c>
      <c r="B1485" s="25"/>
      <c r="C1485" s="26" t="s">
        <v>9849</v>
      </c>
      <c r="D1485" s="26" t="s">
        <v>9850</v>
      </c>
      <c r="E1485" s="26" t="s">
        <v>89</v>
      </c>
      <c r="F1485" s="26" t="s">
        <v>666</v>
      </c>
      <c r="G1485" s="26" t="s">
        <v>9851</v>
      </c>
      <c r="H1485" s="26"/>
      <c r="I1485" s="26" t="s">
        <v>9852</v>
      </c>
      <c r="J1485" s="26" t="s">
        <v>9853</v>
      </c>
      <c r="K1485" s="26" t="s">
        <v>135</v>
      </c>
      <c r="L1485" s="26" t="s">
        <v>114</v>
      </c>
      <c r="M1485" s="26"/>
      <c r="N1485" s="26"/>
      <c r="O1485" s="26" t="s">
        <v>9854</v>
      </c>
      <c r="P1485" s="26" t="s">
        <v>9855</v>
      </c>
      <c r="Q1485" s="26" t="s">
        <v>100</v>
      </c>
      <c r="R1485" s="26" t="s">
        <v>101</v>
      </c>
      <c r="S1485" s="26" t="s">
        <v>139</v>
      </c>
      <c r="T1485" s="26" t="s">
        <v>140</v>
      </c>
      <c r="U1485" s="26">
        <v>10</v>
      </c>
      <c r="V1485" s="26">
        <v>10</v>
      </c>
      <c r="W1485" s="26">
        <v>0</v>
      </c>
      <c r="X1485" s="26">
        <v>0</v>
      </c>
      <c r="Y1485" s="26">
        <v>0</v>
      </c>
      <c r="Z1485" s="26">
        <v>217</v>
      </c>
      <c r="AA1485" s="26">
        <v>32</v>
      </c>
      <c r="AB1485" s="26" t="s">
        <v>104</v>
      </c>
      <c r="AC1485" s="26" t="s">
        <v>103</v>
      </c>
      <c r="AD1485" s="26" t="s">
        <v>103</v>
      </c>
      <c r="AE1485" s="26" t="s">
        <v>103</v>
      </c>
      <c r="AF1485" s="26"/>
      <c r="AG1485" s="26" t="s">
        <v>103</v>
      </c>
      <c r="AH1485" s="26"/>
    </row>
    <row r="1486" s="6" customFormat="1" ht="90" spans="1:34">
      <c r="A1486" s="24">
        <v>1418</v>
      </c>
      <c r="B1486" s="25"/>
      <c r="C1486" s="26" t="s">
        <v>9856</v>
      </c>
      <c r="D1486" s="26" t="s">
        <v>9857</v>
      </c>
      <c r="E1486" s="26" t="s">
        <v>89</v>
      </c>
      <c r="F1486" s="26" t="s">
        <v>732</v>
      </c>
      <c r="G1486" s="26" t="s">
        <v>9858</v>
      </c>
      <c r="H1486" s="26" t="s">
        <v>124</v>
      </c>
      <c r="I1486" s="26" t="s">
        <v>9859</v>
      </c>
      <c r="J1486" s="26" t="s">
        <v>9859</v>
      </c>
      <c r="K1486" s="26" t="s">
        <v>147</v>
      </c>
      <c r="L1486" s="26" t="s">
        <v>148</v>
      </c>
      <c r="M1486" s="26" t="s">
        <v>9860</v>
      </c>
      <c r="N1486" s="26" t="s">
        <v>9861</v>
      </c>
      <c r="O1486" s="26" t="s">
        <v>3447</v>
      </c>
      <c r="P1486" s="26" t="s">
        <v>9862</v>
      </c>
      <c r="Q1486" s="26" t="s">
        <v>743</v>
      </c>
      <c r="R1486" s="26" t="s">
        <v>9863</v>
      </c>
      <c r="S1486" s="26" t="s">
        <v>732</v>
      </c>
      <c r="T1486" s="26" t="s">
        <v>733</v>
      </c>
      <c r="U1486" s="26">
        <v>145</v>
      </c>
      <c r="V1486" s="26">
        <f>U1486</f>
        <v>145</v>
      </c>
      <c r="W1486" s="26"/>
      <c r="X1486" s="26"/>
      <c r="Y1486" s="26"/>
      <c r="Z1486" s="26">
        <v>256</v>
      </c>
      <c r="AA1486" s="26">
        <v>98</v>
      </c>
      <c r="AB1486" s="26" t="s">
        <v>103</v>
      </c>
      <c r="AC1486" s="26" t="s">
        <v>103</v>
      </c>
      <c r="AD1486" s="26" t="s">
        <v>104</v>
      </c>
      <c r="AE1486" s="26" t="s">
        <v>103</v>
      </c>
      <c r="AF1486" s="26"/>
      <c r="AG1486" s="26"/>
      <c r="AH1486" s="26"/>
    </row>
    <row r="1487" s="6" customFormat="1" ht="78.75" spans="1:34">
      <c r="A1487" s="24">
        <v>1419</v>
      </c>
      <c r="B1487" s="25"/>
      <c r="C1487" s="26" t="s">
        <v>9864</v>
      </c>
      <c r="D1487" s="26" t="s">
        <v>9865</v>
      </c>
      <c r="E1487" s="26" t="s">
        <v>89</v>
      </c>
      <c r="F1487" s="26" t="s">
        <v>705</v>
      </c>
      <c r="G1487" s="26" t="s">
        <v>9866</v>
      </c>
      <c r="H1487" s="26"/>
      <c r="I1487" s="26" t="s">
        <v>9865</v>
      </c>
      <c r="J1487" s="26" t="s">
        <v>9865</v>
      </c>
      <c r="K1487" s="26" t="s">
        <v>147</v>
      </c>
      <c r="L1487" s="26" t="s">
        <v>148</v>
      </c>
      <c r="M1487" s="26" t="s">
        <v>530</v>
      </c>
      <c r="N1487" s="26" t="s">
        <v>9430</v>
      </c>
      <c r="O1487" s="26" t="s">
        <v>3447</v>
      </c>
      <c r="P1487" s="26" t="s">
        <v>9862</v>
      </c>
      <c r="Q1487" s="26" t="s">
        <v>743</v>
      </c>
      <c r="R1487" s="26" t="s">
        <v>9867</v>
      </c>
      <c r="S1487" s="26" t="s">
        <v>708</v>
      </c>
      <c r="T1487" s="26">
        <v>2024</v>
      </c>
      <c r="U1487" s="26">
        <v>180</v>
      </c>
      <c r="V1487" s="26">
        <f>U1487</f>
        <v>180</v>
      </c>
      <c r="W1487" s="26"/>
      <c r="X1487" s="26"/>
      <c r="Y1487" s="26"/>
      <c r="Z1487" s="26">
        <v>336</v>
      </c>
      <c r="AA1487" s="26">
        <v>96</v>
      </c>
      <c r="AB1487" s="26" t="s">
        <v>103</v>
      </c>
      <c r="AC1487" s="26" t="s">
        <v>119</v>
      </c>
      <c r="AD1487" s="26" t="s">
        <v>104</v>
      </c>
      <c r="AE1487" s="26" t="s">
        <v>103</v>
      </c>
      <c r="AF1487" s="26"/>
      <c r="AG1487" s="26" t="s">
        <v>103</v>
      </c>
      <c r="AH1487" s="26"/>
    </row>
    <row r="1488" s="6" customFormat="1" ht="112.5" spans="1:34">
      <c r="A1488" s="24">
        <v>1420</v>
      </c>
      <c r="B1488" s="25"/>
      <c r="C1488" s="26" t="s">
        <v>9868</v>
      </c>
      <c r="D1488" s="26" t="s">
        <v>9869</v>
      </c>
      <c r="E1488" s="26"/>
      <c r="F1488" s="26" t="s">
        <v>982</v>
      </c>
      <c r="G1488" s="26" t="s">
        <v>9870</v>
      </c>
      <c r="H1488" s="26" t="s">
        <v>124</v>
      </c>
      <c r="I1488" s="26" t="s">
        <v>9871</v>
      </c>
      <c r="J1488" s="26" t="s">
        <v>9872</v>
      </c>
      <c r="K1488" s="26" t="s">
        <v>135</v>
      </c>
      <c r="L1488" s="26" t="s">
        <v>114</v>
      </c>
      <c r="M1488" s="26" t="s">
        <v>9873</v>
      </c>
      <c r="N1488" s="26"/>
      <c r="O1488" s="26" t="s">
        <v>9874</v>
      </c>
      <c r="P1488" s="26" t="s">
        <v>2620</v>
      </c>
      <c r="Q1488" s="26" t="s">
        <v>212</v>
      </c>
      <c r="R1488" s="26" t="s">
        <v>484</v>
      </c>
      <c r="S1488" s="26" t="s">
        <v>213</v>
      </c>
      <c r="T1488" s="26" t="s">
        <v>214</v>
      </c>
      <c r="U1488" s="26">
        <v>53</v>
      </c>
      <c r="V1488" s="26">
        <v>53</v>
      </c>
      <c r="W1488" s="26"/>
      <c r="X1488" s="26"/>
      <c r="Y1488" s="26"/>
      <c r="Z1488" s="26">
        <v>129</v>
      </c>
      <c r="AA1488" s="26">
        <v>20</v>
      </c>
      <c r="AB1488" s="26" t="s">
        <v>104</v>
      </c>
      <c r="AC1488" s="26" t="s">
        <v>990</v>
      </c>
      <c r="AD1488" s="26" t="s">
        <v>119</v>
      </c>
      <c r="AE1488" s="26" t="s">
        <v>990</v>
      </c>
      <c r="AF1488" s="26"/>
      <c r="AG1488" s="26" t="s">
        <v>990</v>
      </c>
      <c r="AH1488" s="26"/>
    </row>
    <row r="1489" s="6" customFormat="1" ht="90" spans="1:34">
      <c r="A1489" s="24">
        <v>1421</v>
      </c>
      <c r="B1489" s="25"/>
      <c r="C1489" s="26" t="s">
        <v>9875</v>
      </c>
      <c r="D1489" s="26" t="s">
        <v>9876</v>
      </c>
      <c r="E1489" s="26" t="s">
        <v>89</v>
      </c>
      <c r="F1489" s="26" t="s">
        <v>993</v>
      </c>
      <c r="G1489" s="26" t="s">
        <v>9877</v>
      </c>
      <c r="H1489" s="26" t="s">
        <v>9811</v>
      </c>
      <c r="I1489" s="26" t="s">
        <v>9878</v>
      </c>
      <c r="J1489" s="26" t="s">
        <v>9879</v>
      </c>
      <c r="K1489" s="26" t="s">
        <v>135</v>
      </c>
      <c r="L1489" s="26" t="s">
        <v>114</v>
      </c>
      <c r="M1489" s="26" t="s">
        <v>9880</v>
      </c>
      <c r="N1489" s="26"/>
      <c r="O1489" s="26" t="s">
        <v>9881</v>
      </c>
      <c r="P1489" s="26" t="s">
        <v>2620</v>
      </c>
      <c r="Q1489" s="26" t="s">
        <v>212</v>
      </c>
      <c r="R1489" s="26" t="s">
        <v>9841</v>
      </c>
      <c r="S1489" s="26" t="s">
        <v>213</v>
      </c>
      <c r="T1489" s="26" t="s">
        <v>214</v>
      </c>
      <c r="U1489" s="26">
        <v>680</v>
      </c>
      <c r="V1489" s="26">
        <f>U1489</f>
        <v>680</v>
      </c>
      <c r="W1489" s="26"/>
      <c r="X1489" s="26"/>
      <c r="Y1489" s="26"/>
      <c r="Z1489" s="26">
        <v>1741</v>
      </c>
      <c r="AA1489" s="26">
        <v>121</v>
      </c>
      <c r="AB1489" s="26" t="s">
        <v>104</v>
      </c>
      <c r="AC1489" s="26" t="s">
        <v>103</v>
      </c>
      <c r="AD1489" s="26" t="s">
        <v>103</v>
      </c>
      <c r="AE1489" s="26" t="s">
        <v>103</v>
      </c>
      <c r="AF1489" s="26"/>
      <c r="AG1489" s="26" t="s">
        <v>103</v>
      </c>
      <c r="AH1489" s="26"/>
    </row>
    <row r="1490" s="6" customFormat="1" ht="90" spans="1:34">
      <c r="A1490" s="24">
        <v>1422</v>
      </c>
      <c r="B1490" s="25"/>
      <c r="C1490" s="26" t="s">
        <v>9882</v>
      </c>
      <c r="D1490" s="26" t="s">
        <v>9883</v>
      </c>
      <c r="E1490" s="26" t="s">
        <v>89</v>
      </c>
      <c r="F1490" s="26" t="s">
        <v>7543</v>
      </c>
      <c r="G1490" s="26" t="s">
        <v>9884</v>
      </c>
      <c r="H1490" s="26" t="s">
        <v>9811</v>
      </c>
      <c r="I1490" s="26" t="s">
        <v>9885</v>
      </c>
      <c r="J1490" s="26" t="s">
        <v>9886</v>
      </c>
      <c r="K1490" s="26" t="s">
        <v>135</v>
      </c>
      <c r="L1490" s="26" t="s">
        <v>114</v>
      </c>
      <c r="M1490" s="26" t="s">
        <v>9887</v>
      </c>
      <c r="N1490" s="26"/>
      <c r="O1490" s="26" t="s">
        <v>9888</v>
      </c>
      <c r="P1490" s="26" t="s">
        <v>2620</v>
      </c>
      <c r="Q1490" s="26" t="s">
        <v>212</v>
      </c>
      <c r="R1490" s="26" t="s">
        <v>9841</v>
      </c>
      <c r="S1490" s="26" t="s">
        <v>213</v>
      </c>
      <c r="T1490" s="26" t="s">
        <v>214</v>
      </c>
      <c r="U1490" s="26">
        <v>30</v>
      </c>
      <c r="V1490" s="26">
        <f>U1490</f>
        <v>30</v>
      </c>
      <c r="W1490" s="26"/>
      <c r="X1490" s="26"/>
      <c r="Y1490" s="26"/>
      <c r="Z1490" s="26">
        <v>1740</v>
      </c>
      <c r="AA1490" s="26">
        <v>196</v>
      </c>
      <c r="AB1490" s="26" t="s">
        <v>104</v>
      </c>
      <c r="AC1490" s="26" t="s">
        <v>103</v>
      </c>
      <c r="AD1490" s="26" t="s">
        <v>103</v>
      </c>
      <c r="AE1490" s="26" t="s">
        <v>103</v>
      </c>
      <c r="AF1490" s="26"/>
      <c r="AG1490" s="26" t="s">
        <v>103</v>
      </c>
      <c r="AH1490" s="26"/>
    </row>
    <row r="1491" s="6" customFormat="1" ht="45" spans="1:34">
      <c r="A1491" s="24">
        <v>1423</v>
      </c>
      <c r="B1491" s="25"/>
      <c r="C1491" s="26" t="s">
        <v>9889</v>
      </c>
      <c r="D1491" s="26" t="s">
        <v>9890</v>
      </c>
      <c r="E1491" s="26" t="s">
        <v>89</v>
      </c>
      <c r="F1491" s="26" t="s">
        <v>2141</v>
      </c>
      <c r="G1491" s="26" t="s">
        <v>9891</v>
      </c>
      <c r="H1491" s="26" t="s">
        <v>918</v>
      </c>
      <c r="I1491" s="26" t="s">
        <v>9890</v>
      </c>
      <c r="J1491" s="26" t="s">
        <v>9892</v>
      </c>
      <c r="K1491" s="26" t="s">
        <v>113</v>
      </c>
      <c r="L1491" s="26" t="s">
        <v>148</v>
      </c>
      <c r="M1491" s="26" t="s">
        <v>96</v>
      </c>
      <c r="N1491" s="26"/>
      <c r="O1491" s="26"/>
      <c r="P1491" s="26" t="s">
        <v>3990</v>
      </c>
      <c r="Q1491" s="26" t="s">
        <v>179</v>
      </c>
      <c r="R1491" s="26" t="s">
        <v>9863</v>
      </c>
      <c r="S1491" s="26" t="s">
        <v>217</v>
      </c>
      <c r="T1491" s="26" t="s">
        <v>102</v>
      </c>
      <c r="U1491" s="26">
        <v>35</v>
      </c>
      <c r="V1491" s="26">
        <v>35</v>
      </c>
      <c r="W1491" s="26"/>
      <c r="X1491" s="26"/>
      <c r="Y1491" s="26"/>
      <c r="Z1491" s="26">
        <v>1037</v>
      </c>
      <c r="AA1491" s="26">
        <v>323</v>
      </c>
      <c r="AB1491" s="26" t="s">
        <v>103</v>
      </c>
      <c r="AC1491" s="26" t="s">
        <v>103</v>
      </c>
      <c r="AD1491" s="26" t="s">
        <v>103</v>
      </c>
      <c r="AE1491" s="26" t="s">
        <v>103</v>
      </c>
      <c r="AF1491" s="26"/>
      <c r="AG1491" s="26" t="s">
        <v>103</v>
      </c>
      <c r="AH1491" s="26"/>
    </row>
    <row r="1492" s="6" customFormat="1" ht="78.75" spans="1:34">
      <c r="A1492" s="24">
        <v>1424</v>
      </c>
      <c r="B1492" s="25"/>
      <c r="C1492" s="26" t="s">
        <v>9893</v>
      </c>
      <c r="D1492" s="26" t="s">
        <v>9894</v>
      </c>
      <c r="E1492" s="26" t="s">
        <v>89</v>
      </c>
      <c r="F1492" s="26" t="s">
        <v>1061</v>
      </c>
      <c r="G1492" s="26" t="s">
        <v>9895</v>
      </c>
      <c r="H1492" s="26" t="s">
        <v>4009</v>
      </c>
      <c r="I1492" s="26" t="s">
        <v>9894</v>
      </c>
      <c r="J1492" s="26" t="s">
        <v>9896</v>
      </c>
      <c r="K1492" s="26" t="s">
        <v>113</v>
      </c>
      <c r="L1492" s="26" t="s">
        <v>148</v>
      </c>
      <c r="M1492" s="26" t="s">
        <v>2301</v>
      </c>
      <c r="N1492" s="26"/>
      <c r="O1492" s="26"/>
      <c r="P1492" s="26" t="s">
        <v>3990</v>
      </c>
      <c r="Q1492" s="26" t="s">
        <v>179</v>
      </c>
      <c r="R1492" s="26" t="s">
        <v>9863</v>
      </c>
      <c r="S1492" s="26" t="s">
        <v>217</v>
      </c>
      <c r="T1492" s="26" t="s">
        <v>102</v>
      </c>
      <c r="U1492" s="26">
        <v>95</v>
      </c>
      <c r="V1492" s="26">
        <v>95</v>
      </c>
      <c r="W1492" s="26"/>
      <c r="X1492" s="26"/>
      <c r="Y1492" s="26"/>
      <c r="Z1492" s="26">
        <v>1352</v>
      </c>
      <c r="AA1492" s="26">
        <v>258</v>
      </c>
      <c r="AB1492" s="26" t="s">
        <v>103</v>
      </c>
      <c r="AC1492" s="26" t="s">
        <v>103</v>
      </c>
      <c r="AD1492" s="26" t="s">
        <v>103</v>
      </c>
      <c r="AE1492" s="26" t="s">
        <v>103</v>
      </c>
      <c r="AF1492" s="26"/>
      <c r="AG1492" s="26" t="s">
        <v>103</v>
      </c>
      <c r="AH1492" s="26"/>
    </row>
    <row r="1493" s="6" customFormat="1" ht="45" spans="1:34">
      <c r="A1493" s="24">
        <v>1425</v>
      </c>
      <c r="B1493" s="25"/>
      <c r="C1493" s="26" t="s">
        <v>9897</v>
      </c>
      <c r="D1493" s="26" t="s">
        <v>9898</v>
      </c>
      <c r="E1493" s="26" t="s">
        <v>89</v>
      </c>
      <c r="F1493" s="26" t="s">
        <v>7671</v>
      </c>
      <c r="G1493" s="26" t="s">
        <v>9899</v>
      </c>
      <c r="H1493" s="26" t="s">
        <v>9900</v>
      </c>
      <c r="I1493" s="26" t="s">
        <v>9898</v>
      </c>
      <c r="J1493" s="26" t="s">
        <v>9901</v>
      </c>
      <c r="K1493" s="26" t="s">
        <v>230</v>
      </c>
      <c r="L1493" s="26" t="s">
        <v>231</v>
      </c>
      <c r="M1493" s="26" t="s">
        <v>1032</v>
      </c>
      <c r="N1493" s="26"/>
      <c r="O1493" s="26" t="s">
        <v>7714</v>
      </c>
      <c r="P1493" s="26" t="s">
        <v>312</v>
      </c>
      <c r="Q1493" s="26" t="s">
        <v>179</v>
      </c>
      <c r="R1493" s="26" t="s">
        <v>101</v>
      </c>
      <c r="S1493" s="26" t="s">
        <v>9902</v>
      </c>
      <c r="T1493" s="26">
        <v>1</v>
      </c>
      <c r="U1493" s="26">
        <v>29.5</v>
      </c>
      <c r="V1493" s="26"/>
      <c r="W1493" s="26">
        <v>29.5</v>
      </c>
      <c r="X1493" s="26"/>
      <c r="Y1493" s="26"/>
      <c r="Z1493" s="26">
        <v>536</v>
      </c>
      <c r="AA1493" s="26">
        <v>120</v>
      </c>
      <c r="AB1493" s="26" t="s">
        <v>103</v>
      </c>
      <c r="AC1493" s="26" t="s">
        <v>103</v>
      </c>
      <c r="AD1493" s="26" t="s">
        <v>104</v>
      </c>
      <c r="AE1493" s="26" t="s">
        <v>103</v>
      </c>
      <c r="AF1493" s="26"/>
      <c r="AG1493" s="26" t="s">
        <v>103</v>
      </c>
      <c r="AH1493" s="26"/>
    </row>
    <row r="1494" s="6" customFormat="1" ht="45" spans="1:34">
      <c r="A1494" s="24">
        <v>1426</v>
      </c>
      <c r="B1494" s="25"/>
      <c r="C1494" s="26" t="s">
        <v>9903</v>
      </c>
      <c r="D1494" s="26" t="s">
        <v>9898</v>
      </c>
      <c r="E1494" s="26" t="s">
        <v>89</v>
      </c>
      <c r="F1494" s="26" t="s">
        <v>7671</v>
      </c>
      <c r="G1494" s="26" t="s">
        <v>9904</v>
      </c>
      <c r="H1494" s="26" t="s">
        <v>8735</v>
      </c>
      <c r="I1494" s="26" t="s">
        <v>9898</v>
      </c>
      <c r="J1494" s="26" t="s">
        <v>9901</v>
      </c>
      <c r="K1494" s="26" t="s">
        <v>230</v>
      </c>
      <c r="L1494" s="26" t="s">
        <v>231</v>
      </c>
      <c r="M1494" s="26" t="s">
        <v>1032</v>
      </c>
      <c r="N1494" s="26"/>
      <c r="O1494" s="26" t="s">
        <v>7714</v>
      </c>
      <c r="P1494" s="26" t="s">
        <v>312</v>
      </c>
      <c r="Q1494" s="26" t="s">
        <v>179</v>
      </c>
      <c r="R1494" s="26" t="s">
        <v>101</v>
      </c>
      <c r="S1494" s="26" t="s">
        <v>9902</v>
      </c>
      <c r="T1494" s="26">
        <v>1</v>
      </c>
      <c r="U1494" s="26">
        <v>29.5</v>
      </c>
      <c r="V1494" s="26"/>
      <c r="W1494" s="26">
        <v>29.5</v>
      </c>
      <c r="X1494" s="26"/>
      <c r="Y1494" s="26"/>
      <c r="Z1494" s="26">
        <v>297</v>
      </c>
      <c r="AA1494" s="26">
        <v>86</v>
      </c>
      <c r="AB1494" s="26" t="s">
        <v>103</v>
      </c>
      <c r="AC1494" s="26" t="s">
        <v>103</v>
      </c>
      <c r="AD1494" s="26" t="s">
        <v>104</v>
      </c>
      <c r="AE1494" s="26" t="s">
        <v>103</v>
      </c>
      <c r="AF1494" s="26"/>
      <c r="AG1494" s="26" t="s">
        <v>103</v>
      </c>
      <c r="AH1494" s="26"/>
    </row>
    <row r="1495" s="6" customFormat="1" ht="56.25" spans="1:34">
      <c r="A1495" s="24">
        <v>1427</v>
      </c>
      <c r="B1495" s="25"/>
      <c r="C1495" s="26" t="s">
        <v>9905</v>
      </c>
      <c r="D1495" s="26" t="s">
        <v>9906</v>
      </c>
      <c r="E1495" s="26" t="s">
        <v>89</v>
      </c>
      <c r="F1495" s="26" t="s">
        <v>7671</v>
      </c>
      <c r="G1495" s="26" t="s">
        <v>9907</v>
      </c>
      <c r="H1495" s="26" t="s">
        <v>9908</v>
      </c>
      <c r="I1495" s="26" t="s">
        <v>9906</v>
      </c>
      <c r="J1495" s="26" t="s">
        <v>9909</v>
      </c>
      <c r="K1495" s="26" t="s">
        <v>230</v>
      </c>
      <c r="L1495" s="26" t="s">
        <v>231</v>
      </c>
      <c r="M1495" s="26" t="s">
        <v>1032</v>
      </c>
      <c r="N1495" s="26"/>
      <c r="O1495" s="26" t="s">
        <v>7714</v>
      </c>
      <c r="P1495" s="26" t="s">
        <v>312</v>
      </c>
      <c r="Q1495" s="26" t="s">
        <v>179</v>
      </c>
      <c r="R1495" s="26" t="s">
        <v>101</v>
      </c>
      <c r="S1495" s="26" t="s">
        <v>9902</v>
      </c>
      <c r="T1495" s="26">
        <v>1</v>
      </c>
      <c r="U1495" s="26">
        <v>21</v>
      </c>
      <c r="V1495" s="26"/>
      <c r="W1495" s="26">
        <v>21</v>
      </c>
      <c r="X1495" s="26"/>
      <c r="Y1495" s="26"/>
      <c r="Z1495" s="26">
        <v>168</v>
      </c>
      <c r="AA1495" s="26">
        <v>45</v>
      </c>
      <c r="AB1495" s="26" t="s">
        <v>103</v>
      </c>
      <c r="AC1495" s="26" t="s">
        <v>103</v>
      </c>
      <c r="AD1495" s="26" t="s">
        <v>104</v>
      </c>
      <c r="AE1495" s="26" t="s">
        <v>103</v>
      </c>
      <c r="AF1495" s="26"/>
      <c r="AG1495" s="26" t="s">
        <v>103</v>
      </c>
      <c r="AH1495" s="26"/>
    </row>
    <row r="1496" s="6" customFormat="1" ht="56.25" spans="1:34">
      <c r="A1496" s="24">
        <v>1428</v>
      </c>
      <c r="B1496" s="25"/>
      <c r="C1496" s="26" t="s">
        <v>9910</v>
      </c>
      <c r="D1496" s="26" t="s">
        <v>9911</v>
      </c>
      <c r="E1496" s="26" t="s">
        <v>89</v>
      </c>
      <c r="F1496" s="26" t="s">
        <v>7671</v>
      </c>
      <c r="G1496" s="26" t="s">
        <v>9912</v>
      </c>
      <c r="H1496" s="26" t="s">
        <v>7673</v>
      </c>
      <c r="I1496" s="26" t="s">
        <v>9911</v>
      </c>
      <c r="J1496" s="26" t="s">
        <v>9913</v>
      </c>
      <c r="K1496" s="26" t="s">
        <v>230</v>
      </c>
      <c r="L1496" s="26" t="s">
        <v>231</v>
      </c>
      <c r="M1496" s="26" t="s">
        <v>1032</v>
      </c>
      <c r="N1496" s="26"/>
      <c r="O1496" s="26" t="s">
        <v>7714</v>
      </c>
      <c r="P1496" s="26" t="s">
        <v>312</v>
      </c>
      <c r="Q1496" s="26" t="s">
        <v>179</v>
      </c>
      <c r="R1496" s="26" t="s">
        <v>101</v>
      </c>
      <c r="S1496" s="26" t="s">
        <v>9902</v>
      </c>
      <c r="T1496" s="26">
        <v>1</v>
      </c>
      <c r="U1496" s="26">
        <v>26</v>
      </c>
      <c r="V1496" s="26"/>
      <c r="W1496" s="26">
        <v>26</v>
      </c>
      <c r="X1496" s="26"/>
      <c r="Y1496" s="26"/>
      <c r="Z1496" s="26">
        <v>286</v>
      </c>
      <c r="AA1496" s="26">
        <v>53</v>
      </c>
      <c r="AB1496" s="26" t="s">
        <v>103</v>
      </c>
      <c r="AC1496" s="26" t="s">
        <v>103</v>
      </c>
      <c r="AD1496" s="26" t="s">
        <v>104</v>
      </c>
      <c r="AE1496" s="26" t="s">
        <v>103</v>
      </c>
      <c r="AF1496" s="26"/>
      <c r="AG1496" s="26" t="s">
        <v>103</v>
      </c>
      <c r="AH1496" s="26"/>
    </row>
    <row r="1497" s="6" customFormat="1" ht="78.75" spans="1:34">
      <c r="A1497" s="24">
        <v>1429</v>
      </c>
      <c r="B1497" s="25"/>
      <c r="C1497" s="26" t="s">
        <v>9914</v>
      </c>
      <c r="D1497" s="26" t="s">
        <v>9915</v>
      </c>
      <c r="E1497" s="26" t="s">
        <v>89</v>
      </c>
      <c r="F1497" s="26" t="s">
        <v>4125</v>
      </c>
      <c r="G1497" s="26" t="s">
        <v>9916</v>
      </c>
      <c r="H1497" s="26" t="s">
        <v>43</v>
      </c>
      <c r="I1497" s="26" t="s">
        <v>9917</v>
      </c>
      <c r="J1497" s="26" t="s">
        <v>9918</v>
      </c>
      <c r="K1497" s="26" t="s">
        <v>242</v>
      </c>
      <c r="L1497" s="26" t="s">
        <v>243</v>
      </c>
      <c r="M1497" s="26" t="s">
        <v>1040</v>
      </c>
      <c r="N1497" s="26"/>
      <c r="O1497" s="26" t="s">
        <v>9919</v>
      </c>
      <c r="P1497" s="26"/>
      <c r="Q1497" s="26" t="s">
        <v>179</v>
      </c>
      <c r="R1497" s="26" t="s">
        <v>101</v>
      </c>
      <c r="S1497" s="26" t="s">
        <v>237</v>
      </c>
      <c r="T1497" s="26" t="s">
        <v>153</v>
      </c>
      <c r="U1497" s="26">
        <v>50</v>
      </c>
      <c r="V1497" s="26">
        <f>U1497</f>
        <v>50</v>
      </c>
      <c r="W1497" s="26"/>
      <c r="X1497" s="26"/>
      <c r="Y1497" s="26"/>
      <c r="Z1497" s="26">
        <v>438</v>
      </c>
      <c r="AA1497" s="26">
        <v>1863</v>
      </c>
      <c r="AB1497" s="26"/>
      <c r="AC1497" s="26"/>
      <c r="AD1497" s="26"/>
      <c r="AE1497" s="26"/>
      <c r="AF1497" s="26"/>
      <c r="AG1497" s="26"/>
      <c r="AH1497" s="26"/>
    </row>
    <row r="1498" s="6" customFormat="1" ht="90" spans="1:34">
      <c r="A1498" s="24">
        <v>1430</v>
      </c>
      <c r="B1498" s="25"/>
      <c r="C1498" s="26" t="s">
        <v>9920</v>
      </c>
      <c r="D1498" s="26" t="s">
        <v>9921</v>
      </c>
      <c r="E1498" s="26" t="s">
        <v>370</v>
      </c>
      <c r="F1498" s="26" t="s">
        <v>2179</v>
      </c>
      <c r="G1498" s="26" t="s">
        <v>9922</v>
      </c>
      <c r="H1498" s="26" t="s">
        <v>7745</v>
      </c>
      <c r="I1498" s="26" t="s">
        <v>9923</v>
      </c>
      <c r="J1498" s="26" t="s">
        <v>9924</v>
      </c>
      <c r="K1498" s="26" t="s">
        <v>242</v>
      </c>
      <c r="L1498" s="26" t="s">
        <v>243</v>
      </c>
      <c r="M1498" s="26" t="s">
        <v>1040</v>
      </c>
      <c r="N1498" s="26" t="s">
        <v>9925</v>
      </c>
      <c r="O1498" s="26"/>
      <c r="P1498" s="26" t="s">
        <v>351</v>
      </c>
      <c r="Q1498" s="26" t="s">
        <v>179</v>
      </c>
      <c r="R1498" s="26" t="s">
        <v>101</v>
      </c>
      <c r="S1498" s="26" t="s">
        <v>237</v>
      </c>
      <c r="T1498" s="26" t="s">
        <v>153</v>
      </c>
      <c r="U1498" s="26">
        <v>50</v>
      </c>
      <c r="V1498" s="26">
        <v>50</v>
      </c>
      <c r="W1498" s="26"/>
      <c r="X1498" s="26"/>
      <c r="Y1498" s="26"/>
      <c r="Z1498" s="26">
        <v>654</v>
      </c>
      <c r="AA1498" s="26">
        <v>4651</v>
      </c>
      <c r="AB1498" s="26" t="s">
        <v>104</v>
      </c>
      <c r="AC1498" s="26" t="s">
        <v>104</v>
      </c>
      <c r="AD1498" s="26" t="s">
        <v>103</v>
      </c>
      <c r="AE1498" s="26" t="s">
        <v>103</v>
      </c>
      <c r="AF1498" s="26"/>
      <c r="AG1498" s="26" t="s">
        <v>103</v>
      </c>
      <c r="AH1498" s="26"/>
    </row>
    <row r="1499" s="6" customFormat="1" ht="191.25" spans="1:34">
      <c r="A1499" s="24">
        <v>1431</v>
      </c>
      <c r="B1499" s="25"/>
      <c r="C1499" s="26" t="s">
        <v>9445</v>
      </c>
      <c r="D1499" s="26" t="s">
        <v>9446</v>
      </c>
      <c r="E1499" s="26" t="s">
        <v>370</v>
      </c>
      <c r="F1499" s="26" t="s">
        <v>1095</v>
      </c>
      <c r="G1499" s="26" t="s">
        <v>9926</v>
      </c>
      <c r="H1499" s="26" t="s">
        <v>7889</v>
      </c>
      <c r="I1499" s="26" t="s">
        <v>9926</v>
      </c>
      <c r="J1499" s="26" t="s">
        <v>9448</v>
      </c>
      <c r="K1499" s="26" t="s">
        <v>135</v>
      </c>
      <c r="L1499" s="26" t="s">
        <v>114</v>
      </c>
      <c r="M1499" s="26" t="s">
        <v>9449</v>
      </c>
      <c r="N1499" s="26" t="s">
        <v>9450</v>
      </c>
      <c r="O1499" s="26" t="s">
        <v>9927</v>
      </c>
      <c r="P1499" s="26" t="s">
        <v>1937</v>
      </c>
      <c r="Q1499" s="26" t="s">
        <v>100</v>
      </c>
      <c r="R1499" s="26" t="s">
        <v>101</v>
      </c>
      <c r="S1499" s="26" t="s">
        <v>1095</v>
      </c>
      <c r="T1499" s="26" t="s">
        <v>191</v>
      </c>
      <c r="U1499" s="26">
        <v>2.6</v>
      </c>
      <c r="V1499" s="26">
        <v>2.6</v>
      </c>
      <c r="W1499" s="26"/>
      <c r="X1499" s="26"/>
      <c r="Y1499" s="26"/>
      <c r="Z1499" s="26">
        <v>139</v>
      </c>
      <c r="AA1499" s="26">
        <v>67</v>
      </c>
      <c r="AB1499" s="26" t="s">
        <v>104</v>
      </c>
      <c r="AC1499" s="26" t="s">
        <v>103</v>
      </c>
      <c r="AD1499" s="26" t="s">
        <v>104</v>
      </c>
      <c r="AE1499" s="26" t="s">
        <v>103</v>
      </c>
      <c r="AF1499" s="26"/>
      <c r="AG1499" s="26" t="s">
        <v>103</v>
      </c>
      <c r="AH1499" s="26"/>
    </row>
    <row r="1500" s="6" customFormat="1" ht="90" spans="1:34">
      <c r="A1500" s="24">
        <v>1432</v>
      </c>
      <c r="B1500" s="25"/>
      <c r="C1500" s="26" t="s">
        <v>9928</v>
      </c>
      <c r="D1500" s="26" t="s">
        <v>9929</v>
      </c>
      <c r="E1500" s="26" t="s">
        <v>370</v>
      </c>
      <c r="F1500" s="26" t="s">
        <v>9458</v>
      </c>
      <c r="G1500" s="26" t="s">
        <v>9930</v>
      </c>
      <c r="H1500" s="26" t="s">
        <v>9931</v>
      </c>
      <c r="I1500" s="26" t="s">
        <v>9932</v>
      </c>
      <c r="J1500" s="26" t="s">
        <v>9933</v>
      </c>
      <c r="K1500" s="26" t="s">
        <v>113</v>
      </c>
      <c r="L1500" s="26" t="s">
        <v>114</v>
      </c>
      <c r="M1500" s="26" t="s">
        <v>9934</v>
      </c>
      <c r="N1500" s="26"/>
      <c r="O1500" s="26" t="s">
        <v>9935</v>
      </c>
      <c r="P1500" s="26"/>
      <c r="Q1500" s="26" t="s">
        <v>179</v>
      </c>
      <c r="R1500" s="26" t="s">
        <v>101</v>
      </c>
      <c r="S1500" s="26" t="s">
        <v>9462</v>
      </c>
      <c r="T1500" s="27">
        <v>2024</v>
      </c>
      <c r="U1500" s="26">
        <v>78</v>
      </c>
      <c r="V1500" s="26">
        <f>U1500</f>
        <v>78</v>
      </c>
      <c r="W1500" s="26"/>
      <c r="X1500" s="26"/>
      <c r="Y1500" s="26"/>
      <c r="Z1500" s="26">
        <v>257</v>
      </c>
      <c r="AA1500" s="26">
        <v>43</v>
      </c>
      <c r="AB1500" s="26" t="s">
        <v>104</v>
      </c>
      <c r="AC1500" s="26" t="s">
        <v>103</v>
      </c>
      <c r="AD1500" s="26" t="s">
        <v>103</v>
      </c>
      <c r="AE1500" s="26" t="s">
        <v>103</v>
      </c>
      <c r="AF1500" s="26"/>
      <c r="AG1500" s="26" t="s">
        <v>103</v>
      </c>
      <c r="AH1500" s="26"/>
    </row>
    <row r="1501" s="6" customFormat="1" ht="56.25" spans="1:34">
      <c r="A1501" s="24">
        <v>1433</v>
      </c>
      <c r="B1501" s="25"/>
      <c r="C1501" s="26" t="s">
        <v>9936</v>
      </c>
      <c r="D1501" s="26" t="s">
        <v>9937</v>
      </c>
      <c r="E1501" s="26" t="s">
        <v>89</v>
      </c>
      <c r="F1501" s="26" t="s">
        <v>9938</v>
      </c>
      <c r="G1501" s="26" t="s">
        <v>9939</v>
      </c>
      <c r="H1501" s="26" t="s">
        <v>9811</v>
      </c>
      <c r="I1501" s="26" t="s">
        <v>9940</v>
      </c>
      <c r="J1501" s="26"/>
      <c r="K1501" s="26" t="s">
        <v>113</v>
      </c>
      <c r="L1501" s="26" t="s">
        <v>114</v>
      </c>
      <c r="M1501" s="26" t="s">
        <v>9941</v>
      </c>
      <c r="N1501" s="26"/>
      <c r="O1501" s="26" t="s">
        <v>9942</v>
      </c>
      <c r="P1501" s="26"/>
      <c r="Q1501" s="26" t="s">
        <v>179</v>
      </c>
      <c r="R1501" s="26" t="s">
        <v>9841</v>
      </c>
      <c r="S1501" s="26" t="s">
        <v>9943</v>
      </c>
      <c r="T1501" s="26" t="s">
        <v>267</v>
      </c>
      <c r="U1501" s="26">
        <v>120</v>
      </c>
      <c r="V1501" s="26">
        <v>120</v>
      </c>
      <c r="W1501" s="26"/>
      <c r="X1501" s="26"/>
      <c r="Y1501" s="26"/>
      <c r="Z1501" s="26">
        <v>210</v>
      </c>
      <c r="AA1501" s="26">
        <v>68</v>
      </c>
      <c r="AB1501" s="26" t="s">
        <v>103</v>
      </c>
      <c r="AC1501" s="26" t="s">
        <v>103</v>
      </c>
      <c r="AD1501" s="26" t="s">
        <v>103</v>
      </c>
      <c r="AE1501" s="26" t="s">
        <v>103</v>
      </c>
      <c r="AF1501" s="26"/>
      <c r="AG1501" s="26" t="s">
        <v>2192</v>
      </c>
      <c r="AH1501" s="26"/>
    </row>
    <row r="1502" s="6" customFormat="1" ht="22.5" spans="1:34">
      <c r="A1502" s="24"/>
      <c r="B1502" s="25" t="s">
        <v>9944</v>
      </c>
      <c r="C1502" s="26">
        <f>COUNTA(C1503:C1508)</f>
        <v>6</v>
      </c>
      <c r="D1502" s="26"/>
      <c r="E1502" s="26"/>
      <c r="F1502" s="26"/>
      <c r="G1502" s="26"/>
      <c r="H1502" s="26"/>
      <c r="I1502" s="26"/>
      <c r="J1502" s="26"/>
      <c r="K1502" s="26"/>
      <c r="L1502" s="26"/>
      <c r="M1502" s="26"/>
      <c r="N1502" s="26"/>
      <c r="O1502" s="26"/>
      <c r="P1502" s="26"/>
      <c r="Q1502" s="26"/>
      <c r="R1502" s="26"/>
      <c r="S1502" s="26"/>
      <c r="T1502" s="26"/>
      <c r="U1502" s="26">
        <f>SUM(U1503:U1508)</f>
        <v>526</v>
      </c>
      <c r="V1502" s="26">
        <f>SUM(V1503:V1508)</f>
        <v>526</v>
      </c>
      <c r="W1502" s="26">
        <f>SUM(W1503:W1508)</f>
        <v>0</v>
      </c>
      <c r="X1502" s="26">
        <f>SUM(X1503:X1508)</f>
        <v>0</v>
      </c>
      <c r="Y1502" s="26">
        <f>SUM(Y1503:Y1508)</f>
        <v>0</v>
      </c>
      <c r="Z1502" s="26"/>
      <c r="AA1502" s="26"/>
      <c r="AB1502" s="26"/>
      <c r="AC1502" s="26"/>
      <c r="AD1502" s="26"/>
      <c r="AE1502" s="26"/>
      <c r="AF1502" s="26"/>
      <c r="AG1502" s="26"/>
      <c r="AH1502" s="26"/>
    </row>
    <row r="1503" s="6" customFormat="1" ht="67.5" spans="1:34">
      <c r="A1503" s="24">
        <v>1434</v>
      </c>
      <c r="B1503" s="25"/>
      <c r="C1503" s="26" t="s">
        <v>9945</v>
      </c>
      <c r="D1503" s="26" t="s">
        <v>9946</v>
      </c>
      <c r="E1503" s="26" t="s">
        <v>89</v>
      </c>
      <c r="F1503" s="26" t="s">
        <v>132</v>
      </c>
      <c r="G1503" s="26" t="s">
        <v>9947</v>
      </c>
      <c r="H1503" s="26"/>
      <c r="I1503" s="26" t="s">
        <v>9948</v>
      </c>
      <c r="J1503" s="26" t="s">
        <v>9949</v>
      </c>
      <c r="K1503" s="26" t="s">
        <v>135</v>
      </c>
      <c r="L1503" s="26" t="s">
        <v>114</v>
      </c>
      <c r="M1503" s="26"/>
      <c r="N1503" s="26"/>
      <c r="O1503" s="26" t="s">
        <v>9950</v>
      </c>
      <c r="P1503" s="26"/>
      <c r="Q1503" s="26" t="s">
        <v>100</v>
      </c>
      <c r="R1503" s="26" t="s">
        <v>9863</v>
      </c>
      <c r="S1503" s="26" t="s">
        <v>139</v>
      </c>
      <c r="T1503" s="26" t="s">
        <v>140</v>
      </c>
      <c r="U1503" s="26">
        <v>50</v>
      </c>
      <c r="V1503" s="26">
        <v>50</v>
      </c>
      <c r="W1503" s="26">
        <v>0</v>
      </c>
      <c r="X1503" s="26">
        <v>0</v>
      </c>
      <c r="Y1503" s="26">
        <v>0</v>
      </c>
      <c r="Z1503" s="26">
        <v>10909</v>
      </c>
      <c r="AA1503" s="26">
        <v>3452</v>
      </c>
      <c r="AB1503" s="26" t="s">
        <v>103</v>
      </c>
      <c r="AC1503" s="26" t="s">
        <v>103</v>
      </c>
      <c r="AD1503" s="26"/>
      <c r="AE1503" s="26" t="s">
        <v>103</v>
      </c>
      <c r="AF1503" s="26"/>
      <c r="AG1503" s="26" t="s">
        <v>103</v>
      </c>
      <c r="AH1503" s="26"/>
    </row>
    <row r="1504" s="6" customFormat="1" ht="78.75" spans="1:34">
      <c r="A1504" s="24">
        <v>1435</v>
      </c>
      <c r="B1504" s="25"/>
      <c r="C1504" s="26" t="s">
        <v>9951</v>
      </c>
      <c r="D1504" s="26" t="s">
        <v>9952</v>
      </c>
      <c r="E1504" s="26" t="s">
        <v>89</v>
      </c>
      <c r="F1504" s="26" t="s">
        <v>132</v>
      </c>
      <c r="G1504" s="26" t="s">
        <v>9953</v>
      </c>
      <c r="H1504" s="26" t="s">
        <v>918</v>
      </c>
      <c r="I1504" s="26" t="s">
        <v>9954</v>
      </c>
      <c r="J1504" s="26" t="s">
        <v>9955</v>
      </c>
      <c r="K1504" s="26" t="s">
        <v>135</v>
      </c>
      <c r="L1504" s="26" t="s">
        <v>114</v>
      </c>
      <c r="M1504" s="26" t="s">
        <v>9956</v>
      </c>
      <c r="N1504" s="26"/>
      <c r="O1504" s="26" t="s">
        <v>9957</v>
      </c>
      <c r="P1504" s="26"/>
      <c r="Q1504" s="26" t="s">
        <v>100</v>
      </c>
      <c r="R1504" s="26" t="s">
        <v>9863</v>
      </c>
      <c r="S1504" s="26" t="s">
        <v>139</v>
      </c>
      <c r="T1504" s="26" t="s">
        <v>140</v>
      </c>
      <c r="U1504" s="26">
        <v>400</v>
      </c>
      <c r="V1504" s="26">
        <v>400</v>
      </c>
      <c r="W1504" s="26">
        <v>0</v>
      </c>
      <c r="X1504" s="26">
        <v>0</v>
      </c>
      <c r="Y1504" s="26">
        <v>0</v>
      </c>
      <c r="Z1504" s="26">
        <v>10909</v>
      </c>
      <c r="AA1504" s="26">
        <v>3452</v>
      </c>
      <c r="AB1504" s="26" t="s">
        <v>103</v>
      </c>
      <c r="AC1504" s="26" t="s">
        <v>103</v>
      </c>
      <c r="AD1504" s="26"/>
      <c r="AE1504" s="26" t="s">
        <v>103</v>
      </c>
      <c r="AF1504" s="26"/>
      <c r="AG1504" s="26" t="s">
        <v>103</v>
      </c>
      <c r="AH1504" s="26"/>
    </row>
    <row r="1505" s="6" customFormat="1" ht="56.25" spans="1:34">
      <c r="A1505" s="24">
        <v>1436</v>
      </c>
      <c r="B1505" s="25"/>
      <c r="C1505" s="26" t="s">
        <v>9958</v>
      </c>
      <c r="D1505" s="26" t="s">
        <v>9959</v>
      </c>
      <c r="E1505" s="26" t="s">
        <v>89</v>
      </c>
      <c r="F1505" s="26" t="s">
        <v>711</v>
      </c>
      <c r="G1505" s="26" t="s">
        <v>9960</v>
      </c>
      <c r="H1505" s="26" t="s">
        <v>124</v>
      </c>
      <c r="I1505" s="26" t="s">
        <v>9959</v>
      </c>
      <c r="J1505" s="26" t="s">
        <v>9961</v>
      </c>
      <c r="K1505" s="26" t="s">
        <v>147</v>
      </c>
      <c r="L1505" s="26" t="s">
        <v>148</v>
      </c>
      <c r="M1505" s="26" t="s">
        <v>4011</v>
      </c>
      <c r="N1505" s="26" t="s">
        <v>9931</v>
      </c>
      <c r="O1505" s="26" t="s">
        <v>9962</v>
      </c>
      <c r="P1505" s="26" t="s">
        <v>2138</v>
      </c>
      <c r="Q1505" s="26" t="s">
        <v>743</v>
      </c>
      <c r="R1505" s="26" t="s">
        <v>9863</v>
      </c>
      <c r="S1505" s="26" t="s">
        <v>714</v>
      </c>
      <c r="T1505" s="26" t="s">
        <v>9963</v>
      </c>
      <c r="U1505" s="26">
        <v>10</v>
      </c>
      <c r="V1505" s="26">
        <f>U1505</f>
        <v>10</v>
      </c>
      <c r="W1505" s="26"/>
      <c r="X1505" s="26"/>
      <c r="Y1505" s="26"/>
      <c r="Z1505" s="26">
        <v>278</v>
      </c>
      <c r="AA1505" s="26">
        <v>189</v>
      </c>
      <c r="AB1505" s="26" t="s">
        <v>104</v>
      </c>
      <c r="AC1505" s="26" t="s">
        <v>103</v>
      </c>
      <c r="AD1505" s="26" t="s">
        <v>104</v>
      </c>
      <c r="AE1505" s="26" t="s">
        <v>104</v>
      </c>
      <c r="AF1505" s="26"/>
      <c r="AG1505" s="26" t="s">
        <v>103</v>
      </c>
      <c r="AH1505" s="26"/>
    </row>
    <row r="1506" s="6" customFormat="1" ht="112.5" spans="1:34">
      <c r="A1506" s="24">
        <v>1437</v>
      </c>
      <c r="B1506" s="25"/>
      <c r="C1506" s="26" t="s">
        <v>9964</v>
      </c>
      <c r="D1506" s="26" t="s">
        <v>9965</v>
      </c>
      <c r="E1506" s="26" t="s">
        <v>89</v>
      </c>
      <c r="F1506" s="26" t="s">
        <v>936</v>
      </c>
      <c r="G1506" s="26" t="s">
        <v>9966</v>
      </c>
      <c r="H1506" s="26" t="s">
        <v>9967</v>
      </c>
      <c r="I1506" s="26" t="s">
        <v>9968</v>
      </c>
      <c r="J1506" s="26" t="s">
        <v>9969</v>
      </c>
      <c r="K1506" s="26" t="s">
        <v>135</v>
      </c>
      <c r="L1506" s="26" t="s">
        <v>114</v>
      </c>
      <c r="M1506" s="26" t="s">
        <v>1980</v>
      </c>
      <c r="N1506" s="26" t="s">
        <v>3733</v>
      </c>
      <c r="O1506" s="26" t="s">
        <v>9970</v>
      </c>
      <c r="P1506" s="26" t="s">
        <v>922</v>
      </c>
      <c r="Q1506" s="26" t="s">
        <v>190</v>
      </c>
      <c r="R1506" s="26" t="s">
        <v>9863</v>
      </c>
      <c r="S1506" s="26" t="s">
        <v>183</v>
      </c>
      <c r="T1506" s="26" t="s">
        <v>291</v>
      </c>
      <c r="U1506" s="26">
        <v>16</v>
      </c>
      <c r="V1506" s="26">
        <f>U1506</f>
        <v>16</v>
      </c>
      <c r="W1506" s="26"/>
      <c r="X1506" s="26"/>
      <c r="Y1506" s="26"/>
      <c r="Z1506" s="26">
        <v>1017</v>
      </c>
      <c r="AA1506" s="26">
        <v>156</v>
      </c>
      <c r="AB1506" s="26" t="s">
        <v>103</v>
      </c>
      <c r="AC1506" s="26" t="s">
        <v>103</v>
      </c>
      <c r="AD1506" s="26" t="s">
        <v>103</v>
      </c>
      <c r="AE1506" s="26" t="s">
        <v>103</v>
      </c>
      <c r="AF1506" s="26" t="s">
        <v>103</v>
      </c>
      <c r="AG1506" s="26" t="s">
        <v>103</v>
      </c>
      <c r="AH1506" s="26" t="s">
        <v>103</v>
      </c>
    </row>
    <row r="1507" s="6" customFormat="1" ht="67.5" spans="1:34">
      <c r="A1507" s="24">
        <v>1438</v>
      </c>
      <c r="B1507" s="25"/>
      <c r="C1507" s="26" t="s">
        <v>9971</v>
      </c>
      <c r="D1507" s="26" t="s">
        <v>9972</v>
      </c>
      <c r="E1507" s="26" t="s">
        <v>89</v>
      </c>
      <c r="F1507" s="26" t="s">
        <v>217</v>
      </c>
      <c r="G1507" s="26" t="s">
        <v>9973</v>
      </c>
      <c r="H1507" s="26" t="s">
        <v>9974</v>
      </c>
      <c r="I1507" s="26" t="s">
        <v>9972</v>
      </c>
      <c r="J1507" s="26" t="s">
        <v>9975</v>
      </c>
      <c r="K1507" s="26" t="s">
        <v>113</v>
      </c>
      <c r="L1507" s="26" t="s">
        <v>148</v>
      </c>
      <c r="M1507" s="26" t="s">
        <v>2356</v>
      </c>
      <c r="N1507" s="26"/>
      <c r="O1507" s="26"/>
      <c r="P1507" s="26" t="s">
        <v>3990</v>
      </c>
      <c r="Q1507" s="26" t="s">
        <v>179</v>
      </c>
      <c r="R1507" s="26" t="s">
        <v>9863</v>
      </c>
      <c r="S1507" s="26" t="s">
        <v>217</v>
      </c>
      <c r="T1507" s="26" t="s">
        <v>102</v>
      </c>
      <c r="U1507" s="26">
        <v>40</v>
      </c>
      <c r="V1507" s="26">
        <v>40</v>
      </c>
      <c r="W1507" s="26"/>
      <c r="X1507" s="26"/>
      <c r="Y1507" s="26"/>
      <c r="Z1507" s="26">
        <v>2543</v>
      </c>
      <c r="AA1507" s="26">
        <v>993</v>
      </c>
      <c r="AB1507" s="26" t="s">
        <v>103</v>
      </c>
      <c r="AC1507" s="26" t="s">
        <v>103</v>
      </c>
      <c r="AD1507" s="26" t="s">
        <v>103</v>
      </c>
      <c r="AE1507" s="26" t="s">
        <v>103</v>
      </c>
      <c r="AF1507" s="26"/>
      <c r="AG1507" s="26" t="s">
        <v>103</v>
      </c>
      <c r="AH1507" s="26"/>
    </row>
    <row r="1508" s="6" customFormat="1" ht="90" spans="1:34">
      <c r="A1508" s="24">
        <v>1439</v>
      </c>
      <c r="B1508" s="25"/>
      <c r="C1508" s="26" t="s">
        <v>9976</v>
      </c>
      <c r="D1508" s="26" t="s">
        <v>9977</v>
      </c>
      <c r="E1508" s="26" t="s">
        <v>107</v>
      </c>
      <c r="F1508" s="26" t="s">
        <v>7964</v>
      </c>
      <c r="G1508" s="26" t="s">
        <v>9978</v>
      </c>
      <c r="H1508" s="26" t="s">
        <v>9811</v>
      </c>
      <c r="I1508" s="26" t="s">
        <v>9979</v>
      </c>
      <c r="J1508" s="26" t="s">
        <v>9979</v>
      </c>
      <c r="K1508" s="26" t="s">
        <v>113</v>
      </c>
      <c r="L1508" s="26" t="s">
        <v>114</v>
      </c>
      <c r="M1508" s="26" t="s">
        <v>3308</v>
      </c>
      <c r="N1508" s="26"/>
      <c r="O1508" s="26" t="s">
        <v>8853</v>
      </c>
      <c r="P1508" s="26"/>
      <c r="Q1508" s="26" t="s">
        <v>179</v>
      </c>
      <c r="R1508" s="26" t="s">
        <v>9863</v>
      </c>
      <c r="S1508" s="26" t="s">
        <v>7968</v>
      </c>
      <c r="T1508" s="26" t="s">
        <v>267</v>
      </c>
      <c r="U1508" s="26">
        <v>10</v>
      </c>
      <c r="V1508" s="26">
        <v>10</v>
      </c>
      <c r="W1508" s="26"/>
      <c r="X1508" s="26"/>
      <c r="Y1508" s="26"/>
      <c r="Z1508" s="26">
        <v>660</v>
      </c>
      <c r="AA1508" s="26">
        <v>215</v>
      </c>
      <c r="AB1508" s="26" t="s">
        <v>103</v>
      </c>
      <c r="AC1508" s="26" t="s">
        <v>103</v>
      </c>
      <c r="AD1508" s="26" t="s">
        <v>104</v>
      </c>
      <c r="AE1508" s="26" t="s">
        <v>103</v>
      </c>
      <c r="AF1508" s="26"/>
      <c r="AG1508" s="26" t="s">
        <v>103</v>
      </c>
      <c r="AH1508" s="26"/>
    </row>
    <row r="1509" s="6" customFormat="1" ht="22.5" spans="1:34">
      <c r="A1509" s="24"/>
      <c r="B1509" s="25" t="s">
        <v>9980</v>
      </c>
      <c r="C1509" s="26">
        <f>COUNTA(C1510:C1632)</f>
        <v>123</v>
      </c>
      <c r="D1509" s="26"/>
      <c r="E1509" s="26"/>
      <c r="F1509" s="26"/>
      <c r="G1509" s="26"/>
      <c r="H1509" s="26"/>
      <c r="I1509" s="26"/>
      <c r="J1509" s="26"/>
      <c r="K1509" s="26"/>
      <c r="L1509" s="26"/>
      <c r="M1509" s="26"/>
      <c r="N1509" s="26"/>
      <c r="O1509" s="26"/>
      <c r="P1509" s="26"/>
      <c r="Q1509" s="26"/>
      <c r="R1509" s="26"/>
      <c r="S1509" s="26"/>
      <c r="T1509" s="26"/>
      <c r="U1509" s="26">
        <f>SUM(U1510:U1632)</f>
        <v>2814.12</v>
      </c>
      <c r="V1509" s="26">
        <f>SUM(V1510:V1632)</f>
        <v>2111.12</v>
      </c>
      <c r="W1509" s="26">
        <f>SUM(W1510:W1632)</f>
        <v>703</v>
      </c>
      <c r="X1509" s="26">
        <f>SUM(X1510:X1632)</f>
        <v>0</v>
      </c>
      <c r="Y1509" s="26">
        <f>SUM(Y1510:Y1632)</f>
        <v>0</v>
      </c>
      <c r="Z1509" s="26"/>
      <c r="AA1509" s="26"/>
      <c r="AB1509" s="26"/>
      <c r="AC1509" s="26"/>
      <c r="AD1509" s="26"/>
      <c r="AE1509" s="26"/>
      <c r="AF1509" s="26"/>
      <c r="AG1509" s="26"/>
      <c r="AH1509" s="26"/>
    </row>
    <row r="1510" s="5" customFormat="1" ht="78.75" spans="1:34">
      <c r="A1510" s="24">
        <v>1440</v>
      </c>
      <c r="B1510" s="25"/>
      <c r="C1510" s="26" t="s">
        <v>9981</v>
      </c>
      <c r="D1510" s="26" t="s">
        <v>9982</v>
      </c>
      <c r="E1510" s="26" t="s">
        <v>89</v>
      </c>
      <c r="F1510" s="26" t="s">
        <v>9983</v>
      </c>
      <c r="G1510" s="26" t="s">
        <v>9984</v>
      </c>
      <c r="H1510" s="26" t="s">
        <v>918</v>
      </c>
      <c r="I1510" s="26" t="s">
        <v>9985</v>
      </c>
      <c r="J1510" s="26" t="s">
        <v>9986</v>
      </c>
      <c r="K1510" s="26" t="s">
        <v>94</v>
      </c>
      <c r="L1510" s="26" t="s">
        <v>95</v>
      </c>
      <c r="M1510" s="26" t="s">
        <v>1040</v>
      </c>
      <c r="N1510" s="26" t="s">
        <v>931</v>
      </c>
      <c r="O1510" s="26" t="s">
        <v>2065</v>
      </c>
      <c r="P1510" s="26" t="s">
        <v>312</v>
      </c>
      <c r="Q1510" s="26" t="s">
        <v>179</v>
      </c>
      <c r="R1510" s="26" t="s">
        <v>484</v>
      </c>
      <c r="S1510" s="26" t="s">
        <v>90</v>
      </c>
      <c r="T1510" s="26">
        <v>2024</v>
      </c>
      <c r="U1510" s="26">
        <v>50</v>
      </c>
      <c r="V1510" s="26">
        <v>50</v>
      </c>
      <c r="W1510" s="26"/>
      <c r="X1510" s="26"/>
      <c r="Y1510" s="26"/>
      <c r="Z1510" s="26">
        <v>3357</v>
      </c>
      <c r="AA1510" s="26">
        <v>927</v>
      </c>
      <c r="AB1510" s="26" t="s">
        <v>103</v>
      </c>
      <c r="AC1510" s="26" t="s">
        <v>103</v>
      </c>
      <c r="AD1510" s="26" t="s">
        <v>104</v>
      </c>
      <c r="AE1510" s="26" t="s">
        <v>103</v>
      </c>
      <c r="AF1510" s="26"/>
      <c r="AG1510" s="26" t="s">
        <v>103</v>
      </c>
      <c r="AH1510" s="26"/>
    </row>
    <row r="1511" s="5" customFormat="1" ht="67.5" spans="1:34">
      <c r="A1511" s="24">
        <v>1441</v>
      </c>
      <c r="B1511" s="25"/>
      <c r="C1511" s="26" t="s">
        <v>9987</v>
      </c>
      <c r="D1511" s="26" t="s">
        <v>9988</v>
      </c>
      <c r="E1511" s="26" t="s">
        <v>89</v>
      </c>
      <c r="F1511" s="26" t="s">
        <v>305</v>
      </c>
      <c r="G1511" s="26" t="s">
        <v>9984</v>
      </c>
      <c r="H1511" s="26" t="s">
        <v>918</v>
      </c>
      <c r="I1511" s="26" t="s">
        <v>9988</v>
      </c>
      <c r="J1511" s="26" t="s">
        <v>9989</v>
      </c>
      <c r="K1511" s="26" t="s">
        <v>94</v>
      </c>
      <c r="L1511" s="26" t="s">
        <v>95</v>
      </c>
      <c r="M1511" s="26" t="s">
        <v>199</v>
      </c>
      <c r="N1511" s="26" t="s">
        <v>931</v>
      </c>
      <c r="O1511" s="26" t="s">
        <v>2065</v>
      </c>
      <c r="P1511" s="26" t="s">
        <v>312</v>
      </c>
      <c r="Q1511" s="26" t="s">
        <v>179</v>
      </c>
      <c r="R1511" s="26" t="s">
        <v>101</v>
      </c>
      <c r="S1511" s="26" t="s">
        <v>90</v>
      </c>
      <c r="T1511" s="26">
        <v>2024</v>
      </c>
      <c r="U1511" s="26">
        <v>80</v>
      </c>
      <c r="V1511" s="26">
        <v>80</v>
      </c>
      <c r="W1511" s="26"/>
      <c r="X1511" s="26"/>
      <c r="Y1511" s="26"/>
      <c r="Z1511" s="26">
        <v>3357</v>
      </c>
      <c r="AA1511" s="26">
        <v>927</v>
      </c>
      <c r="AB1511" s="26" t="s">
        <v>103</v>
      </c>
      <c r="AC1511" s="26" t="s">
        <v>103</v>
      </c>
      <c r="AD1511" s="26" t="s">
        <v>104</v>
      </c>
      <c r="AE1511" s="26" t="s">
        <v>103</v>
      </c>
      <c r="AF1511" s="26"/>
      <c r="AG1511" s="26" t="s">
        <v>103</v>
      </c>
      <c r="AH1511" s="26"/>
    </row>
    <row r="1512" s="5" customFormat="1" ht="67.5" spans="1:34">
      <c r="A1512" s="24">
        <v>1442</v>
      </c>
      <c r="B1512" s="25"/>
      <c r="C1512" s="26" t="s">
        <v>9990</v>
      </c>
      <c r="D1512" s="26" t="s">
        <v>9991</v>
      </c>
      <c r="E1512" s="26" t="s">
        <v>89</v>
      </c>
      <c r="F1512" s="26" t="s">
        <v>1756</v>
      </c>
      <c r="G1512" s="26" t="s">
        <v>9992</v>
      </c>
      <c r="H1512" s="26" t="s">
        <v>918</v>
      </c>
      <c r="I1512" s="26" t="s">
        <v>9991</v>
      </c>
      <c r="J1512" s="26" t="s">
        <v>9993</v>
      </c>
      <c r="K1512" s="26" t="s">
        <v>94</v>
      </c>
      <c r="L1512" s="26" t="s">
        <v>95</v>
      </c>
      <c r="M1512" s="26" t="s">
        <v>538</v>
      </c>
      <c r="N1512" s="26" t="s">
        <v>931</v>
      </c>
      <c r="O1512" s="26" t="s">
        <v>9994</v>
      </c>
      <c r="P1512" s="26" t="s">
        <v>312</v>
      </c>
      <c r="Q1512" s="26" t="s">
        <v>179</v>
      </c>
      <c r="R1512" s="26" t="s">
        <v>101</v>
      </c>
      <c r="S1512" s="26" t="s">
        <v>2900</v>
      </c>
      <c r="T1512" s="26">
        <v>2024</v>
      </c>
      <c r="U1512" s="26">
        <v>20</v>
      </c>
      <c r="V1512" s="26">
        <v>20</v>
      </c>
      <c r="W1512" s="26"/>
      <c r="X1512" s="26"/>
      <c r="Y1512" s="26"/>
      <c r="Z1512" s="26">
        <v>75</v>
      </c>
      <c r="AA1512" s="26">
        <v>28</v>
      </c>
      <c r="AB1512" s="26" t="s">
        <v>103</v>
      </c>
      <c r="AC1512" s="26" t="s">
        <v>103</v>
      </c>
      <c r="AD1512" s="26" t="s">
        <v>104</v>
      </c>
      <c r="AE1512" s="26" t="s">
        <v>103</v>
      </c>
      <c r="AF1512" s="26"/>
      <c r="AG1512" s="26" t="s">
        <v>103</v>
      </c>
      <c r="AH1512" s="26"/>
    </row>
    <row r="1513" s="5" customFormat="1" ht="123" customHeight="1" spans="1:34">
      <c r="A1513" s="24">
        <v>1443</v>
      </c>
      <c r="B1513" s="25"/>
      <c r="C1513" s="26" t="s">
        <v>9995</v>
      </c>
      <c r="D1513" s="26" t="s">
        <v>9996</v>
      </c>
      <c r="E1513" s="26" t="s">
        <v>89</v>
      </c>
      <c r="F1513" s="26" t="s">
        <v>305</v>
      </c>
      <c r="G1513" s="26" t="s">
        <v>9997</v>
      </c>
      <c r="H1513" s="26" t="s">
        <v>918</v>
      </c>
      <c r="I1513" s="26" t="s">
        <v>9998</v>
      </c>
      <c r="J1513" s="26" t="s">
        <v>9999</v>
      </c>
      <c r="K1513" s="26" t="s">
        <v>94</v>
      </c>
      <c r="L1513" s="26" t="s">
        <v>95</v>
      </c>
      <c r="M1513" s="26" t="s">
        <v>1056</v>
      </c>
      <c r="N1513" s="26" t="s">
        <v>2921</v>
      </c>
      <c r="O1513" s="26" t="s">
        <v>10000</v>
      </c>
      <c r="P1513" s="26" t="s">
        <v>312</v>
      </c>
      <c r="Q1513" s="26" t="s">
        <v>179</v>
      </c>
      <c r="R1513" s="26" t="s">
        <v>1938</v>
      </c>
      <c r="S1513" s="26" t="s">
        <v>313</v>
      </c>
      <c r="T1513" s="26">
        <v>2024</v>
      </c>
      <c r="U1513" s="26">
        <v>150</v>
      </c>
      <c r="V1513" s="26">
        <v>150</v>
      </c>
      <c r="W1513" s="26"/>
      <c r="X1513" s="26"/>
      <c r="Y1513" s="26"/>
      <c r="Z1513" s="26">
        <v>1842</v>
      </c>
      <c r="AA1513" s="26">
        <v>549</v>
      </c>
      <c r="AB1513" s="26" t="s">
        <v>103</v>
      </c>
      <c r="AC1513" s="26" t="s">
        <v>103</v>
      </c>
      <c r="AD1513" s="26" t="s">
        <v>104</v>
      </c>
      <c r="AE1513" s="26" t="s">
        <v>103</v>
      </c>
      <c r="AF1513" s="26"/>
      <c r="AG1513" s="26" t="s">
        <v>103</v>
      </c>
      <c r="AH1513" s="26"/>
    </row>
    <row r="1514" s="6" customFormat="1" ht="67.5" spans="1:34">
      <c r="A1514" s="24">
        <v>1444</v>
      </c>
      <c r="B1514" s="25"/>
      <c r="C1514" s="26" t="s">
        <v>10001</v>
      </c>
      <c r="D1514" s="26" t="s">
        <v>10002</v>
      </c>
      <c r="E1514" s="26" t="s">
        <v>89</v>
      </c>
      <c r="F1514" s="26" t="s">
        <v>326</v>
      </c>
      <c r="G1514" s="26" t="s">
        <v>10003</v>
      </c>
      <c r="H1514" s="26" t="s">
        <v>9772</v>
      </c>
      <c r="I1514" s="26" t="s">
        <v>10004</v>
      </c>
      <c r="J1514" s="26" t="s">
        <v>10005</v>
      </c>
      <c r="K1514" s="26" t="s">
        <v>113</v>
      </c>
      <c r="L1514" s="26" t="s">
        <v>114</v>
      </c>
      <c r="M1514" s="26" t="s">
        <v>7974</v>
      </c>
      <c r="N1514" s="26" t="s">
        <v>9773</v>
      </c>
      <c r="O1514" s="26" t="s">
        <v>10006</v>
      </c>
      <c r="P1514" s="26" t="s">
        <v>351</v>
      </c>
      <c r="Q1514" s="26">
        <v>0.95</v>
      </c>
      <c r="R1514" s="26" t="s">
        <v>101</v>
      </c>
      <c r="S1514" s="26" t="s">
        <v>326</v>
      </c>
      <c r="T1514" s="26">
        <v>2024</v>
      </c>
      <c r="U1514" s="26">
        <v>26</v>
      </c>
      <c r="V1514" s="26">
        <v>26</v>
      </c>
      <c r="W1514" s="26"/>
      <c r="X1514" s="26"/>
      <c r="Y1514" s="26"/>
      <c r="Z1514" s="26">
        <v>601</v>
      </c>
      <c r="AA1514" s="26">
        <v>203</v>
      </c>
      <c r="AB1514" s="26" t="s">
        <v>103</v>
      </c>
      <c r="AC1514" s="26" t="s">
        <v>103</v>
      </c>
      <c r="AD1514" s="26" t="s">
        <v>103</v>
      </c>
      <c r="AE1514" s="26" t="s">
        <v>103</v>
      </c>
      <c r="AF1514" s="26"/>
      <c r="AG1514" s="26" t="s">
        <v>103</v>
      </c>
      <c r="AH1514" s="26"/>
    </row>
    <row r="1515" s="6" customFormat="1" ht="78.75" spans="1:34">
      <c r="A1515" s="24">
        <v>1445</v>
      </c>
      <c r="B1515" s="25"/>
      <c r="C1515" s="26" t="s">
        <v>10007</v>
      </c>
      <c r="D1515" s="26" t="s">
        <v>10008</v>
      </c>
      <c r="E1515" s="26" t="s">
        <v>89</v>
      </c>
      <c r="F1515" s="26" t="s">
        <v>4394</v>
      </c>
      <c r="G1515" s="26" t="s">
        <v>10009</v>
      </c>
      <c r="H1515" s="26"/>
      <c r="I1515" s="26" t="s">
        <v>10010</v>
      </c>
      <c r="J1515" s="26" t="s">
        <v>10010</v>
      </c>
      <c r="K1515" s="26" t="s">
        <v>113</v>
      </c>
      <c r="L1515" s="26" t="s">
        <v>114</v>
      </c>
      <c r="M1515" s="26" t="s">
        <v>10011</v>
      </c>
      <c r="N1515" s="26"/>
      <c r="O1515" s="26" t="s">
        <v>9811</v>
      </c>
      <c r="P1515" s="26" t="s">
        <v>351</v>
      </c>
      <c r="Q1515" s="26">
        <v>0.95</v>
      </c>
      <c r="R1515" s="26" t="s">
        <v>3798</v>
      </c>
      <c r="S1515" s="26" t="s">
        <v>108</v>
      </c>
      <c r="T1515" s="26">
        <v>2024</v>
      </c>
      <c r="U1515" s="26">
        <v>15.5</v>
      </c>
      <c r="V1515" s="26">
        <v>15.5</v>
      </c>
      <c r="W1515" s="26"/>
      <c r="X1515" s="26"/>
      <c r="Y1515" s="26"/>
      <c r="Z1515" s="26">
        <v>945</v>
      </c>
      <c r="AA1515" s="26">
        <v>270</v>
      </c>
      <c r="AB1515" s="26" t="s">
        <v>103</v>
      </c>
      <c r="AC1515" s="26" t="s">
        <v>103</v>
      </c>
      <c r="AD1515" s="26" t="s">
        <v>103</v>
      </c>
      <c r="AE1515" s="26" t="s">
        <v>103</v>
      </c>
      <c r="AF1515" s="26"/>
      <c r="AG1515" s="26" t="s">
        <v>104</v>
      </c>
      <c r="AH1515" s="26"/>
    </row>
    <row r="1516" s="6" customFormat="1" ht="90" spans="1:34">
      <c r="A1516" s="24">
        <v>1446</v>
      </c>
      <c r="B1516" s="25"/>
      <c r="C1516" s="26" t="s">
        <v>10012</v>
      </c>
      <c r="D1516" s="26" t="s">
        <v>10013</v>
      </c>
      <c r="E1516" s="26" t="s">
        <v>89</v>
      </c>
      <c r="F1516" s="26" t="s">
        <v>344</v>
      </c>
      <c r="G1516" s="26" t="s">
        <v>10014</v>
      </c>
      <c r="H1516" s="26" t="s">
        <v>639</v>
      </c>
      <c r="I1516" s="26" t="s">
        <v>10015</v>
      </c>
      <c r="J1516" s="26" t="s">
        <v>10016</v>
      </c>
      <c r="K1516" s="26" t="s">
        <v>113</v>
      </c>
      <c r="L1516" s="26" t="s">
        <v>114</v>
      </c>
      <c r="M1516" s="26" t="s">
        <v>366</v>
      </c>
      <c r="N1516" s="26" t="s">
        <v>10017</v>
      </c>
      <c r="O1516" s="26" t="s">
        <v>10018</v>
      </c>
      <c r="P1516" s="26" t="s">
        <v>351</v>
      </c>
      <c r="Q1516" s="26">
        <v>0.95</v>
      </c>
      <c r="R1516" s="26" t="s">
        <v>2915</v>
      </c>
      <c r="S1516" s="26" t="s">
        <v>108</v>
      </c>
      <c r="T1516" s="26">
        <v>2024</v>
      </c>
      <c r="U1516" s="26">
        <v>25</v>
      </c>
      <c r="V1516" s="26"/>
      <c r="W1516" s="26">
        <v>25</v>
      </c>
      <c r="X1516" s="26"/>
      <c r="Y1516" s="26"/>
      <c r="Z1516" s="26">
        <v>193</v>
      </c>
      <c r="AA1516" s="26">
        <v>100</v>
      </c>
      <c r="AB1516" s="26" t="s">
        <v>103</v>
      </c>
      <c r="AC1516" s="26" t="s">
        <v>103</v>
      </c>
      <c r="AD1516" s="26" t="s">
        <v>103</v>
      </c>
      <c r="AE1516" s="26" t="s">
        <v>103</v>
      </c>
      <c r="AF1516" s="26"/>
      <c r="AG1516" s="26" t="s">
        <v>103</v>
      </c>
      <c r="AH1516" s="26"/>
    </row>
    <row r="1517" s="6" customFormat="1" ht="78.75" spans="1:34">
      <c r="A1517" s="24">
        <v>1447</v>
      </c>
      <c r="B1517" s="25"/>
      <c r="C1517" s="26" t="s">
        <v>10019</v>
      </c>
      <c r="D1517" s="26" t="s">
        <v>10020</v>
      </c>
      <c r="E1517" s="26" t="s">
        <v>89</v>
      </c>
      <c r="F1517" s="26" t="s">
        <v>1930</v>
      </c>
      <c r="G1517" s="26" t="s">
        <v>10021</v>
      </c>
      <c r="H1517" s="26" t="s">
        <v>639</v>
      </c>
      <c r="I1517" s="26" t="s">
        <v>10022</v>
      </c>
      <c r="J1517" s="26" t="s">
        <v>10023</v>
      </c>
      <c r="K1517" s="26" t="s">
        <v>413</v>
      </c>
      <c r="L1517" s="26" t="s">
        <v>231</v>
      </c>
      <c r="M1517" s="26" t="s">
        <v>397</v>
      </c>
      <c r="N1517" s="26" t="s">
        <v>300</v>
      </c>
      <c r="O1517" s="26" t="s">
        <v>1936</v>
      </c>
      <c r="P1517" s="26" t="s">
        <v>2994</v>
      </c>
      <c r="Q1517" s="26" t="s">
        <v>100</v>
      </c>
      <c r="R1517" s="26" t="s">
        <v>101</v>
      </c>
      <c r="S1517" s="26" t="s">
        <v>294</v>
      </c>
      <c r="T1517" s="26" t="s">
        <v>167</v>
      </c>
      <c r="U1517" s="26">
        <v>10</v>
      </c>
      <c r="V1517" s="27">
        <v>10</v>
      </c>
      <c r="W1517" s="26"/>
      <c r="X1517" s="26"/>
      <c r="Y1517" s="26"/>
      <c r="Z1517" s="26" t="s">
        <v>3073</v>
      </c>
      <c r="AA1517" s="26" t="s">
        <v>1940</v>
      </c>
      <c r="AB1517" s="26" t="s">
        <v>103</v>
      </c>
      <c r="AC1517" s="26" t="s">
        <v>103</v>
      </c>
      <c r="AD1517" s="26" t="s">
        <v>103</v>
      </c>
      <c r="AE1517" s="26" t="s">
        <v>103</v>
      </c>
      <c r="AF1517" s="26"/>
      <c r="AG1517" s="26" t="s">
        <v>103</v>
      </c>
      <c r="AH1517" s="26"/>
    </row>
    <row r="1518" s="6" customFormat="1" ht="90" spans="1:34">
      <c r="A1518" s="24">
        <v>1448</v>
      </c>
      <c r="B1518" s="25"/>
      <c r="C1518" s="26" t="s">
        <v>10024</v>
      </c>
      <c r="D1518" s="26" t="s">
        <v>10025</v>
      </c>
      <c r="E1518" s="26" t="s">
        <v>89</v>
      </c>
      <c r="F1518" s="26" t="s">
        <v>460</v>
      </c>
      <c r="G1518" s="26" t="s">
        <v>10026</v>
      </c>
      <c r="H1518" s="26" t="s">
        <v>639</v>
      </c>
      <c r="I1518" s="26" t="s">
        <v>10027</v>
      </c>
      <c r="J1518" s="26" t="s">
        <v>10028</v>
      </c>
      <c r="K1518" s="26" t="s">
        <v>413</v>
      </c>
      <c r="L1518" s="26" t="s">
        <v>231</v>
      </c>
      <c r="M1518" s="26" t="s">
        <v>397</v>
      </c>
      <c r="N1518" s="26" t="s">
        <v>300</v>
      </c>
      <c r="O1518" s="26" t="s">
        <v>465</v>
      </c>
      <c r="P1518" s="26" t="s">
        <v>2994</v>
      </c>
      <c r="Q1518" s="26" t="s">
        <v>100</v>
      </c>
      <c r="R1518" s="26" t="s">
        <v>484</v>
      </c>
      <c r="S1518" s="26" t="s">
        <v>294</v>
      </c>
      <c r="T1518" s="26" t="s">
        <v>167</v>
      </c>
      <c r="U1518" s="26">
        <v>10</v>
      </c>
      <c r="V1518" s="26">
        <v>10</v>
      </c>
      <c r="W1518" s="26"/>
      <c r="X1518" s="26"/>
      <c r="Y1518" s="26"/>
      <c r="Z1518" s="26">
        <v>1361</v>
      </c>
      <c r="AA1518" s="26">
        <v>788</v>
      </c>
      <c r="AB1518" s="26" t="s">
        <v>103</v>
      </c>
      <c r="AC1518" s="26" t="s">
        <v>103</v>
      </c>
      <c r="AD1518" s="26" t="s">
        <v>104</v>
      </c>
      <c r="AE1518" s="26" t="s">
        <v>104</v>
      </c>
      <c r="AF1518" s="26"/>
      <c r="AG1518" s="26" t="s">
        <v>104</v>
      </c>
      <c r="AH1518" s="26"/>
    </row>
    <row r="1519" s="6" customFormat="1" ht="90" spans="1:34">
      <c r="A1519" s="24">
        <v>1449</v>
      </c>
      <c r="B1519" s="25"/>
      <c r="C1519" s="26" t="s">
        <v>10029</v>
      </c>
      <c r="D1519" s="26" t="s">
        <v>10030</v>
      </c>
      <c r="E1519" s="26" t="s">
        <v>89</v>
      </c>
      <c r="F1519" s="26" t="s">
        <v>391</v>
      </c>
      <c r="G1519" s="26" t="s">
        <v>10031</v>
      </c>
      <c r="H1519" s="26" t="s">
        <v>639</v>
      </c>
      <c r="I1519" s="26" t="s">
        <v>10032</v>
      </c>
      <c r="J1519" s="26" t="s">
        <v>10033</v>
      </c>
      <c r="K1519" s="26" t="s">
        <v>413</v>
      </c>
      <c r="L1519" s="26" t="s">
        <v>231</v>
      </c>
      <c r="M1519" s="26" t="s">
        <v>8987</v>
      </c>
      <c r="N1519" s="26" t="s">
        <v>300</v>
      </c>
      <c r="O1519" s="26" t="s">
        <v>10034</v>
      </c>
      <c r="P1519" s="26" t="s">
        <v>2994</v>
      </c>
      <c r="Q1519" s="26" t="s">
        <v>100</v>
      </c>
      <c r="R1519" s="26" t="s">
        <v>101</v>
      </c>
      <c r="S1519" s="26" t="s">
        <v>294</v>
      </c>
      <c r="T1519" s="26" t="s">
        <v>167</v>
      </c>
      <c r="U1519" s="26">
        <v>12</v>
      </c>
      <c r="V1519" s="26">
        <v>12</v>
      </c>
      <c r="W1519" s="26"/>
      <c r="X1519" s="26"/>
      <c r="Y1519" s="26"/>
      <c r="Z1519" s="26">
        <v>650</v>
      </c>
      <c r="AA1519" s="26">
        <v>202</v>
      </c>
      <c r="AB1519" s="26" t="s">
        <v>103</v>
      </c>
      <c r="AC1519" s="26" t="s">
        <v>103</v>
      </c>
      <c r="AD1519" s="26" t="s">
        <v>103</v>
      </c>
      <c r="AE1519" s="26" t="s">
        <v>103</v>
      </c>
      <c r="AF1519" s="26"/>
      <c r="AG1519" s="26" t="s">
        <v>103</v>
      </c>
      <c r="AH1519" s="26"/>
    </row>
    <row r="1520" s="6" customFormat="1" ht="123.75" spans="1:34">
      <c r="A1520" s="24">
        <v>1450</v>
      </c>
      <c r="B1520" s="25"/>
      <c r="C1520" s="26" t="s">
        <v>10035</v>
      </c>
      <c r="D1520" s="26" t="s">
        <v>10036</v>
      </c>
      <c r="E1520" s="26" t="s">
        <v>89</v>
      </c>
      <c r="F1520" s="26" t="s">
        <v>1951</v>
      </c>
      <c r="G1520" s="26" t="s">
        <v>10037</v>
      </c>
      <c r="H1520" s="26" t="s">
        <v>639</v>
      </c>
      <c r="I1520" s="26" t="s">
        <v>10038</v>
      </c>
      <c r="J1520" s="26" t="s">
        <v>10039</v>
      </c>
      <c r="K1520" s="26" t="s">
        <v>413</v>
      </c>
      <c r="L1520" s="26" t="s">
        <v>231</v>
      </c>
      <c r="M1520" s="26" t="s">
        <v>456</v>
      </c>
      <c r="N1520" s="26" t="s">
        <v>472</v>
      </c>
      <c r="O1520" s="26" t="s">
        <v>1956</v>
      </c>
      <c r="P1520" s="26" t="s">
        <v>2994</v>
      </c>
      <c r="Q1520" s="26" t="s">
        <v>100</v>
      </c>
      <c r="R1520" s="26" t="s">
        <v>101</v>
      </c>
      <c r="S1520" s="26" t="s">
        <v>294</v>
      </c>
      <c r="T1520" s="26" t="s">
        <v>167</v>
      </c>
      <c r="U1520" s="26">
        <v>20</v>
      </c>
      <c r="V1520" s="26">
        <v>20</v>
      </c>
      <c r="W1520" s="26"/>
      <c r="X1520" s="26"/>
      <c r="Y1520" s="26"/>
      <c r="Z1520" s="26">
        <v>1054</v>
      </c>
      <c r="AA1520" s="26">
        <v>608</v>
      </c>
      <c r="AB1520" s="26"/>
      <c r="AC1520" s="26" t="s">
        <v>103</v>
      </c>
      <c r="AD1520" s="26" t="s">
        <v>104</v>
      </c>
      <c r="AE1520" s="26" t="s">
        <v>103</v>
      </c>
      <c r="AF1520" s="26"/>
      <c r="AG1520" s="26" t="s">
        <v>103</v>
      </c>
      <c r="AH1520" s="26"/>
    </row>
    <row r="1521" s="6" customFormat="1" ht="101.25" spans="1:34">
      <c r="A1521" s="24">
        <v>1451</v>
      </c>
      <c r="B1521" s="25"/>
      <c r="C1521" s="26" t="s">
        <v>10040</v>
      </c>
      <c r="D1521" s="26" t="s">
        <v>10041</v>
      </c>
      <c r="E1521" s="26" t="s">
        <v>89</v>
      </c>
      <c r="F1521" s="26" t="s">
        <v>423</v>
      </c>
      <c r="G1521" s="26" t="s">
        <v>10042</v>
      </c>
      <c r="H1521" s="26" t="s">
        <v>639</v>
      </c>
      <c r="I1521" s="26" t="s">
        <v>10043</v>
      </c>
      <c r="J1521" s="26" t="s">
        <v>10044</v>
      </c>
      <c r="K1521" s="26" t="s">
        <v>413</v>
      </c>
      <c r="L1521" s="26" t="s">
        <v>231</v>
      </c>
      <c r="M1521" s="26" t="s">
        <v>10045</v>
      </c>
      <c r="N1521" s="26" t="s">
        <v>300</v>
      </c>
      <c r="O1521" s="26" t="s">
        <v>10046</v>
      </c>
      <c r="P1521" s="26" t="s">
        <v>2994</v>
      </c>
      <c r="Q1521" s="26" t="s">
        <v>100</v>
      </c>
      <c r="R1521" s="26" t="s">
        <v>101</v>
      </c>
      <c r="S1521" s="26" t="s">
        <v>294</v>
      </c>
      <c r="T1521" s="26" t="s">
        <v>167</v>
      </c>
      <c r="U1521" s="26">
        <v>19</v>
      </c>
      <c r="V1521" s="26">
        <v>19</v>
      </c>
      <c r="W1521" s="26"/>
      <c r="X1521" s="26"/>
      <c r="Y1521" s="26"/>
      <c r="Z1521" s="26">
        <v>938</v>
      </c>
      <c r="AA1521" s="26">
        <v>344</v>
      </c>
      <c r="AB1521" s="26" t="s">
        <v>103</v>
      </c>
      <c r="AC1521" s="26" t="s">
        <v>103</v>
      </c>
      <c r="AD1521" s="26" t="s">
        <v>104</v>
      </c>
      <c r="AE1521" s="26" t="s">
        <v>103</v>
      </c>
      <c r="AF1521" s="26"/>
      <c r="AG1521" s="26" t="s">
        <v>103</v>
      </c>
      <c r="AH1521" s="26"/>
    </row>
    <row r="1522" s="6" customFormat="1" ht="157.5" spans="1:34">
      <c r="A1522" s="24">
        <v>1452</v>
      </c>
      <c r="B1522" s="25"/>
      <c r="C1522" s="26" t="s">
        <v>10047</v>
      </c>
      <c r="D1522" s="26" t="s">
        <v>10048</v>
      </c>
      <c r="E1522" s="26" t="s">
        <v>89</v>
      </c>
      <c r="F1522" s="26" t="s">
        <v>6407</v>
      </c>
      <c r="G1522" s="26" t="s">
        <v>10049</v>
      </c>
      <c r="H1522" s="26" t="s">
        <v>639</v>
      </c>
      <c r="I1522" s="26" t="s">
        <v>10050</v>
      </c>
      <c r="J1522" s="26" t="s">
        <v>10051</v>
      </c>
      <c r="K1522" s="26" t="s">
        <v>413</v>
      </c>
      <c r="L1522" s="26" t="s">
        <v>231</v>
      </c>
      <c r="M1522" s="26" t="s">
        <v>1934</v>
      </c>
      <c r="N1522" s="26" t="s">
        <v>6433</v>
      </c>
      <c r="O1522" s="26" t="s">
        <v>10052</v>
      </c>
      <c r="P1522" s="26" t="s">
        <v>2994</v>
      </c>
      <c r="Q1522" s="26" t="s">
        <v>100</v>
      </c>
      <c r="R1522" s="26" t="s">
        <v>101</v>
      </c>
      <c r="S1522" s="26" t="s">
        <v>294</v>
      </c>
      <c r="T1522" s="26" t="s">
        <v>10053</v>
      </c>
      <c r="U1522" s="26">
        <v>15</v>
      </c>
      <c r="V1522" s="26">
        <v>15</v>
      </c>
      <c r="W1522" s="26"/>
      <c r="X1522" s="26"/>
      <c r="Y1522" s="26"/>
      <c r="Z1522" s="26">
        <v>143</v>
      </c>
      <c r="AA1522" s="26">
        <v>23</v>
      </c>
      <c r="AB1522" s="26" t="s">
        <v>103</v>
      </c>
      <c r="AC1522" s="26" t="s">
        <v>103</v>
      </c>
      <c r="AD1522" s="26" t="s">
        <v>103</v>
      </c>
      <c r="AE1522" s="26" t="s">
        <v>103</v>
      </c>
      <c r="AF1522" s="26"/>
      <c r="AG1522" s="26" t="s">
        <v>103</v>
      </c>
      <c r="AH1522" s="26"/>
    </row>
    <row r="1523" s="6" customFormat="1" ht="123.75" spans="1:34">
      <c r="A1523" s="24">
        <v>1453</v>
      </c>
      <c r="B1523" s="25"/>
      <c r="C1523" s="26" t="s">
        <v>10054</v>
      </c>
      <c r="D1523" s="26" t="s">
        <v>10055</v>
      </c>
      <c r="E1523" s="26" t="s">
        <v>89</v>
      </c>
      <c r="F1523" s="26" t="s">
        <v>2112</v>
      </c>
      <c r="G1523" s="26" t="s">
        <v>10056</v>
      </c>
      <c r="H1523" s="26" t="s">
        <v>639</v>
      </c>
      <c r="I1523" s="26" t="s">
        <v>10057</v>
      </c>
      <c r="J1523" s="26" t="s">
        <v>10058</v>
      </c>
      <c r="K1523" s="26" t="s">
        <v>413</v>
      </c>
      <c r="L1523" s="26" t="s">
        <v>231</v>
      </c>
      <c r="M1523" s="26" t="s">
        <v>1934</v>
      </c>
      <c r="N1523" s="26" t="s">
        <v>6411</v>
      </c>
      <c r="O1523" s="26" t="s">
        <v>10059</v>
      </c>
      <c r="P1523" s="26" t="s">
        <v>2994</v>
      </c>
      <c r="Q1523" s="26" t="s">
        <v>100</v>
      </c>
      <c r="R1523" s="26" t="s">
        <v>101</v>
      </c>
      <c r="S1523" s="26" t="s">
        <v>294</v>
      </c>
      <c r="T1523" s="26" t="s">
        <v>167</v>
      </c>
      <c r="U1523" s="26">
        <v>15</v>
      </c>
      <c r="V1523" s="26">
        <v>15</v>
      </c>
      <c r="W1523" s="26"/>
      <c r="X1523" s="26"/>
      <c r="Y1523" s="26"/>
      <c r="Z1523" s="26">
        <v>92</v>
      </c>
      <c r="AA1523" s="26">
        <v>69</v>
      </c>
      <c r="AB1523" s="26" t="s">
        <v>104</v>
      </c>
      <c r="AC1523" s="26" t="s">
        <v>103</v>
      </c>
      <c r="AD1523" s="26" t="s">
        <v>104</v>
      </c>
      <c r="AE1523" s="26" t="s">
        <v>103</v>
      </c>
      <c r="AF1523" s="26"/>
      <c r="AG1523" s="26" t="s">
        <v>103</v>
      </c>
      <c r="AH1523" s="26"/>
    </row>
    <row r="1524" s="6" customFormat="1" ht="112.5" spans="1:34">
      <c r="A1524" s="24">
        <v>1454</v>
      </c>
      <c r="B1524" s="25"/>
      <c r="C1524" s="26" t="s">
        <v>10060</v>
      </c>
      <c r="D1524" s="26" t="s">
        <v>10061</v>
      </c>
      <c r="E1524" s="26" t="s">
        <v>89</v>
      </c>
      <c r="F1524" s="26" t="s">
        <v>431</v>
      </c>
      <c r="G1524" s="26" t="s">
        <v>10062</v>
      </c>
      <c r="H1524" s="26" t="s">
        <v>639</v>
      </c>
      <c r="I1524" s="26" t="s">
        <v>10063</v>
      </c>
      <c r="J1524" s="26" t="s">
        <v>10064</v>
      </c>
      <c r="K1524" s="26" t="s">
        <v>413</v>
      </c>
      <c r="L1524" s="26" t="s">
        <v>231</v>
      </c>
      <c r="M1524" s="26" t="s">
        <v>1934</v>
      </c>
      <c r="N1524" s="26" t="s">
        <v>300</v>
      </c>
      <c r="O1524" s="26" t="s">
        <v>436</v>
      </c>
      <c r="P1524" s="26" t="s">
        <v>2994</v>
      </c>
      <c r="Q1524" s="26" t="s">
        <v>100</v>
      </c>
      <c r="R1524" s="26" t="s">
        <v>484</v>
      </c>
      <c r="S1524" s="26" t="s">
        <v>294</v>
      </c>
      <c r="T1524" s="26" t="s">
        <v>10065</v>
      </c>
      <c r="U1524" s="26">
        <v>15</v>
      </c>
      <c r="V1524" s="26">
        <v>15</v>
      </c>
      <c r="W1524" s="26"/>
      <c r="X1524" s="26"/>
      <c r="Y1524" s="26"/>
      <c r="Z1524" s="26">
        <v>1371</v>
      </c>
      <c r="AA1524" s="26">
        <v>158</v>
      </c>
      <c r="AB1524" s="26" t="s">
        <v>103</v>
      </c>
      <c r="AC1524" s="26" t="s">
        <v>103</v>
      </c>
      <c r="AD1524" s="26" t="s">
        <v>103</v>
      </c>
      <c r="AE1524" s="26" t="s">
        <v>103</v>
      </c>
      <c r="AF1524" s="26" t="s">
        <v>103</v>
      </c>
      <c r="AG1524" s="26" t="s">
        <v>104</v>
      </c>
      <c r="AH1524" s="26" t="s">
        <v>10066</v>
      </c>
    </row>
    <row r="1525" s="6" customFormat="1" ht="101.25" spans="1:34">
      <c r="A1525" s="24">
        <v>1455</v>
      </c>
      <c r="B1525" s="25"/>
      <c r="C1525" s="26" t="s">
        <v>10067</v>
      </c>
      <c r="D1525" s="26" t="s">
        <v>10068</v>
      </c>
      <c r="E1525" s="26" t="s">
        <v>89</v>
      </c>
      <c r="F1525" s="26" t="s">
        <v>2236</v>
      </c>
      <c r="G1525" s="26" t="s">
        <v>10069</v>
      </c>
      <c r="H1525" s="26" t="s">
        <v>639</v>
      </c>
      <c r="I1525" s="26" t="s">
        <v>10070</v>
      </c>
      <c r="J1525" s="26" t="s">
        <v>10071</v>
      </c>
      <c r="K1525" s="26" t="s">
        <v>413</v>
      </c>
      <c r="L1525" s="26" t="s">
        <v>231</v>
      </c>
      <c r="M1525" s="26" t="s">
        <v>1934</v>
      </c>
      <c r="N1525" s="26" t="s">
        <v>300</v>
      </c>
      <c r="O1525" s="26" t="s">
        <v>10072</v>
      </c>
      <c r="P1525" s="26" t="s">
        <v>2994</v>
      </c>
      <c r="Q1525" s="26" t="s">
        <v>100</v>
      </c>
      <c r="R1525" s="26" t="s">
        <v>101</v>
      </c>
      <c r="S1525" s="26" t="s">
        <v>294</v>
      </c>
      <c r="T1525" s="26" t="s">
        <v>167</v>
      </c>
      <c r="U1525" s="26">
        <v>15</v>
      </c>
      <c r="V1525" s="26">
        <v>15</v>
      </c>
      <c r="W1525" s="26"/>
      <c r="X1525" s="26"/>
      <c r="Y1525" s="26"/>
      <c r="Z1525" s="26">
        <v>1098</v>
      </c>
      <c r="AA1525" s="26">
        <v>238</v>
      </c>
      <c r="AB1525" s="26" t="s">
        <v>103</v>
      </c>
      <c r="AC1525" s="26" t="s">
        <v>103</v>
      </c>
      <c r="AD1525" s="26" t="s">
        <v>103</v>
      </c>
      <c r="AE1525" s="26" t="s">
        <v>103</v>
      </c>
      <c r="AF1525" s="26"/>
      <c r="AG1525" s="26" t="s">
        <v>103</v>
      </c>
      <c r="AH1525" s="26"/>
    </row>
    <row r="1526" s="6" customFormat="1" ht="123.75" spans="1:34">
      <c r="A1526" s="24">
        <v>1456</v>
      </c>
      <c r="B1526" s="25"/>
      <c r="C1526" s="26" t="s">
        <v>10073</v>
      </c>
      <c r="D1526" s="26" t="s">
        <v>10074</v>
      </c>
      <c r="E1526" s="26" t="s">
        <v>89</v>
      </c>
      <c r="F1526" s="26" t="s">
        <v>468</v>
      </c>
      <c r="G1526" s="26" t="s">
        <v>10075</v>
      </c>
      <c r="H1526" s="26" t="s">
        <v>639</v>
      </c>
      <c r="I1526" s="26" t="s">
        <v>10076</v>
      </c>
      <c r="J1526" s="26" t="s">
        <v>10077</v>
      </c>
      <c r="K1526" s="26" t="s">
        <v>10078</v>
      </c>
      <c r="L1526" s="26" t="s">
        <v>10079</v>
      </c>
      <c r="M1526" s="26" t="s">
        <v>10080</v>
      </c>
      <c r="N1526" s="26" t="s">
        <v>10081</v>
      </c>
      <c r="O1526" s="26" t="s">
        <v>10082</v>
      </c>
      <c r="P1526" s="26" t="s">
        <v>2994</v>
      </c>
      <c r="Q1526" s="26" t="s">
        <v>10083</v>
      </c>
      <c r="R1526" s="26" t="s">
        <v>484</v>
      </c>
      <c r="S1526" s="26" t="s">
        <v>294</v>
      </c>
      <c r="T1526" s="26" t="s">
        <v>10065</v>
      </c>
      <c r="U1526" s="26">
        <v>60</v>
      </c>
      <c r="V1526" s="26">
        <v>60</v>
      </c>
      <c r="W1526" s="26"/>
      <c r="X1526" s="26"/>
      <c r="Y1526" s="26"/>
      <c r="Z1526" s="26">
        <v>741</v>
      </c>
      <c r="AA1526" s="26">
        <v>106</v>
      </c>
      <c r="AB1526" s="26" t="s">
        <v>103</v>
      </c>
      <c r="AC1526" s="26" t="s">
        <v>103</v>
      </c>
      <c r="AD1526" s="26" t="s">
        <v>103</v>
      </c>
      <c r="AE1526" s="26" t="s">
        <v>103</v>
      </c>
      <c r="AF1526" s="26"/>
      <c r="AG1526" s="26" t="s">
        <v>103</v>
      </c>
      <c r="AH1526" s="26"/>
    </row>
    <row r="1527" s="6" customFormat="1" ht="90" spans="1:34">
      <c r="A1527" s="24">
        <v>1457</v>
      </c>
      <c r="B1527" s="25"/>
      <c r="C1527" s="26" t="s">
        <v>10084</v>
      </c>
      <c r="D1527" s="26" t="s">
        <v>10085</v>
      </c>
      <c r="E1527" s="26" t="s">
        <v>89</v>
      </c>
      <c r="F1527" s="26" t="s">
        <v>6478</v>
      </c>
      <c r="G1527" s="26" t="s">
        <v>10086</v>
      </c>
      <c r="H1527" s="26" t="s">
        <v>639</v>
      </c>
      <c r="I1527" s="26" t="s">
        <v>10087</v>
      </c>
      <c r="J1527" s="26" t="s">
        <v>10088</v>
      </c>
      <c r="K1527" s="26" t="s">
        <v>10078</v>
      </c>
      <c r="L1527" s="26" t="s">
        <v>10079</v>
      </c>
      <c r="M1527" s="26" t="s">
        <v>10089</v>
      </c>
      <c r="N1527" s="26" t="s">
        <v>10081</v>
      </c>
      <c r="O1527" s="26" t="s">
        <v>10090</v>
      </c>
      <c r="P1527" s="26" t="s">
        <v>2994</v>
      </c>
      <c r="Q1527" s="26" t="s">
        <v>10083</v>
      </c>
      <c r="R1527" s="26" t="s">
        <v>101</v>
      </c>
      <c r="S1527" s="26" t="s">
        <v>294</v>
      </c>
      <c r="T1527" s="26" t="s">
        <v>167</v>
      </c>
      <c r="U1527" s="26">
        <v>12</v>
      </c>
      <c r="V1527" s="27">
        <v>12</v>
      </c>
      <c r="W1527" s="26"/>
      <c r="X1527" s="26"/>
      <c r="Y1527" s="26"/>
      <c r="Z1527" s="26">
        <v>1186</v>
      </c>
      <c r="AA1527" s="26">
        <v>183</v>
      </c>
      <c r="AB1527" s="26" t="s">
        <v>103</v>
      </c>
      <c r="AC1527" s="26" t="s">
        <v>103</v>
      </c>
      <c r="AD1527" s="26" t="s">
        <v>103</v>
      </c>
      <c r="AE1527" s="26" t="s">
        <v>103</v>
      </c>
      <c r="AF1527" s="26"/>
      <c r="AG1527" s="26" t="s">
        <v>103</v>
      </c>
      <c r="AH1527" s="26"/>
    </row>
    <row r="1528" s="6" customFormat="1" ht="90" spans="1:34">
      <c r="A1528" s="24">
        <v>1458</v>
      </c>
      <c r="B1528" s="25"/>
      <c r="C1528" s="26" t="s">
        <v>10091</v>
      </c>
      <c r="D1528" s="26" t="s">
        <v>10092</v>
      </c>
      <c r="E1528" s="26" t="s">
        <v>89</v>
      </c>
      <c r="F1528" s="26" t="s">
        <v>446</v>
      </c>
      <c r="G1528" s="26" t="s">
        <v>10093</v>
      </c>
      <c r="H1528" s="26" t="s">
        <v>639</v>
      </c>
      <c r="I1528" s="26" t="s">
        <v>10094</v>
      </c>
      <c r="J1528" s="26" t="s">
        <v>10095</v>
      </c>
      <c r="K1528" s="26" t="s">
        <v>10078</v>
      </c>
      <c r="L1528" s="26" t="s">
        <v>10079</v>
      </c>
      <c r="M1528" s="26" t="s">
        <v>10096</v>
      </c>
      <c r="N1528" s="26" t="s">
        <v>10081</v>
      </c>
      <c r="O1528" s="26" t="s">
        <v>10097</v>
      </c>
      <c r="P1528" s="26" t="s">
        <v>2994</v>
      </c>
      <c r="Q1528" s="26" t="s">
        <v>10083</v>
      </c>
      <c r="R1528" s="26" t="s">
        <v>101</v>
      </c>
      <c r="S1528" s="26" t="s">
        <v>294</v>
      </c>
      <c r="T1528" s="26" t="s">
        <v>167</v>
      </c>
      <c r="U1528" s="26">
        <v>15</v>
      </c>
      <c r="V1528" s="26">
        <v>15</v>
      </c>
      <c r="W1528" s="26"/>
      <c r="X1528" s="26"/>
      <c r="Y1528" s="26"/>
      <c r="Z1528" s="26">
        <v>1053</v>
      </c>
      <c r="AA1528" s="26">
        <v>606</v>
      </c>
      <c r="AB1528" s="26"/>
      <c r="AC1528" s="26" t="s">
        <v>103</v>
      </c>
      <c r="AD1528" s="26" t="s">
        <v>119</v>
      </c>
      <c r="AE1528" s="26" t="s">
        <v>103</v>
      </c>
      <c r="AF1528" s="26" t="s">
        <v>103</v>
      </c>
      <c r="AG1528" s="26" t="s">
        <v>103</v>
      </c>
      <c r="AH1528" s="26"/>
    </row>
    <row r="1529" s="6" customFormat="1" ht="135" spans="1:34">
      <c r="A1529" s="24">
        <v>1459</v>
      </c>
      <c r="B1529" s="25"/>
      <c r="C1529" s="26" t="s">
        <v>10098</v>
      </c>
      <c r="D1529" s="26" t="s">
        <v>10099</v>
      </c>
      <c r="E1529" s="26" t="s">
        <v>89</v>
      </c>
      <c r="F1529" s="26" t="s">
        <v>513</v>
      </c>
      <c r="G1529" s="26" t="s">
        <v>10100</v>
      </c>
      <c r="H1529" s="26" t="s">
        <v>43</v>
      </c>
      <c r="I1529" s="26" t="s">
        <v>10101</v>
      </c>
      <c r="J1529" s="26" t="s">
        <v>10102</v>
      </c>
      <c r="K1529" s="26" t="s">
        <v>135</v>
      </c>
      <c r="L1529" s="26" t="s">
        <v>114</v>
      </c>
      <c r="M1529" s="26" t="s">
        <v>348</v>
      </c>
      <c r="N1529" s="26" t="s">
        <v>9029</v>
      </c>
      <c r="O1529" s="26" t="s">
        <v>10103</v>
      </c>
      <c r="P1529" s="26" t="s">
        <v>483</v>
      </c>
      <c r="Q1529" s="26" t="s">
        <v>279</v>
      </c>
      <c r="R1529" s="26" t="s">
        <v>101</v>
      </c>
      <c r="S1529" s="26" t="s">
        <v>270</v>
      </c>
      <c r="T1529" s="26" t="s">
        <v>280</v>
      </c>
      <c r="U1529" s="26">
        <v>50</v>
      </c>
      <c r="V1529" s="26">
        <v>50</v>
      </c>
      <c r="W1529" s="26"/>
      <c r="X1529" s="26"/>
      <c r="Y1529" s="26"/>
      <c r="Z1529" s="26">
        <v>1423</v>
      </c>
      <c r="AA1529" s="26">
        <v>362</v>
      </c>
      <c r="AB1529" s="26" t="s">
        <v>104</v>
      </c>
      <c r="AC1529" s="26" t="s">
        <v>103</v>
      </c>
      <c r="AD1529" s="26" t="s">
        <v>103</v>
      </c>
      <c r="AE1529" s="26" t="s">
        <v>103</v>
      </c>
      <c r="AF1529" s="26"/>
      <c r="AG1529" s="26" t="s">
        <v>103</v>
      </c>
      <c r="AH1529" s="26"/>
    </row>
    <row r="1530" s="6" customFormat="1" ht="135" spans="1:34">
      <c r="A1530" s="24">
        <v>1460</v>
      </c>
      <c r="B1530" s="25"/>
      <c r="C1530" s="26" t="s">
        <v>10104</v>
      </c>
      <c r="D1530" s="26" t="s">
        <v>10105</v>
      </c>
      <c r="E1530" s="26" t="s">
        <v>89</v>
      </c>
      <c r="F1530" s="26" t="s">
        <v>3189</v>
      </c>
      <c r="G1530" s="26" t="s">
        <v>10106</v>
      </c>
      <c r="H1530" s="26" t="s">
        <v>43</v>
      </c>
      <c r="I1530" s="26" t="s">
        <v>10107</v>
      </c>
      <c r="J1530" s="26" t="s">
        <v>10108</v>
      </c>
      <c r="K1530" s="26" t="s">
        <v>135</v>
      </c>
      <c r="L1530" s="26" t="s">
        <v>114</v>
      </c>
      <c r="M1530" s="26" t="s">
        <v>275</v>
      </c>
      <c r="N1530" s="26" t="s">
        <v>9029</v>
      </c>
      <c r="O1530" s="26" t="s">
        <v>10109</v>
      </c>
      <c r="P1530" s="26" t="s">
        <v>483</v>
      </c>
      <c r="Q1530" s="26" t="s">
        <v>279</v>
      </c>
      <c r="R1530" s="26" t="s">
        <v>101</v>
      </c>
      <c r="S1530" s="26" t="s">
        <v>270</v>
      </c>
      <c r="T1530" s="26" t="s">
        <v>280</v>
      </c>
      <c r="U1530" s="26">
        <v>30</v>
      </c>
      <c r="V1530" s="26">
        <v>30</v>
      </c>
      <c r="W1530" s="26"/>
      <c r="X1530" s="26"/>
      <c r="Y1530" s="26"/>
      <c r="Z1530" s="26">
        <v>1460</v>
      </c>
      <c r="AA1530" s="26">
        <v>243</v>
      </c>
      <c r="AB1530" s="26" t="s">
        <v>104</v>
      </c>
      <c r="AC1530" s="26" t="s">
        <v>103</v>
      </c>
      <c r="AD1530" s="26" t="s">
        <v>103</v>
      </c>
      <c r="AE1530" s="26" t="s">
        <v>103</v>
      </c>
      <c r="AF1530" s="26"/>
      <c r="AG1530" s="26" t="s">
        <v>103</v>
      </c>
      <c r="AH1530" s="26"/>
    </row>
    <row r="1531" s="6" customFormat="1" ht="112.5" spans="1:34">
      <c r="A1531" s="24">
        <v>1461</v>
      </c>
      <c r="B1531" s="25"/>
      <c r="C1531" s="26" t="s">
        <v>10110</v>
      </c>
      <c r="D1531" s="26" t="s">
        <v>10111</v>
      </c>
      <c r="E1531" s="26" t="s">
        <v>89</v>
      </c>
      <c r="F1531" s="26" t="s">
        <v>3236</v>
      </c>
      <c r="G1531" s="26" t="s">
        <v>10112</v>
      </c>
      <c r="H1531" s="26" t="s">
        <v>43</v>
      </c>
      <c r="I1531" s="26" t="s">
        <v>10113</v>
      </c>
      <c r="J1531" s="26" t="s">
        <v>10114</v>
      </c>
      <c r="K1531" s="26" t="s">
        <v>135</v>
      </c>
      <c r="L1531" s="26" t="s">
        <v>114</v>
      </c>
      <c r="M1531" s="26" t="s">
        <v>275</v>
      </c>
      <c r="N1531" s="26" t="s">
        <v>9029</v>
      </c>
      <c r="O1531" s="26" t="s">
        <v>10115</v>
      </c>
      <c r="P1531" s="26" t="s">
        <v>483</v>
      </c>
      <c r="Q1531" s="26" t="s">
        <v>279</v>
      </c>
      <c r="R1531" s="26" t="s">
        <v>101</v>
      </c>
      <c r="S1531" s="26" t="s">
        <v>270</v>
      </c>
      <c r="T1531" s="26" t="s">
        <v>280</v>
      </c>
      <c r="U1531" s="26">
        <v>30</v>
      </c>
      <c r="V1531" s="26">
        <v>30</v>
      </c>
      <c r="W1531" s="26"/>
      <c r="X1531" s="26"/>
      <c r="Y1531" s="26"/>
      <c r="Z1531" s="26">
        <v>537</v>
      </c>
      <c r="AA1531" s="26">
        <v>151</v>
      </c>
      <c r="AB1531" s="26" t="s">
        <v>104</v>
      </c>
      <c r="AC1531" s="26" t="s">
        <v>103</v>
      </c>
      <c r="AD1531" s="26" t="s">
        <v>104</v>
      </c>
      <c r="AE1531" s="26" t="s">
        <v>103</v>
      </c>
      <c r="AF1531" s="26"/>
      <c r="AG1531" s="26" t="s">
        <v>103</v>
      </c>
      <c r="AH1531" s="26"/>
    </row>
    <row r="1532" s="6" customFormat="1" ht="90" spans="1:34">
      <c r="A1532" s="24">
        <v>1462</v>
      </c>
      <c r="B1532" s="25"/>
      <c r="C1532" s="26" t="s">
        <v>10116</v>
      </c>
      <c r="D1532" s="26" t="s">
        <v>10117</v>
      </c>
      <c r="E1532" s="26" t="s">
        <v>89</v>
      </c>
      <c r="F1532" s="26" t="s">
        <v>3209</v>
      </c>
      <c r="G1532" s="26" t="s">
        <v>10118</v>
      </c>
      <c r="H1532" s="26" t="s">
        <v>43</v>
      </c>
      <c r="I1532" s="26" t="s">
        <v>10119</v>
      </c>
      <c r="J1532" s="26" t="s">
        <v>10120</v>
      </c>
      <c r="K1532" s="26" t="s">
        <v>135</v>
      </c>
      <c r="L1532" s="26" t="s">
        <v>114</v>
      </c>
      <c r="M1532" s="26" t="s">
        <v>275</v>
      </c>
      <c r="N1532" s="26" t="s">
        <v>9029</v>
      </c>
      <c r="O1532" s="26" t="s">
        <v>524</v>
      </c>
      <c r="P1532" s="26" t="s">
        <v>483</v>
      </c>
      <c r="Q1532" s="26" t="s">
        <v>279</v>
      </c>
      <c r="R1532" s="26" t="s">
        <v>101</v>
      </c>
      <c r="S1532" s="26" t="s">
        <v>270</v>
      </c>
      <c r="T1532" s="26" t="s">
        <v>280</v>
      </c>
      <c r="U1532" s="26">
        <v>30</v>
      </c>
      <c r="V1532" s="26">
        <v>30</v>
      </c>
      <c r="W1532" s="26"/>
      <c r="X1532" s="26"/>
      <c r="Y1532" s="26"/>
      <c r="Z1532" s="26">
        <v>512</v>
      </c>
      <c r="AA1532" s="26">
        <v>53</v>
      </c>
      <c r="AB1532" s="26" t="s">
        <v>104</v>
      </c>
      <c r="AC1532" s="26" t="s">
        <v>103</v>
      </c>
      <c r="AD1532" s="26" t="s">
        <v>103</v>
      </c>
      <c r="AE1532" s="26" t="s">
        <v>103</v>
      </c>
      <c r="AF1532" s="26"/>
      <c r="AG1532" s="26" t="s">
        <v>103</v>
      </c>
      <c r="AH1532" s="26"/>
    </row>
    <row r="1533" s="6" customFormat="1" ht="112.5" spans="1:34">
      <c r="A1533" s="24">
        <v>1463</v>
      </c>
      <c r="B1533" s="25"/>
      <c r="C1533" s="26" t="s">
        <v>10121</v>
      </c>
      <c r="D1533" s="26" t="s">
        <v>10122</v>
      </c>
      <c r="E1533" s="26" t="s">
        <v>89</v>
      </c>
      <c r="F1533" s="26" t="s">
        <v>2243</v>
      </c>
      <c r="G1533" s="26" t="s">
        <v>10123</v>
      </c>
      <c r="H1533" s="26" t="s">
        <v>43</v>
      </c>
      <c r="I1533" s="26" t="s">
        <v>10124</v>
      </c>
      <c r="J1533" s="26" t="s">
        <v>10125</v>
      </c>
      <c r="K1533" s="26" t="s">
        <v>135</v>
      </c>
      <c r="L1533" s="26" t="s">
        <v>114</v>
      </c>
      <c r="M1533" s="26" t="s">
        <v>275</v>
      </c>
      <c r="N1533" s="26" t="s">
        <v>9029</v>
      </c>
      <c r="O1533" s="26" t="s">
        <v>10126</v>
      </c>
      <c r="P1533" s="26" t="s">
        <v>483</v>
      </c>
      <c r="Q1533" s="26" t="s">
        <v>279</v>
      </c>
      <c r="R1533" s="26" t="s">
        <v>101</v>
      </c>
      <c r="S1533" s="26" t="s">
        <v>270</v>
      </c>
      <c r="T1533" s="26" t="s">
        <v>280</v>
      </c>
      <c r="U1533" s="26">
        <v>30</v>
      </c>
      <c r="V1533" s="26">
        <v>30</v>
      </c>
      <c r="W1533" s="26"/>
      <c r="X1533" s="26"/>
      <c r="Y1533" s="26"/>
      <c r="Z1533" s="26">
        <v>1358</v>
      </c>
      <c r="AA1533" s="26">
        <v>173</v>
      </c>
      <c r="AB1533" s="26" t="s">
        <v>104</v>
      </c>
      <c r="AC1533" s="26" t="s">
        <v>103</v>
      </c>
      <c r="AD1533" s="26" t="s">
        <v>103</v>
      </c>
      <c r="AE1533" s="26" t="s">
        <v>103</v>
      </c>
      <c r="AF1533" s="26"/>
      <c r="AG1533" s="26" t="s">
        <v>103</v>
      </c>
      <c r="AH1533" s="26"/>
    </row>
    <row r="1534" s="6" customFormat="1" ht="45" spans="1:34">
      <c r="A1534" s="24">
        <v>1464</v>
      </c>
      <c r="B1534" s="25"/>
      <c r="C1534" s="26" t="s">
        <v>10127</v>
      </c>
      <c r="D1534" s="26" t="s">
        <v>10128</v>
      </c>
      <c r="E1534" s="26" t="s">
        <v>89</v>
      </c>
      <c r="F1534" s="26" t="s">
        <v>535</v>
      </c>
      <c r="G1534" s="26" t="s">
        <v>10129</v>
      </c>
      <c r="H1534" s="26" t="s">
        <v>9780</v>
      </c>
      <c r="I1534" s="26" t="s">
        <v>10128</v>
      </c>
      <c r="J1534" s="26" t="s">
        <v>10130</v>
      </c>
      <c r="K1534" s="26" t="s">
        <v>230</v>
      </c>
      <c r="L1534" s="26" t="s">
        <v>114</v>
      </c>
      <c r="M1534" s="26" t="s">
        <v>691</v>
      </c>
      <c r="N1534" s="26" t="s">
        <v>564</v>
      </c>
      <c r="O1534" s="26" t="s">
        <v>10131</v>
      </c>
      <c r="P1534" s="26" t="s">
        <v>1937</v>
      </c>
      <c r="Q1534" s="26" t="s">
        <v>129</v>
      </c>
      <c r="R1534" s="26" t="s">
        <v>6620</v>
      </c>
      <c r="S1534" s="26" t="s">
        <v>541</v>
      </c>
      <c r="T1534" s="26">
        <v>2024</v>
      </c>
      <c r="U1534" s="26">
        <v>10</v>
      </c>
      <c r="V1534" s="26">
        <v>10</v>
      </c>
      <c r="W1534" s="26"/>
      <c r="X1534" s="26"/>
      <c r="Y1534" s="26"/>
      <c r="Z1534" s="26">
        <v>1194</v>
      </c>
      <c r="AA1534" s="26">
        <v>508</v>
      </c>
      <c r="AB1534" s="26" t="s">
        <v>104</v>
      </c>
      <c r="AC1534" s="26" t="s">
        <v>103</v>
      </c>
      <c r="AD1534" s="26" t="s">
        <v>104</v>
      </c>
      <c r="AE1534" s="26" t="s">
        <v>103</v>
      </c>
      <c r="AF1534" s="26"/>
      <c r="AG1534" s="26" t="s">
        <v>103</v>
      </c>
      <c r="AH1534" s="26"/>
    </row>
    <row r="1535" s="6" customFormat="1" ht="67.5" spans="1:34">
      <c r="A1535" s="24">
        <v>1465</v>
      </c>
      <c r="B1535" s="25"/>
      <c r="C1535" s="26" t="s">
        <v>10132</v>
      </c>
      <c r="D1535" s="26" t="s">
        <v>10133</v>
      </c>
      <c r="E1535" s="26" t="s">
        <v>89</v>
      </c>
      <c r="F1535" s="26" t="s">
        <v>1546</v>
      </c>
      <c r="G1535" s="26" t="s">
        <v>10134</v>
      </c>
      <c r="H1535" s="26" t="s">
        <v>9780</v>
      </c>
      <c r="I1535" s="26" t="s">
        <v>10133</v>
      </c>
      <c r="J1535" s="26" t="s">
        <v>10135</v>
      </c>
      <c r="K1535" s="26" t="s">
        <v>113</v>
      </c>
      <c r="L1535" s="26" t="s">
        <v>114</v>
      </c>
      <c r="M1535" s="26" t="s">
        <v>10136</v>
      </c>
      <c r="N1535" s="26" t="s">
        <v>564</v>
      </c>
      <c r="O1535" s="26" t="s">
        <v>10137</v>
      </c>
      <c r="P1535" s="26" t="s">
        <v>1937</v>
      </c>
      <c r="Q1535" s="26" t="s">
        <v>129</v>
      </c>
      <c r="R1535" s="26" t="s">
        <v>6620</v>
      </c>
      <c r="S1535" s="26" t="s">
        <v>1552</v>
      </c>
      <c r="T1535" s="26">
        <v>2024</v>
      </c>
      <c r="U1535" s="26">
        <v>19</v>
      </c>
      <c r="V1535" s="26">
        <v>19</v>
      </c>
      <c r="W1535" s="26"/>
      <c r="X1535" s="26"/>
      <c r="Y1535" s="26"/>
      <c r="Z1535" s="26">
        <v>1267</v>
      </c>
      <c r="AA1535" s="26">
        <v>349</v>
      </c>
      <c r="AB1535" s="26" t="s">
        <v>104</v>
      </c>
      <c r="AC1535" s="26" t="s">
        <v>103</v>
      </c>
      <c r="AD1535" s="26" t="s">
        <v>104</v>
      </c>
      <c r="AE1535" s="26" t="s">
        <v>103</v>
      </c>
      <c r="AF1535" s="26"/>
      <c r="AG1535" s="26" t="s">
        <v>103</v>
      </c>
      <c r="AH1535" s="26"/>
    </row>
    <row r="1536" s="6" customFormat="1" ht="45" spans="1:34">
      <c r="A1536" s="24">
        <v>1466</v>
      </c>
      <c r="B1536" s="25"/>
      <c r="C1536" s="26" t="s">
        <v>10138</v>
      </c>
      <c r="D1536" s="26" t="s">
        <v>10139</v>
      </c>
      <c r="E1536" s="26" t="s">
        <v>89</v>
      </c>
      <c r="F1536" s="26" t="s">
        <v>558</v>
      </c>
      <c r="G1536" s="30" t="s">
        <v>10140</v>
      </c>
      <c r="H1536" s="26" t="s">
        <v>9780</v>
      </c>
      <c r="I1536" s="26" t="s">
        <v>10139</v>
      </c>
      <c r="J1536" s="26" t="s">
        <v>10141</v>
      </c>
      <c r="K1536" s="26" t="s">
        <v>561</v>
      </c>
      <c r="L1536" s="26" t="s">
        <v>562</v>
      </c>
      <c r="M1536" s="26" t="s">
        <v>950</v>
      </c>
      <c r="N1536" s="26" t="s">
        <v>564</v>
      </c>
      <c r="O1536" s="30" t="s">
        <v>10142</v>
      </c>
      <c r="P1536" s="26" t="s">
        <v>1937</v>
      </c>
      <c r="Q1536" s="26" t="s">
        <v>129</v>
      </c>
      <c r="R1536" s="26" t="s">
        <v>6620</v>
      </c>
      <c r="S1536" s="26" t="s">
        <v>566</v>
      </c>
      <c r="T1536" s="26">
        <v>2024</v>
      </c>
      <c r="U1536" s="26">
        <v>15</v>
      </c>
      <c r="V1536" s="26">
        <v>15</v>
      </c>
      <c r="W1536" s="26"/>
      <c r="X1536" s="26"/>
      <c r="Y1536" s="26"/>
      <c r="Z1536" s="30">
        <v>105</v>
      </c>
      <c r="AA1536" s="30">
        <v>38</v>
      </c>
      <c r="AB1536" s="26" t="s">
        <v>104</v>
      </c>
      <c r="AC1536" s="26" t="s">
        <v>103</v>
      </c>
      <c r="AD1536" s="26" t="s">
        <v>104</v>
      </c>
      <c r="AE1536" s="26" t="s">
        <v>103</v>
      </c>
      <c r="AF1536" s="26"/>
      <c r="AG1536" s="26" t="s">
        <v>103</v>
      </c>
      <c r="AH1536" s="26"/>
    </row>
    <row r="1537" s="6" customFormat="1" ht="67.5" spans="1:34">
      <c r="A1537" s="24">
        <v>1467</v>
      </c>
      <c r="B1537" s="25"/>
      <c r="C1537" s="26" t="s">
        <v>10143</v>
      </c>
      <c r="D1537" s="26" t="s">
        <v>10144</v>
      </c>
      <c r="E1537" s="26" t="s">
        <v>89</v>
      </c>
      <c r="F1537" s="26" t="s">
        <v>596</v>
      </c>
      <c r="G1537" s="26" t="s">
        <v>10145</v>
      </c>
      <c r="H1537" s="26" t="s">
        <v>9780</v>
      </c>
      <c r="I1537" s="26" t="s">
        <v>10146</v>
      </c>
      <c r="J1537" s="26" t="s">
        <v>10147</v>
      </c>
      <c r="K1537" s="26" t="s">
        <v>113</v>
      </c>
      <c r="L1537" s="26" t="s">
        <v>114</v>
      </c>
      <c r="M1537" s="26" t="s">
        <v>3445</v>
      </c>
      <c r="N1537" s="26" t="s">
        <v>564</v>
      </c>
      <c r="O1537" s="26" t="s">
        <v>8138</v>
      </c>
      <c r="P1537" s="26" t="s">
        <v>1937</v>
      </c>
      <c r="Q1537" s="26" t="s">
        <v>129</v>
      </c>
      <c r="R1537" s="26" t="s">
        <v>6620</v>
      </c>
      <c r="S1537" s="26" t="s">
        <v>601</v>
      </c>
      <c r="T1537" s="26">
        <v>2024</v>
      </c>
      <c r="U1537" s="26">
        <v>17</v>
      </c>
      <c r="V1537" s="26">
        <v>17</v>
      </c>
      <c r="W1537" s="26"/>
      <c r="X1537" s="26"/>
      <c r="Y1537" s="26"/>
      <c r="Z1537" s="26">
        <v>316</v>
      </c>
      <c r="AA1537" s="26">
        <v>103</v>
      </c>
      <c r="AB1537" s="26" t="s">
        <v>104</v>
      </c>
      <c r="AC1537" s="26" t="s">
        <v>103</v>
      </c>
      <c r="AD1537" s="26" t="s">
        <v>104</v>
      </c>
      <c r="AE1537" s="26" t="s">
        <v>103</v>
      </c>
      <c r="AF1537" s="26"/>
      <c r="AG1537" s="26" t="s">
        <v>103</v>
      </c>
      <c r="AH1537" s="26"/>
    </row>
    <row r="1538" s="6" customFormat="1" ht="67.5" spans="1:34">
      <c r="A1538" s="24">
        <v>1468</v>
      </c>
      <c r="B1538" s="25"/>
      <c r="C1538" s="26" t="s">
        <v>10148</v>
      </c>
      <c r="D1538" s="26" t="s">
        <v>10149</v>
      </c>
      <c r="E1538" s="26" t="s">
        <v>89</v>
      </c>
      <c r="F1538" s="26" t="s">
        <v>604</v>
      </c>
      <c r="G1538" s="26" t="s">
        <v>10150</v>
      </c>
      <c r="H1538" s="26" t="s">
        <v>918</v>
      </c>
      <c r="I1538" s="26" t="s">
        <v>10151</v>
      </c>
      <c r="J1538" s="26" t="s">
        <v>10152</v>
      </c>
      <c r="K1538" s="26" t="s">
        <v>135</v>
      </c>
      <c r="L1538" s="26" t="s">
        <v>114</v>
      </c>
      <c r="M1538" s="26"/>
      <c r="N1538" s="26"/>
      <c r="O1538" s="26" t="s">
        <v>10153</v>
      </c>
      <c r="P1538" s="26" t="s">
        <v>3416</v>
      </c>
      <c r="Q1538" s="26" t="s">
        <v>100</v>
      </c>
      <c r="R1538" s="26" t="s">
        <v>101</v>
      </c>
      <c r="S1538" s="26" t="s">
        <v>139</v>
      </c>
      <c r="T1538" s="26" t="s">
        <v>140</v>
      </c>
      <c r="U1538" s="26">
        <v>15</v>
      </c>
      <c r="V1538" s="26">
        <v>15</v>
      </c>
      <c r="W1538" s="26">
        <v>0</v>
      </c>
      <c r="X1538" s="26">
        <v>0</v>
      </c>
      <c r="Y1538" s="26">
        <v>0</v>
      </c>
      <c r="Z1538" s="26">
        <v>1726</v>
      </c>
      <c r="AA1538" s="26">
        <v>614</v>
      </c>
      <c r="AB1538" s="26" t="s">
        <v>104</v>
      </c>
      <c r="AC1538" s="26" t="s">
        <v>103</v>
      </c>
      <c r="AD1538" s="26" t="s">
        <v>104</v>
      </c>
      <c r="AE1538" s="26" t="s">
        <v>103</v>
      </c>
      <c r="AF1538" s="26"/>
      <c r="AG1538" s="26" t="s">
        <v>103</v>
      </c>
      <c r="AH1538" s="26"/>
    </row>
    <row r="1539" s="6" customFormat="1" ht="135" spans="1:34">
      <c r="A1539" s="24">
        <v>1469</v>
      </c>
      <c r="B1539" s="25"/>
      <c r="C1539" s="26" t="s">
        <v>10154</v>
      </c>
      <c r="D1539" s="26" t="s">
        <v>10155</v>
      </c>
      <c r="E1539" s="26" t="s">
        <v>89</v>
      </c>
      <c r="F1539" s="26" t="s">
        <v>616</v>
      </c>
      <c r="G1539" s="26" t="s">
        <v>10156</v>
      </c>
      <c r="H1539" s="26" t="s">
        <v>918</v>
      </c>
      <c r="I1539" s="26" t="s">
        <v>10157</v>
      </c>
      <c r="J1539" s="26" t="s">
        <v>10152</v>
      </c>
      <c r="K1539" s="26" t="s">
        <v>135</v>
      </c>
      <c r="L1539" s="26" t="s">
        <v>114</v>
      </c>
      <c r="M1539" s="26"/>
      <c r="N1539" s="26"/>
      <c r="O1539" s="26" t="s">
        <v>10158</v>
      </c>
      <c r="P1539" s="26" t="s">
        <v>3416</v>
      </c>
      <c r="Q1539" s="26" t="s">
        <v>100</v>
      </c>
      <c r="R1539" s="26" t="s">
        <v>101</v>
      </c>
      <c r="S1539" s="26" t="s">
        <v>139</v>
      </c>
      <c r="T1539" s="26" t="s">
        <v>140</v>
      </c>
      <c r="U1539" s="26">
        <v>10</v>
      </c>
      <c r="V1539" s="26">
        <v>10</v>
      </c>
      <c r="W1539" s="26">
        <v>0</v>
      </c>
      <c r="X1539" s="26">
        <v>0</v>
      </c>
      <c r="Y1539" s="26">
        <v>0</v>
      </c>
      <c r="Z1539" s="26">
        <v>1293</v>
      </c>
      <c r="AA1539" s="26">
        <v>382</v>
      </c>
      <c r="AB1539" s="26" t="s">
        <v>119</v>
      </c>
      <c r="AC1539" s="26" t="s">
        <v>103</v>
      </c>
      <c r="AD1539" s="26" t="s">
        <v>103</v>
      </c>
      <c r="AE1539" s="26" t="s">
        <v>103</v>
      </c>
      <c r="AF1539" s="26"/>
      <c r="AG1539" s="26" t="s">
        <v>103</v>
      </c>
      <c r="AH1539" s="26"/>
    </row>
    <row r="1540" s="6" customFormat="1" ht="67.5" spans="1:34">
      <c r="A1540" s="24">
        <v>1470</v>
      </c>
      <c r="B1540" s="25"/>
      <c r="C1540" s="26" t="s">
        <v>10159</v>
      </c>
      <c r="D1540" s="26" t="s">
        <v>10160</v>
      </c>
      <c r="E1540" s="26" t="s">
        <v>89</v>
      </c>
      <c r="F1540" s="26" t="s">
        <v>676</v>
      </c>
      <c r="G1540" s="26" t="s">
        <v>10161</v>
      </c>
      <c r="H1540" s="26"/>
      <c r="I1540" s="26" t="s">
        <v>10160</v>
      </c>
      <c r="J1540" s="26" t="s">
        <v>10162</v>
      </c>
      <c r="K1540" s="26" t="s">
        <v>135</v>
      </c>
      <c r="L1540" s="26" t="s">
        <v>114</v>
      </c>
      <c r="M1540" s="26" t="s">
        <v>10163</v>
      </c>
      <c r="N1540" s="26"/>
      <c r="O1540" s="26"/>
      <c r="P1540" s="26"/>
      <c r="Q1540" s="26" t="s">
        <v>100</v>
      </c>
      <c r="R1540" s="26" t="s">
        <v>101</v>
      </c>
      <c r="S1540" s="26" t="s">
        <v>139</v>
      </c>
      <c r="T1540" s="26" t="s">
        <v>140</v>
      </c>
      <c r="U1540" s="26">
        <v>15</v>
      </c>
      <c r="V1540" s="26">
        <v>15</v>
      </c>
      <c r="W1540" s="26">
        <v>0</v>
      </c>
      <c r="X1540" s="26">
        <v>0</v>
      </c>
      <c r="Y1540" s="26">
        <v>0</v>
      </c>
      <c r="Z1540" s="26">
        <v>95</v>
      </c>
      <c r="AA1540" s="26">
        <v>16</v>
      </c>
      <c r="AB1540" s="26" t="s">
        <v>104</v>
      </c>
      <c r="AC1540" s="26" t="s">
        <v>103</v>
      </c>
      <c r="AD1540" s="26" t="s">
        <v>103</v>
      </c>
      <c r="AE1540" s="26" t="s">
        <v>103</v>
      </c>
      <c r="AF1540" s="26"/>
      <c r="AG1540" s="26" t="s">
        <v>103</v>
      </c>
      <c r="AH1540" s="26"/>
    </row>
    <row r="1541" s="6" customFormat="1" ht="135" spans="1:34">
      <c r="A1541" s="24">
        <v>1471</v>
      </c>
      <c r="B1541" s="25"/>
      <c r="C1541" s="26" t="s">
        <v>10164</v>
      </c>
      <c r="D1541" s="26" t="s">
        <v>10165</v>
      </c>
      <c r="E1541" s="26" t="s">
        <v>89</v>
      </c>
      <c r="F1541" s="26" t="s">
        <v>656</v>
      </c>
      <c r="G1541" s="26" t="s">
        <v>10166</v>
      </c>
      <c r="H1541" s="26" t="s">
        <v>918</v>
      </c>
      <c r="I1541" s="26" t="s">
        <v>10167</v>
      </c>
      <c r="J1541" s="26" t="s">
        <v>10168</v>
      </c>
      <c r="K1541" s="26" t="s">
        <v>135</v>
      </c>
      <c r="L1541" s="26" t="s">
        <v>114</v>
      </c>
      <c r="M1541" s="26"/>
      <c r="N1541" s="26"/>
      <c r="O1541" s="26" t="s">
        <v>10169</v>
      </c>
      <c r="P1541" s="26" t="s">
        <v>3416</v>
      </c>
      <c r="Q1541" s="26" t="s">
        <v>100</v>
      </c>
      <c r="R1541" s="26" t="s">
        <v>101</v>
      </c>
      <c r="S1541" s="26" t="s">
        <v>139</v>
      </c>
      <c r="T1541" s="26" t="s">
        <v>140</v>
      </c>
      <c r="U1541" s="26">
        <v>15</v>
      </c>
      <c r="V1541" s="26">
        <v>15</v>
      </c>
      <c r="W1541" s="26">
        <v>0</v>
      </c>
      <c r="X1541" s="26">
        <v>0</v>
      </c>
      <c r="Y1541" s="26">
        <v>0</v>
      </c>
      <c r="Z1541" s="26">
        <v>199</v>
      </c>
      <c r="AA1541" s="26">
        <v>66</v>
      </c>
      <c r="AB1541" s="26" t="s">
        <v>104</v>
      </c>
      <c r="AC1541" s="26" t="s">
        <v>103</v>
      </c>
      <c r="AD1541" s="26" t="s">
        <v>104</v>
      </c>
      <c r="AE1541" s="26" t="s">
        <v>103</v>
      </c>
      <c r="AF1541" s="26"/>
      <c r="AG1541" s="26" t="s">
        <v>103</v>
      </c>
      <c r="AH1541" s="26"/>
    </row>
    <row r="1542" s="6" customFormat="1" ht="90" spans="1:34">
      <c r="A1542" s="24">
        <v>1472</v>
      </c>
      <c r="B1542" s="25"/>
      <c r="C1542" s="26" t="s">
        <v>10170</v>
      </c>
      <c r="D1542" s="26" t="s">
        <v>10171</v>
      </c>
      <c r="E1542" s="26" t="s">
        <v>89</v>
      </c>
      <c r="F1542" s="26" t="s">
        <v>744</v>
      </c>
      <c r="G1542" s="26" t="s">
        <v>10172</v>
      </c>
      <c r="H1542" s="26" t="s">
        <v>124</v>
      </c>
      <c r="I1542" s="26" t="s">
        <v>10171</v>
      </c>
      <c r="J1542" s="26" t="s">
        <v>10171</v>
      </c>
      <c r="K1542" s="26" t="s">
        <v>740</v>
      </c>
      <c r="L1542" s="26" t="s">
        <v>148</v>
      </c>
      <c r="M1542" s="26" t="s">
        <v>10173</v>
      </c>
      <c r="N1542" s="26" t="s">
        <v>9118</v>
      </c>
      <c r="O1542" s="26" t="s">
        <v>3447</v>
      </c>
      <c r="P1542" s="26" t="s">
        <v>2138</v>
      </c>
      <c r="Q1542" s="26" t="s">
        <v>743</v>
      </c>
      <c r="R1542" s="26" t="s">
        <v>101</v>
      </c>
      <c r="S1542" s="26" t="s">
        <v>744</v>
      </c>
      <c r="T1542" s="26" t="s">
        <v>745</v>
      </c>
      <c r="U1542" s="26">
        <v>58</v>
      </c>
      <c r="V1542" s="26">
        <f>U1542</f>
        <v>58</v>
      </c>
      <c r="W1542" s="26"/>
      <c r="X1542" s="26"/>
      <c r="Y1542" s="26"/>
      <c r="Z1542" s="26">
        <v>105</v>
      </c>
      <c r="AA1542" s="26">
        <v>48</v>
      </c>
      <c r="AB1542" s="26" t="s">
        <v>103</v>
      </c>
      <c r="AC1542" s="26" t="s">
        <v>103</v>
      </c>
      <c r="AD1542" s="26" t="s">
        <v>104</v>
      </c>
      <c r="AE1542" s="26" t="s">
        <v>103</v>
      </c>
      <c r="AF1542" s="26"/>
      <c r="AG1542" s="26" t="s">
        <v>103</v>
      </c>
      <c r="AH1542" s="26"/>
    </row>
    <row r="1543" s="6" customFormat="1" ht="78.75" spans="1:34">
      <c r="A1543" s="24">
        <v>1473</v>
      </c>
      <c r="B1543" s="25"/>
      <c r="C1543" s="26" t="s">
        <v>10174</v>
      </c>
      <c r="D1543" s="26" t="s">
        <v>10175</v>
      </c>
      <c r="E1543" s="26" t="s">
        <v>107</v>
      </c>
      <c r="F1543" s="26" t="s">
        <v>10176</v>
      </c>
      <c r="G1543" s="26" t="s">
        <v>9803</v>
      </c>
      <c r="H1543" s="26" t="s">
        <v>124</v>
      </c>
      <c r="I1543" s="26" t="s">
        <v>10177</v>
      </c>
      <c r="J1543" s="26" t="s">
        <v>10177</v>
      </c>
      <c r="K1543" s="26" t="s">
        <v>740</v>
      </c>
      <c r="L1543" s="26" t="s">
        <v>148</v>
      </c>
      <c r="M1543" s="26" t="s">
        <v>630</v>
      </c>
      <c r="N1543" s="26" t="s">
        <v>9805</v>
      </c>
      <c r="O1543" s="26" t="s">
        <v>3447</v>
      </c>
      <c r="P1543" s="26" t="s">
        <v>2138</v>
      </c>
      <c r="Q1543" s="26" t="s">
        <v>743</v>
      </c>
      <c r="R1543" s="26" t="s">
        <v>101</v>
      </c>
      <c r="S1543" s="26" t="s">
        <v>752</v>
      </c>
      <c r="T1543" s="26" t="s">
        <v>153</v>
      </c>
      <c r="U1543" s="26">
        <v>12</v>
      </c>
      <c r="V1543" s="26">
        <f>U1543</f>
        <v>12</v>
      </c>
      <c r="W1543" s="26"/>
      <c r="X1543" s="26"/>
      <c r="Y1543" s="26"/>
      <c r="Z1543" s="26">
        <v>75</v>
      </c>
      <c r="AA1543" s="26">
        <v>48</v>
      </c>
      <c r="AB1543" s="26" t="s">
        <v>103</v>
      </c>
      <c r="AC1543" s="26" t="s">
        <v>103</v>
      </c>
      <c r="AD1543" s="26" t="s">
        <v>104</v>
      </c>
      <c r="AE1543" s="26" t="s">
        <v>103</v>
      </c>
      <c r="AF1543" s="26"/>
      <c r="AG1543" s="26" t="s">
        <v>103</v>
      </c>
      <c r="AH1543" s="26"/>
    </row>
    <row r="1544" s="6" customFormat="1" ht="78.75" spans="1:34">
      <c r="A1544" s="24">
        <v>1474</v>
      </c>
      <c r="B1544" s="25"/>
      <c r="C1544" s="26" t="s">
        <v>10178</v>
      </c>
      <c r="D1544" s="26" t="s">
        <v>10179</v>
      </c>
      <c r="E1544" s="26" t="s">
        <v>89</v>
      </c>
      <c r="F1544" s="26" t="s">
        <v>2134</v>
      </c>
      <c r="G1544" s="26" t="s">
        <v>10180</v>
      </c>
      <c r="H1544" s="26" t="s">
        <v>124</v>
      </c>
      <c r="I1544" s="26" t="s">
        <v>10181</v>
      </c>
      <c r="J1544" s="26" t="s">
        <v>10181</v>
      </c>
      <c r="K1544" s="26" t="s">
        <v>740</v>
      </c>
      <c r="L1544" s="26" t="s">
        <v>148</v>
      </c>
      <c r="M1544" s="26" t="s">
        <v>2212</v>
      </c>
      <c r="N1544" s="26" t="s">
        <v>9805</v>
      </c>
      <c r="O1544" s="26" t="s">
        <v>10182</v>
      </c>
      <c r="P1544" s="26" t="s">
        <v>2138</v>
      </c>
      <c r="Q1544" s="26" t="s">
        <v>743</v>
      </c>
      <c r="R1544" s="26" t="s">
        <v>101</v>
      </c>
      <c r="S1544" s="26" t="s">
        <v>143</v>
      </c>
      <c r="T1544" s="26" t="s">
        <v>153</v>
      </c>
      <c r="U1544" s="26">
        <v>15</v>
      </c>
      <c r="V1544" s="26">
        <f>U1544</f>
        <v>15</v>
      </c>
      <c r="W1544" s="26"/>
      <c r="X1544" s="26"/>
      <c r="Y1544" s="26"/>
      <c r="Z1544" s="26">
        <v>105</v>
      </c>
      <c r="AA1544" s="26">
        <v>48</v>
      </c>
      <c r="AB1544" s="26" t="s">
        <v>103</v>
      </c>
      <c r="AC1544" s="26" t="s">
        <v>103</v>
      </c>
      <c r="AD1544" s="26" t="s">
        <v>103</v>
      </c>
      <c r="AE1544" s="26" t="s">
        <v>103</v>
      </c>
      <c r="AF1544" s="26"/>
      <c r="AG1544" s="26"/>
      <c r="AH1544" s="26"/>
    </row>
    <row r="1545" s="6" customFormat="1" ht="78.75" spans="1:34">
      <c r="A1545" s="24">
        <v>1475</v>
      </c>
      <c r="B1545" s="25"/>
      <c r="C1545" s="26" t="s">
        <v>10183</v>
      </c>
      <c r="D1545" s="26" t="s">
        <v>10184</v>
      </c>
      <c r="E1545" s="26" t="s">
        <v>89</v>
      </c>
      <c r="F1545" s="26" t="s">
        <v>3488</v>
      </c>
      <c r="G1545" s="26" t="s">
        <v>10185</v>
      </c>
      <c r="H1545" s="26" t="s">
        <v>3490</v>
      </c>
      <c r="I1545" s="26" t="s">
        <v>10184</v>
      </c>
      <c r="J1545" s="26" t="s">
        <v>10184</v>
      </c>
      <c r="K1545" s="26" t="s">
        <v>740</v>
      </c>
      <c r="L1545" s="26" t="s">
        <v>148</v>
      </c>
      <c r="M1545" s="26" t="s">
        <v>7974</v>
      </c>
      <c r="N1545" s="26" t="s">
        <v>9118</v>
      </c>
      <c r="O1545" s="26" t="s">
        <v>3447</v>
      </c>
      <c r="P1545" s="26" t="s">
        <v>2138</v>
      </c>
      <c r="Q1545" s="26" t="s">
        <v>743</v>
      </c>
      <c r="R1545" s="26" t="s">
        <v>101</v>
      </c>
      <c r="S1545" s="26" t="s">
        <v>3488</v>
      </c>
      <c r="T1545" s="26" t="s">
        <v>3492</v>
      </c>
      <c r="U1545" s="26">
        <v>26</v>
      </c>
      <c r="V1545" s="26">
        <f>U1545</f>
        <v>26</v>
      </c>
      <c r="W1545" s="26"/>
      <c r="X1545" s="26"/>
      <c r="Y1545" s="26"/>
      <c r="Z1545" s="26">
        <v>140</v>
      </c>
      <c r="AA1545" s="26">
        <v>48</v>
      </c>
      <c r="AB1545" s="26" t="s">
        <v>103</v>
      </c>
      <c r="AC1545" s="26" t="s">
        <v>103</v>
      </c>
      <c r="AD1545" s="26" t="s">
        <v>104</v>
      </c>
      <c r="AE1545" s="26"/>
      <c r="AF1545" s="26"/>
      <c r="AG1545" s="26"/>
      <c r="AH1545" s="26"/>
    </row>
    <row r="1546" s="6" customFormat="1" ht="112.5" spans="1:34">
      <c r="A1546" s="24">
        <v>1476</v>
      </c>
      <c r="B1546" s="25"/>
      <c r="C1546" s="26" t="s">
        <v>10186</v>
      </c>
      <c r="D1546" s="26" t="s">
        <v>10187</v>
      </c>
      <c r="E1546" s="26" t="s">
        <v>89</v>
      </c>
      <c r="F1546" s="26" t="s">
        <v>156</v>
      </c>
      <c r="G1546" s="26" t="s">
        <v>10188</v>
      </c>
      <c r="H1546" s="26"/>
      <c r="I1546" s="26" t="s">
        <v>10189</v>
      </c>
      <c r="J1546" s="26" t="s">
        <v>10190</v>
      </c>
      <c r="K1546" s="26" t="s">
        <v>198</v>
      </c>
      <c r="L1546" s="26" t="s">
        <v>161</v>
      </c>
      <c r="M1546" s="26" t="s">
        <v>10191</v>
      </c>
      <c r="N1546" s="26" t="s">
        <v>9118</v>
      </c>
      <c r="O1546" s="26" t="s">
        <v>10192</v>
      </c>
      <c r="P1546" s="26" t="s">
        <v>910</v>
      </c>
      <c r="Q1546" s="26" t="s">
        <v>166</v>
      </c>
      <c r="R1546" s="26" t="s">
        <v>101</v>
      </c>
      <c r="S1546" s="26" t="s">
        <v>156</v>
      </c>
      <c r="T1546" s="26" t="s">
        <v>167</v>
      </c>
      <c r="U1546" s="26">
        <v>59</v>
      </c>
      <c r="V1546" s="26">
        <v>59</v>
      </c>
      <c r="W1546" s="26"/>
      <c r="X1546" s="26"/>
      <c r="Y1546" s="26"/>
      <c r="Z1546" s="26">
        <v>1125</v>
      </c>
      <c r="AA1546" s="26"/>
      <c r="AB1546" s="26" t="s">
        <v>103</v>
      </c>
      <c r="AC1546" s="26" t="s">
        <v>103</v>
      </c>
      <c r="AD1546" s="26" t="s">
        <v>103</v>
      </c>
      <c r="AE1546" s="26" t="s">
        <v>103</v>
      </c>
      <c r="AF1546" s="26" t="s">
        <v>103</v>
      </c>
      <c r="AG1546" s="26" t="s">
        <v>103</v>
      </c>
      <c r="AH1546" s="26"/>
    </row>
    <row r="1547" s="6" customFormat="1" ht="67.5" spans="1:34">
      <c r="A1547" s="24">
        <v>1477</v>
      </c>
      <c r="B1547" s="25"/>
      <c r="C1547" s="26" t="s">
        <v>10193</v>
      </c>
      <c r="D1547" s="26" t="s">
        <v>10194</v>
      </c>
      <c r="E1547" s="26" t="s">
        <v>89</v>
      </c>
      <c r="F1547" s="26" t="s">
        <v>2589</v>
      </c>
      <c r="G1547" s="26" t="s">
        <v>10195</v>
      </c>
      <c r="H1547" s="26"/>
      <c r="I1547" s="26" t="s">
        <v>10196</v>
      </c>
      <c r="J1547" s="26" t="s">
        <v>10197</v>
      </c>
      <c r="K1547" s="26" t="s">
        <v>198</v>
      </c>
      <c r="L1547" s="26" t="s">
        <v>161</v>
      </c>
      <c r="M1547" s="26" t="s">
        <v>10198</v>
      </c>
      <c r="N1547" s="26" t="s">
        <v>3510</v>
      </c>
      <c r="O1547" s="26" t="s">
        <v>3511</v>
      </c>
      <c r="P1547" s="26" t="s">
        <v>809</v>
      </c>
      <c r="Q1547" s="26" t="s">
        <v>166</v>
      </c>
      <c r="R1547" s="26" t="s">
        <v>101</v>
      </c>
      <c r="S1547" s="26" t="s">
        <v>2597</v>
      </c>
      <c r="T1547" s="26" t="s">
        <v>167</v>
      </c>
      <c r="U1547" s="26">
        <v>10</v>
      </c>
      <c r="V1547" s="26">
        <v>10</v>
      </c>
      <c r="W1547" s="26"/>
      <c r="X1547" s="26"/>
      <c r="Y1547" s="26"/>
      <c r="Z1547" s="26">
        <v>683</v>
      </c>
      <c r="AA1547" s="26">
        <v>200</v>
      </c>
      <c r="AB1547" s="26" t="s">
        <v>104</v>
      </c>
      <c r="AC1547" s="26" t="s">
        <v>103</v>
      </c>
      <c r="AD1547" s="26" t="s">
        <v>104</v>
      </c>
      <c r="AE1547" s="26" t="s">
        <v>103</v>
      </c>
      <c r="AF1547" s="26" t="s">
        <v>103</v>
      </c>
      <c r="AG1547" s="26" t="s">
        <v>103</v>
      </c>
      <c r="AH1547" s="26"/>
    </row>
    <row r="1548" s="6" customFormat="1" ht="78.75" spans="1:34">
      <c r="A1548" s="24">
        <v>1478</v>
      </c>
      <c r="B1548" s="25"/>
      <c r="C1548" s="26" t="s">
        <v>10199</v>
      </c>
      <c r="D1548" s="26" t="s">
        <v>10200</v>
      </c>
      <c r="E1548" s="26" t="s">
        <v>89</v>
      </c>
      <c r="F1548" s="26" t="s">
        <v>3524</v>
      </c>
      <c r="G1548" s="26" t="s">
        <v>10201</v>
      </c>
      <c r="H1548" s="26"/>
      <c r="I1548" s="26" t="s">
        <v>10202</v>
      </c>
      <c r="J1548" s="26"/>
      <c r="K1548" s="26" t="s">
        <v>198</v>
      </c>
      <c r="L1548" s="26" t="s">
        <v>161</v>
      </c>
      <c r="M1548" s="26" t="s">
        <v>6971</v>
      </c>
      <c r="N1548" s="26" t="s">
        <v>10203</v>
      </c>
      <c r="O1548" s="26" t="s">
        <v>9142</v>
      </c>
      <c r="P1548" s="26" t="s">
        <v>809</v>
      </c>
      <c r="Q1548" s="26" t="s">
        <v>166</v>
      </c>
      <c r="R1548" s="26" t="s">
        <v>101</v>
      </c>
      <c r="S1548" s="26" t="s">
        <v>3531</v>
      </c>
      <c r="T1548" s="26" t="s">
        <v>167</v>
      </c>
      <c r="U1548" s="26">
        <v>15</v>
      </c>
      <c r="V1548" s="26">
        <v>15</v>
      </c>
      <c r="W1548" s="26"/>
      <c r="X1548" s="26"/>
      <c r="Y1548" s="26"/>
      <c r="Z1548" s="26">
        <v>1287</v>
      </c>
      <c r="AA1548" s="26">
        <v>73</v>
      </c>
      <c r="AB1548" s="26" t="s">
        <v>103</v>
      </c>
      <c r="AC1548" s="26" t="s">
        <v>103</v>
      </c>
      <c r="AD1548" s="26" t="s">
        <v>103</v>
      </c>
      <c r="AE1548" s="26" t="s">
        <v>103</v>
      </c>
      <c r="AF1548" s="26"/>
      <c r="AG1548" s="26" t="s">
        <v>103</v>
      </c>
      <c r="AH1548" s="26"/>
    </row>
    <row r="1549" s="6" customFormat="1" ht="90" spans="1:34">
      <c r="A1549" s="24">
        <v>1479</v>
      </c>
      <c r="B1549" s="25"/>
      <c r="C1549" s="26" t="s">
        <v>10204</v>
      </c>
      <c r="D1549" s="26" t="s">
        <v>10205</v>
      </c>
      <c r="E1549" s="26" t="s">
        <v>89</v>
      </c>
      <c r="F1549" s="26" t="s">
        <v>2542</v>
      </c>
      <c r="G1549" s="26" t="s">
        <v>10206</v>
      </c>
      <c r="H1549" s="26"/>
      <c r="I1549" s="26" t="s">
        <v>10207</v>
      </c>
      <c r="J1549" s="26" t="s">
        <v>10208</v>
      </c>
      <c r="K1549" s="26" t="s">
        <v>198</v>
      </c>
      <c r="L1549" s="26" t="s">
        <v>161</v>
      </c>
      <c r="M1549" s="26" t="s">
        <v>6987</v>
      </c>
      <c r="N1549" s="26" t="s">
        <v>10209</v>
      </c>
      <c r="O1549" s="26" t="s">
        <v>10210</v>
      </c>
      <c r="P1549" s="26" t="s">
        <v>809</v>
      </c>
      <c r="Q1549" s="26" t="s">
        <v>783</v>
      </c>
      <c r="R1549" s="26" t="s">
        <v>101</v>
      </c>
      <c r="S1549" s="26" t="s">
        <v>2550</v>
      </c>
      <c r="T1549" s="26" t="s">
        <v>167</v>
      </c>
      <c r="U1549" s="26">
        <v>30</v>
      </c>
      <c r="V1549" s="26">
        <v>30</v>
      </c>
      <c r="W1549" s="26">
        <v>0</v>
      </c>
      <c r="X1549" s="26">
        <v>0</v>
      </c>
      <c r="Y1549" s="26">
        <v>0</v>
      </c>
      <c r="Z1549" s="26">
        <v>2520</v>
      </c>
      <c r="AA1549" s="26">
        <v>491</v>
      </c>
      <c r="AB1549" s="26" t="s">
        <v>103</v>
      </c>
      <c r="AC1549" s="26" t="s">
        <v>103</v>
      </c>
      <c r="AD1549" s="26" t="s">
        <v>103</v>
      </c>
      <c r="AE1549" s="26" t="s">
        <v>103</v>
      </c>
      <c r="AF1549" s="26"/>
      <c r="AG1549" s="26" t="s">
        <v>103</v>
      </c>
      <c r="AH1549" s="26"/>
    </row>
    <row r="1550" s="6" customFormat="1" ht="101.25" spans="1:34">
      <c r="A1550" s="24">
        <v>1480</v>
      </c>
      <c r="B1550" s="25"/>
      <c r="C1550" s="26" t="s">
        <v>10211</v>
      </c>
      <c r="D1550" s="26" t="s">
        <v>10212</v>
      </c>
      <c r="E1550" s="26" t="s">
        <v>107</v>
      </c>
      <c r="F1550" s="26" t="s">
        <v>837</v>
      </c>
      <c r="G1550" s="26" t="s">
        <v>10213</v>
      </c>
      <c r="H1550" s="26"/>
      <c r="I1550" s="26" t="s">
        <v>10214</v>
      </c>
      <c r="J1550" s="26" t="s">
        <v>10215</v>
      </c>
      <c r="K1550" s="26" t="s">
        <v>198</v>
      </c>
      <c r="L1550" s="26" t="s">
        <v>161</v>
      </c>
      <c r="M1550" s="26" t="s">
        <v>7143</v>
      </c>
      <c r="N1550" s="26" t="s">
        <v>8296</v>
      </c>
      <c r="O1550" s="26" t="s">
        <v>10216</v>
      </c>
      <c r="P1550" s="26" t="s">
        <v>809</v>
      </c>
      <c r="Q1550" s="26" t="s">
        <v>783</v>
      </c>
      <c r="R1550" s="26" t="s">
        <v>101</v>
      </c>
      <c r="S1550" s="26" t="s">
        <v>844</v>
      </c>
      <c r="T1550" s="26" t="s">
        <v>167</v>
      </c>
      <c r="U1550" s="26">
        <v>18</v>
      </c>
      <c r="V1550" s="26">
        <v>18</v>
      </c>
      <c r="W1550" s="26"/>
      <c r="X1550" s="26"/>
      <c r="Y1550" s="26"/>
      <c r="Z1550" s="26">
        <v>3130</v>
      </c>
      <c r="AA1550" s="26">
        <v>273</v>
      </c>
      <c r="AB1550" s="26" t="s">
        <v>103</v>
      </c>
      <c r="AC1550" s="26" t="s">
        <v>103</v>
      </c>
      <c r="AD1550" s="26" t="s">
        <v>103</v>
      </c>
      <c r="AE1550" s="26" t="s">
        <v>103</v>
      </c>
      <c r="AF1550" s="26"/>
      <c r="AG1550" s="26" t="s">
        <v>103</v>
      </c>
      <c r="AH1550" s="26"/>
    </row>
    <row r="1551" s="6" customFormat="1" ht="123.75" spans="1:34">
      <c r="A1551" s="24">
        <v>1481</v>
      </c>
      <c r="B1551" s="25"/>
      <c r="C1551" s="26" t="s">
        <v>10217</v>
      </c>
      <c r="D1551" s="26" t="s">
        <v>10218</v>
      </c>
      <c r="E1551" s="26" t="s">
        <v>89</v>
      </c>
      <c r="F1551" s="26" t="s">
        <v>888</v>
      </c>
      <c r="G1551" s="26" t="s">
        <v>10219</v>
      </c>
      <c r="H1551" s="26"/>
      <c r="I1551" s="26" t="s">
        <v>10220</v>
      </c>
      <c r="J1551" s="26"/>
      <c r="K1551" s="26" t="s">
        <v>198</v>
      </c>
      <c r="L1551" s="26" t="s">
        <v>161</v>
      </c>
      <c r="M1551" s="26" t="s">
        <v>5511</v>
      </c>
      <c r="N1551" s="26" t="s">
        <v>10221</v>
      </c>
      <c r="O1551" s="26" t="s">
        <v>894</v>
      </c>
      <c r="P1551" s="26" t="s">
        <v>809</v>
      </c>
      <c r="Q1551" s="26" t="s">
        <v>783</v>
      </c>
      <c r="R1551" s="26" t="s">
        <v>101</v>
      </c>
      <c r="S1551" s="26" t="s">
        <v>895</v>
      </c>
      <c r="T1551" s="26" t="s">
        <v>167</v>
      </c>
      <c r="U1551" s="26">
        <v>8</v>
      </c>
      <c r="V1551" s="26">
        <v>8</v>
      </c>
      <c r="W1551" s="26"/>
      <c r="X1551" s="26"/>
      <c r="Y1551" s="26"/>
      <c r="Z1551" s="26">
        <v>1818</v>
      </c>
      <c r="AA1551" s="26">
        <v>113</v>
      </c>
      <c r="AB1551" s="26" t="s">
        <v>103</v>
      </c>
      <c r="AC1551" s="26" t="s">
        <v>103</v>
      </c>
      <c r="AD1551" s="26" t="s">
        <v>103</v>
      </c>
      <c r="AE1551" s="26" t="s">
        <v>103</v>
      </c>
      <c r="AF1551" s="26"/>
      <c r="AG1551" s="26" t="s">
        <v>103</v>
      </c>
      <c r="AH1551" s="26"/>
    </row>
    <row r="1552" s="6" customFormat="1" ht="146.25" spans="1:34">
      <c r="A1552" s="24">
        <v>1482</v>
      </c>
      <c r="B1552" s="25"/>
      <c r="C1552" s="26" t="s">
        <v>10222</v>
      </c>
      <c r="D1552" s="26" t="s">
        <v>10223</v>
      </c>
      <c r="E1552" s="26" t="s">
        <v>89</v>
      </c>
      <c r="F1552" s="26" t="s">
        <v>1577</v>
      </c>
      <c r="G1552" s="26" t="s">
        <v>10224</v>
      </c>
      <c r="H1552" s="26"/>
      <c r="I1552" s="26" t="s">
        <v>10225</v>
      </c>
      <c r="J1552" s="26" t="s">
        <v>10226</v>
      </c>
      <c r="K1552" s="26" t="s">
        <v>198</v>
      </c>
      <c r="L1552" s="26" t="s">
        <v>161</v>
      </c>
      <c r="M1552" s="26" t="s">
        <v>881</v>
      </c>
      <c r="N1552" s="26" t="s">
        <v>10227</v>
      </c>
      <c r="O1552" s="26" t="s">
        <v>10228</v>
      </c>
      <c r="P1552" s="26" t="s">
        <v>809</v>
      </c>
      <c r="Q1552" s="26" t="s">
        <v>783</v>
      </c>
      <c r="R1552" s="26" t="s">
        <v>101</v>
      </c>
      <c r="S1552" s="26" t="s">
        <v>1584</v>
      </c>
      <c r="T1552" s="26" t="s">
        <v>167</v>
      </c>
      <c r="U1552" s="26">
        <v>30</v>
      </c>
      <c r="V1552" s="26">
        <v>30</v>
      </c>
      <c r="W1552" s="26">
        <v>0</v>
      </c>
      <c r="X1552" s="26">
        <v>0</v>
      </c>
      <c r="Y1552" s="26">
        <v>0</v>
      </c>
      <c r="Z1552" s="26">
        <v>332</v>
      </c>
      <c r="AA1552" s="26">
        <v>1181</v>
      </c>
      <c r="AB1552" s="26" t="s">
        <v>103</v>
      </c>
      <c r="AC1552" s="26" t="s">
        <v>103</v>
      </c>
      <c r="AD1552" s="26" t="s">
        <v>103</v>
      </c>
      <c r="AE1552" s="26"/>
      <c r="AF1552" s="26"/>
      <c r="AG1552" s="26" t="s">
        <v>103</v>
      </c>
      <c r="AH1552" s="26"/>
    </row>
    <row r="1553" s="6" customFormat="1" ht="67.5" spans="1:34">
      <c r="A1553" s="24">
        <v>1483</v>
      </c>
      <c r="B1553" s="25"/>
      <c r="C1553" s="26" t="s">
        <v>10229</v>
      </c>
      <c r="D1553" s="26" t="s">
        <v>10230</v>
      </c>
      <c r="E1553" s="26" t="s">
        <v>89</v>
      </c>
      <c r="F1553" s="26" t="s">
        <v>3639</v>
      </c>
      <c r="G1553" s="26" t="s">
        <v>10231</v>
      </c>
      <c r="H1553" s="26"/>
      <c r="I1553" s="26" t="s">
        <v>10232</v>
      </c>
      <c r="J1553" s="26" t="s">
        <v>10233</v>
      </c>
      <c r="K1553" s="26" t="s">
        <v>198</v>
      </c>
      <c r="L1553" s="26" t="s">
        <v>161</v>
      </c>
      <c r="M1553" s="26" t="s">
        <v>873</v>
      </c>
      <c r="N1553" s="26" t="s">
        <v>10234</v>
      </c>
      <c r="O1553" s="26" t="s">
        <v>10235</v>
      </c>
      <c r="P1553" s="26" t="s">
        <v>809</v>
      </c>
      <c r="Q1553" s="26" t="s">
        <v>783</v>
      </c>
      <c r="R1553" s="26" t="s">
        <v>101</v>
      </c>
      <c r="S1553" s="26" t="s">
        <v>3646</v>
      </c>
      <c r="T1553" s="26" t="s">
        <v>167</v>
      </c>
      <c r="U1553" s="26">
        <v>5</v>
      </c>
      <c r="V1553" s="26">
        <v>5</v>
      </c>
      <c r="W1553" s="26">
        <v>0</v>
      </c>
      <c r="X1553" s="26">
        <v>0</v>
      </c>
      <c r="Y1553" s="26">
        <v>0</v>
      </c>
      <c r="Z1553" s="26">
        <v>935</v>
      </c>
      <c r="AA1553" s="26">
        <v>155</v>
      </c>
      <c r="AB1553" s="26" t="s">
        <v>103</v>
      </c>
      <c r="AC1553" s="26" t="s">
        <v>103</v>
      </c>
      <c r="AD1553" s="26" t="s">
        <v>103</v>
      </c>
      <c r="AE1553" s="26" t="s">
        <v>103</v>
      </c>
      <c r="AF1553" s="26"/>
      <c r="AG1553" s="26" t="s">
        <v>103</v>
      </c>
      <c r="AH1553" s="26"/>
    </row>
    <row r="1554" s="6" customFormat="1" ht="78.75" spans="1:34">
      <c r="A1554" s="24">
        <v>1484</v>
      </c>
      <c r="B1554" s="25"/>
      <c r="C1554" s="26" t="s">
        <v>10236</v>
      </c>
      <c r="D1554" s="26" t="s">
        <v>10237</v>
      </c>
      <c r="E1554" s="26" t="s">
        <v>89</v>
      </c>
      <c r="F1554" s="26" t="s">
        <v>9160</v>
      </c>
      <c r="G1554" s="26" t="s">
        <v>10238</v>
      </c>
      <c r="H1554" s="26"/>
      <c r="I1554" s="26" t="s">
        <v>10239</v>
      </c>
      <c r="J1554" s="26" t="s">
        <v>10240</v>
      </c>
      <c r="K1554" s="26" t="s">
        <v>198</v>
      </c>
      <c r="L1554" s="26" t="s">
        <v>161</v>
      </c>
      <c r="M1554" s="26" t="s">
        <v>10241</v>
      </c>
      <c r="N1554" s="26" t="s">
        <v>10242</v>
      </c>
      <c r="O1554" s="26"/>
      <c r="P1554" s="26" t="s">
        <v>809</v>
      </c>
      <c r="Q1554" s="26" t="s">
        <v>783</v>
      </c>
      <c r="R1554" s="26" t="s">
        <v>101</v>
      </c>
      <c r="S1554" s="26" t="s">
        <v>10243</v>
      </c>
      <c r="T1554" s="26" t="s">
        <v>167</v>
      </c>
      <c r="U1554" s="26">
        <v>12</v>
      </c>
      <c r="V1554" s="26">
        <v>12</v>
      </c>
      <c r="W1554" s="26"/>
      <c r="X1554" s="26"/>
      <c r="Y1554" s="26"/>
      <c r="Z1554" s="26">
        <v>1830</v>
      </c>
      <c r="AA1554" s="26">
        <v>558</v>
      </c>
      <c r="AB1554" s="26" t="s">
        <v>103</v>
      </c>
      <c r="AC1554" s="26" t="s">
        <v>103</v>
      </c>
      <c r="AD1554" s="26" t="s">
        <v>104</v>
      </c>
      <c r="AE1554" s="26" t="s">
        <v>103</v>
      </c>
      <c r="AF1554" s="26"/>
      <c r="AG1554" s="26" t="s">
        <v>103</v>
      </c>
      <c r="AH1554" s="26"/>
    </row>
    <row r="1555" s="6" customFormat="1" ht="123.75" spans="1:34">
      <c r="A1555" s="24">
        <v>1485</v>
      </c>
      <c r="B1555" s="25"/>
      <c r="C1555" s="26" t="s">
        <v>10244</v>
      </c>
      <c r="D1555" s="26" t="s">
        <v>10245</v>
      </c>
      <c r="E1555" s="26" t="s">
        <v>89</v>
      </c>
      <c r="F1555" s="26" t="s">
        <v>1589</v>
      </c>
      <c r="G1555" s="26" t="s">
        <v>10246</v>
      </c>
      <c r="H1555" s="26"/>
      <c r="I1555" s="26" t="s">
        <v>10247</v>
      </c>
      <c r="J1555" s="26" t="s">
        <v>10248</v>
      </c>
      <c r="K1555" s="26" t="s">
        <v>10249</v>
      </c>
      <c r="L1555" s="26" t="s">
        <v>10250</v>
      </c>
      <c r="M1555" s="26" t="s">
        <v>10251</v>
      </c>
      <c r="N1555" s="26"/>
      <c r="O1555" s="26" t="s">
        <v>10252</v>
      </c>
      <c r="P1555" s="26" t="s">
        <v>809</v>
      </c>
      <c r="Q1555" s="26" t="s">
        <v>166</v>
      </c>
      <c r="R1555" s="26" t="s">
        <v>101</v>
      </c>
      <c r="S1555" s="26" t="s">
        <v>156</v>
      </c>
      <c r="T1555" s="26" t="s">
        <v>167</v>
      </c>
      <c r="U1555" s="26">
        <v>36.5</v>
      </c>
      <c r="V1555" s="26">
        <v>36.5</v>
      </c>
      <c r="W1555" s="26">
        <v>0</v>
      </c>
      <c r="X1555" s="26">
        <v>0</v>
      </c>
      <c r="Y1555" s="26">
        <v>0</v>
      </c>
      <c r="Z1555" s="26">
        <v>1302</v>
      </c>
      <c r="AA1555" s="26">
        <v>114</v>
      </c>
      <c r="AB1555" s="26" t="s">
        <v>104</v>
      </c>
      <c r="AC1555" s="26" t="s">
        <v>104</v>
      </c>
      <c r="AD1555" s="26" t="s">
        <v>103</v>
      </c>
      <c r="AE1555" s="26" t="s">
        <v>103</v>
      </c>
      <c r="AF1555" s="26" t="s">
        <v>103</v>
      </c>
      <c r="AG1555" s="26" t="s">
        <v>103</v>
      </c>
      <c r="AH1555" s="26" t="s">
        <v>103</v>
      </c>
    </row>
    <row r="1556" s="6" customFormat="1" ht="90" spans="1:34">
      <c r="A1556" s="24">
        <v>1486</v>
      </c>
      <c r="B1556" s="25"/>
      <c r="C1556" s="26" t="s">
        <v>10253</v>
      </c>
      <c r="D1556" s="26" t="s">
        <v>10254</v>
      </c>
      <c r="E1556" s="26" t="s">
        <v>89</v>
      </c>
      <c r="F1556" s="26" t="s">
        <v>2589</v>
      </c>
      <c r="G1556" s="26" t="s">
        <v>10255</v>
      </c>
      <c r="H1556" s="26"/>
      <c r="I1556" s="26" t="s">
        <v>10256</v>
      </c>
      <c r="J1556" s="26" t="s">
        <v>10257</v>
      </c>
      <c r="K1556" s="26" t="s">
        <v>10249</v>
      </c>
      <c r="L1556" s="26" t="s">
        <v>10250</v>
      </c>
      <c r="M1556" s="26" t="s">
        <v>10258</v>
      </c>
      <c r="N1556" s="26" t="s">
        <v>10259</v>
      </c>
      <c r="O1556" s="26" t="s">
        <v>10260</v>
      </c>
      <c r="P1556" s="26" t="s">
        <v>10261</v>
      </c>
      <c r="Q1556" s="26" t="s">
        <v>166</v>
      </c>
      <c r="R1556" s="26" t="s">
        <v>10262</v>
      </c>
      <c r="S1556" s="26" t="s">
        <v>2597</v>
      </c>
      <c r="T1556" s="26" t="s">
        <v>167</v>
      </c>
      <c r="U1556" s="26">
        <v>90</v>
      </c>
      <c r="V1556" s="26">
        <v>90</v>
      </c>
      <c r="W1556" s="26"/>
      <c r="X1556" s="26"/>
      <c r="Y1556" s="26"/>
      <c r="Z1556" s="26">
        <v>803</v>
      </c>
      <c r="AA1556" s="26">
        <v>295</v>
      </c>
      <c r="AB1556" s="26" t="s">
        <v>104</v>
      </c>
      <c r="AC1556" s="26" t="s">
        <v>103</v>
      </c>
      <c r="AD1556" s="26" t="s">
        <v>104</v>
      </c>
      <c r="AE1556" s="26" t="s">
        <v>103</v>
      </c>
      <c r="AF1556" s="26" t="s">
        <v>103</v>
      </c>
      <c r="AG1556" s="26" t="s">
        <v>103</v>
      </c>
      <c r="AH1556" s="26"/>
    </row>
    <row r="1557" s="6" customFormat="1" ht="101.25" spans="1:34">
      <c r="A1557" s="24">
        <v>1487</v>
      </c>
      <c r="B1557" s="25"/>
      <c r="C1557" s="26" t="s">
        <v>10263</v>
      </c>
      <c r="D1557" s="26" t="s">
        <v>10264</v>
      </c>
      <c r="E1557" s="26" t="s">
        <v>89</v>
      </c>
      <c r="F1557" s="26" t="s">
        <v>916</v>
      </c>
      <c r="G1557" s="26" t="s">
        <v>10265</v>
      </c>
      <c r="H1557" s="26" t="s">
        <v>918</v>
      </c>
      <c r="I1557" s="26" t="s">
        <v>10266</v>
      </c>
      <c r="J1557" s="26" t="s">
        <v>10267</v>
      </c>
      <c r="K1557" s="26" t="s">
        <v>135</v>
      </c>
      <c r="L1557" s="26" t="s">
        <v>114</v>
      </c>
      <c r="M1557" s="26" t="s">
        <v>10268</v>
      </c>
      <c r="N1557" s="26" t="s">
        <v>3733</v>
      </c>
      <c r="O1557" s="26" t="s">
        <v>10269</v>
      </c>
      <c r="P1557" s="26" t="s">
        <v>959</v>
      </c>
      <c r="Q1557" s="26" t="s">
        <v>190</v>
      </c>
      <c r="R1557" s="26" t="s">
        <v>101</v>
      </c>
      <c r="S1557" s="26" t="s">
        <v>183</v>
      </c>
      <c r="T1557" s="26" t="s">
        <v>191</v>
      </c>
      <c r="U1557" s="26">
        <v>30</v>
      </c>
      <c r="V1557" s="26">
        <f>U1557</f>
        <v>30</v>
      </c>
      <c r="W1557" s="26"/>
      <c r="X1557" s="26"/>
      <c r="Y1557" s="26"/>
      <c r="Z1557" s="26">
        <v>1033</v>
      </c>
      <c r="AA1557" s="26">
        <v>383</v>
      </c>
      <c r="AB1557" s="26" t="s">
        <v>103</v>
      </c>
      <c r="AC1557" s="26" t="s">
        <v>103</v>
      </c>
      <c r="AD1557" s="26" t="s">
        <v>103</v>
      </c>
      <c r="AE1557" s="26" t="s">
        <v>103</v>
      </c>
      <c r="AF1557" s="26" t="s">
        <v>103</v>
      </c>
      <c r="AG1557" s="26" t="s">
        <v>103</v>
      </c>
      <c r="AH1557" s="26" t="s">
        <v>103</v>
      </c>
    </row>
    <row r="1558" s="6" customFormat="1" ht="202.5" spans="1:34">
      <c r="A1558" s="24">
        <v>1488</v>
      </c>
      <c r="B1558" s="25"/>
      <c r="C1558" s="26" t="s">
        <v>10270</v>
      </c>
      <c r="D1558" s="26" t="s">
        <v>10271</v>
      </c>
      <c r="E1558" s="26" t="s">
        <v>89</v>
      </c>
      <c r="F1558" s="26" t="s">
        <v>2271</v>
      </c>
      <c r="G1558" s="26" t="s">
        <v>10272</v>
      </c>
      <c r="H1558" s="26" t="s">
        <v>10273</v>
      </c>
      <c r="I1558" s="26" t="s">
        <v>10274</v>
      </c>
      <c r="J1558" s="26" t="s">
        <v>10275</v>
      </c>
      <c r="K1558" s="26" t="s">
        <v>1627</v>
      </c>
      <c r="L1558" s="26" t="s">
        <v>231</v>
      </c>
      <c r="M1558" s="26" t="s">
        <v>720</v>
      </c>
      <c r="N1558" s="26"/>
      <c r="O1558" s="26" t="s">
        <v>10276</v>
      </c>
      <c r="P1558" s="26" t="s">
        <v>959</v>
      </c>
      <c r="Q1558" s="26" t="s">
        <v>129</v>
      </c>
      <c r="R1558" s="26" t="s">
        <v>101</v>
      </c>
      <c r="S1558" s="26" t="s">
        <v>180</v>
      </c>
      <c r="T1558" s="26" t="s">
        <v>280</v>
      </c>
      <c r="U1558" s="26">
        <v>25</v>
      </c>
      <c r="V1558" s="26">
        <v>25</v>
      </c>
      <c r="W1558" s="26"/>
      <c r="X1558" s="26"/>
      <c r="Y1558" s="26"/>
      <c r="Z1558" s="26">
        <v>1949</v>
      </c>
      <c r="AA1558" s="26">
        <v>243</v>
      </c>
      <c r="AB1558" s="26" t="s">
        <v>103</v>
      </c>
      <c r="AC1558" s="26" t="s">
        <v>103</v>
      </c>
      <c r="AD1558" s="26" t="s">
        <v>103</v>
      </c>
      <c r="AE1558" s="26" t="s">
        <v>103</v>
      </c>
      <c r="AF1558" s="26"/>
      <c r="AG1558" s="26" t="s">
        <v>103</v>
      </c>
      <c r="AH1558" s="26"/>
    </row>
    <row r="1559" s="6" customFormat="1" ht="112.5" spans="1:34">
      <c r="A1559" s="24">
        <v>1489</v>
      </c>
      <c r="B1559" s="25"/>
      <c r="C1559" s="26" t="s">
        <v>10277</v>
      </c>
      <c r="D1559" s="26" t="s">
        <v>10278</v>
      </c>
      <c r="E1559" s="26" t="s">
        <v>370</v>
      </c>
      <c r="F1559" s="26" t="s">
        <v>3746</v>
      </c>
      <c r="G1559" s="26" t="s">
        <v>10279</v>
      </c>
      <c r="H1559" s="26" t="s">
        <v>124</v>
      </c>
      <c r="I1559" s="26" t="s">
        <v>10280</v>
      </c>
      <c r="J1559" s="26" t="s">
        <v>10281</v>
      </c>
      <c r="K1559" s="26" t="s">
        <v>230</v>
      </c>
      <c r="L1559" s="26" t="s">
        <v>3749</v>
      </c>
      <c r="M1559" s="26" t="s">
        <v>10136</v>
      </c>
      <c r="N1559" s="26" t="s">
        <v>599</v>
      </c>
      <c r="O1559" s="26" t="s">
        <v>10282</v>
      </c>
      <c r="P1559" s="26" t="s">
        <v>959</v>
      </c>
      <c r="Q1559" s="26" t="s">
        <v>179</v>
      </c>
      <c r="R1559" s="26" t="s">
        <v>101</v>
      </c>
      <c r="S1559" s="26" t="s">
        <v>3753</v>
      </c>
      <c r="T1559" s="26">
        <v>2024</v>
      </c>
      <c r="U1559" s="26">
        <v>19</v>
      </c>
      <c r="V1559" s="26">
        <v>19</v>
      </c>
      <c r="W1559" s="26">
        <v>0</v>
      </c>
      <c r="X1559" s="26">
        <v>0</v>
      </c>
      <c r="Y1559" s="26">
        <v>0</v>
      </c>
      <c r="Z1559" s="26">
        <v>1962</v>
      </c>
      <c r="AA1559" s="26">
        <v>746</v>
      </c>
      <c r="AB1559" s="26" t="s">
        <v>103</v>
      </c>
      <c r="AC1559" s="26" t="s">
        <v>103</v>
      </c>
      <c r="AD1559" s="26" t="s">
        <v>104</v>
      </c>
      <c r="AE1559" s="26" t="s">
        <v>103</v>
      </c>
      <c r="AF1559" s="26"/>
      <c r="AG1559" s="26" t="s">
        <v>103</v>
      </c>
      <c r="AH1559" s="26"/>
    </row>
    <row r="1560" s="6" customFormat="1" ht="112.5" spans="1:34">
      <c r="A1560" s="24">
        <v>1490</v>
      </c>
      <c r="B1560" s="25"/>
      <c r="C1560" s="26" t="s">
        <v>10283</v>
      </c>
      <c r="D1560" s="26" t="s">
        <v>10284</v>
      </c>
      <c r="E1560" s="26" t="s">
        <v>89</v>
      </c>
      <c r="F1560" s="26" t="s">
        <v>2296</v>
      </c>
      <c r="G1560" s="26" t="s">
        <v>10285</v>
      </c>
      <c r="H1560" s="26" t="s">
        <v>9780</v>
      </c>
      <c r="I1560" s="26" t="s">
        <v>10286</v>
      </c>
      <c r="J1560" s="26" t="s">
        <v>10287</v>
      </c>
      <c r="K1560" s="26" t="s">
        <v>230</v>
      </c>
      <c r="L1560" s="26" t="s">
        <v>231</v>
      </c>
      <c r="M1560" s="26" t="s">
        <v>1032</v>
      </c>
      <c r="N1560" s="26"/>
      <c r="O1560" s="26" t="s">
        <v>2303</v>
      </c>
      <c r="P1560" s="26" t="s">
        <v>959</v>
      </c>
      <c r="Q1560" s="26" t="s">
        <v>179</v>
      </c>
      <c r="R1560" s="26" t="s">
        <v>101</v>
      </c>
      <c r="S1560" s="26" t="s">
        <v>180</v>
      </c>
      <c r="T1560" s="26" t="s">
        <v>153</v>
      </c>
      <c r="U1560" s="26">
        <v>15</v>
      </c>
      <c r="V1560" s="26">
        <v>15</v>
      </c>
      <c r="W1560" s="26">
        <v>0</v>
      </c>
      <c r="X1560" s="26">
        <v>0</v>
      </c>
      <c r="Y1560" s="26">
        <v>0</v>
      </c>
      <c r="Z1560" s="26">
        <v>1558</v>
      </c>
      <c r="AA1560" s="26">
        <v>161</v>
      </c>
      <c r="AB1560" s="26" t="s">
        <v>103</v>
      </c>
      <c r="AC1560" s="26"/>
      <c r="AD1560" s="26" t="s">
        <v>103</v>
      </c>
      <c r="AE1560" s="26" t="s">
        <v>103</v>
      </c>
      <c r="AF1560" s="26"/>
      <c r="AG1560" s="26" t="s">
        <v>103</v>
      </c>
      <c r="AH1560" s="26"/>
    </row>
    <row r="1561" s="6" customFormat="1" ht="168.75" spans="1:34">
      <c r="A1561" s="24">
        <v>1491</v>
      </c>
      <c r="B1561" s="25"/>
      <c r="C1561" s="26" t="s">
        <v>10288</v>
      </c>
      <c r="D1561" s="26" t="s">
        <v>10289</v>
      </c>
      <c r="E1561" s="26" t="s">
        <v>89</v>
      </c>
      <c r="F1561" s="26" t="s">
        <v>10290</v>
      </c>
      <c r="G1561" s="26" t="s">
        <v>10291</v>
      </c>
      <c r="H1561" s="26" t="s">
        <v>10292</v>
      </c>
      <c r="I1561" s="26" t="s">
        <v>10293</v>
      </c>
      <c r="J1561" s="26" t="s">
        <v>10294</v>
      </c>
      <c r="K1561" s="26" t="s">
        <v>1627</v>
      </c>
      <c r="L1561" s="26" t="s">
        <v>231</v>
      </c>
      <c r="M1561" s="26" t="s">
        <v>10295</v>
      </c>
      <c r="N1561" s="26"/>
      <c r="O1561" s="26" t="s">
        <v>10296</v>
      </c>
      <c r="P1561" s="26" t="s">
        <v>959</v>
      </c>
      <c r="Q1561" s="26" t="s">
        <v>179</v>
      </c>
      <c r="R1561" s="26" t="s">
        <v>101</v>
      </c>
      <c r="S1561" s="26" t="s">
        <v>180</v>
      </c>
      <c r="T1561" s="26" t="s">
        <v>153</v>
      </c>
      <c r="U1561" s="26">
        <v>27.1</v>
      </c>
      <c r="V1561" s="26">
        <v>27.1</v>
      </c>
      <c r="W1561" s="26">
        <v>0</v>
      </c>
      <c r="X1561" s="26">
        <v>0</v>
      </c>
      <c r="Y1561" s="26">
        <v>0</v>
      </c>
      <c r="Z1561" s="26">
        <v>1460</v>
      </c>
      <c r="AA1561" s="26">
        <v>397</v>
      </c>
      <c r="AB1561" s="26" t="s">
        <v>103</v>
      </c>
      <c r="AC1561" s="26"/>
      <c r="AD1561" s="26" t="s">
        <v>103</v>
      </c>
      <c r="AE1561" s="26" t="s">
        <v>103</v>
      </c>
      <c r="AF1561" s="26"/>
      <c r="AG1561" s="26" t="s">
        <v>103</v>
      </c>
      <c r="AH1561" s="26"/>
    </row>
    <row r="1562" s="6" customFormat="1" ht="157.5" spans="1:34">
      <c r="A1562" s="24">
        <v>1492</v>
      </c>
      <c r="B1562" s="25"/>
      <c r="C1562" s="26" t="s">
        <v>10297</v>
      </c>
      <c r="D1562" s="26" t="s">
        <v>10298</v>
      </c>
      <c r="E1562" s="26" t="s">
        <v>89</v>
      </c>
      <c r="F1562" s="26" t="s">
        <v>10299</v>
      </c>
      <c r="G1562" s="26" t="s">
        <v>10300</v>
      </c>
      <c r="H1562" s="26" t="s">
        <v>10292</v>
      </c>
      <c r="I1562" s="26" t="s">
        <v>10301</v>
      </c>
      <c r="J1562" s="26" t="s">
        <v>10302</v>
      </c>
      <c r="K1562" s="26" t="s">
        <v>1627</v>
      </c>
      <c r="L1562" s="26" t="s">
        <v>231</v>
      </c>
      <c r="M1562" s="26" t="s">
        <v>538</v>
      </c>
      <c r="N1562" s="26"/>
      <c r="O1562" s="26" t="s">
        <v>10303</v>
      </c>
      <c r="P1562" s="26" t="s">
        <v>959</v>
      </c>
      <c r="Q1562" s="26" t="s">
        <v>179</v>
      </c>
      <c r="R1562" s="26" t="s">
        <v>101</v>
      </c>
      <c r="S1562" s="26" t="s">
        <v>180</v>
      </c>
      <c r="T1562" s="26" t="s">
        <v>153</v>
      </c>
      <c r="U1562" s="26">
        <v>20</v>
      </c>
      <c r="V1562" s="26">
        <v>20</v>
      </c>
      <c r="W1562" s="26">
        <v>0</v>
      </c>
      <c r="X1562" s="26">
        <v>0</v>
      </c>
      <c r="Y1562" s="26">
        <v>0</v>
      </c>
      <c r="Z1562" s="26">
        <v>1360</v>
      </c>
      <c r="AA1562" s="26">
        <v>171</v>
      </c>
      <c r="AB1562" s="26" t="s">
        <v>103</v>
      </c>
      <c r="AC1562" s="26" t="s">
        <v>103</v>
      </c>
      <c r="AD1562" s="26" t="s">
        <v>103</v>
      </c>
      <c r="AE1562" s="26" t="s">
        <v>103</v>
      </c>
      <c r="AF1562" s="26" t="s">
        <v>103</v>
      </c>
      <c r="AG1562" s="26" t="s">
        <v>103</v>
      </c>
      <c r="AH1562" s="26" t="s">
        <v>103</v>
      </c>
    </row>
    <row r="1563" s="6" customFormat="1" ht="180" spans="1:34">
      <c r="A1563" s="24">
        <v>1493</v>
      </c>
      <c r="B1563" s="25"/>
      <c r="C1563" s="26" t="s">
        <v>10304</v>
      </c>
      <c r="D1563" s="26" t="s">
        <v>10305</v>
      </c>
      <c r="E1563" s="26" t="s">
        <v>89</v>
      </c>
      <c r="F1563" s="26" t="s">
        <v>3762</v>
      </c>
      <c r="G1563" s="26" t="s">
        <v>10306</v>
      </c>
      <c r="H1563" s="26" t="s">
        <v>10292</v>
      </c>
      <c r="I1563" s="26" t="s">
        <v>10307</v>
      </c>
      <c r="J1563" s="26" t="s">
        <v>10308</v>
      </c>
      <c r="K1563" s="26" t="s">
        <v>230</v>
      </c>
      <c r="L1563" s="26"/>
      <c r="M1563" s="26" t="s">
        <v>9323</v>
      </c>
      <c r="N1563" s="26"/>
      <c r="O1563" s="26" t="s">
        <v>10309</v>
      </c>
      <c r="P1563" s="26"/>
      <c r="Q1563" s="26" t="s">
        <v>6153</v>
      </c>
      <c r="R1563" s="26" t="s">
        <v>101</v>
      </c>
      <c r="S1563" s="26" t="s">
        <v>3762</v>
      </c>
      <c r="T1563" s="26" t="s">
        <v>153</v>
      </c>
      <c r="U1563" s="26">
        <v>28.3</v>
      </c>
      <c r="V1563" s="26">
        <v>28.3</v>
      </c>
      <c r="W1563" s="26"/>
      <c r="X1563" s="26"/>
      <c r="Y1563" s="26"/>
      <c r="Z1563" s="26">
        <v>1166</v>
      </c>
      <c r="AA1563" s="26">
        <v>67</v>
      </c>
      <c r="AB1563" s="26" t="s">
        <v>103</v>
      </c>
      <c r="AC1563" s="26"/>
      <c r="AD1563" s="26"/>
      <c r="AE1563" s="26" t="s">
        <v>990</v>
      </c>
      <c r="AF1563" s="26"/>
      <c r="AG1563" s="26"/>
      <c r="AH1563" s="26"/>
    </row>
    <row r="1564" s="6" customFormat="1" ht="123.75" spans="1:34">
      <c r="A1564" s="24">
        <v>1494</v>
      </c>
      <c r="B1564" s="25"/>
      <c r="C1564" s="26" t="s">
        <v>10310</v>
      </c>
      <c r="D1564" s="26" t="s">
        <v>10311</v>
      </c>
      <c r="E1564" s="26" t="s">
        <v>89</v>
      </c>
      <c r="F1564" s="26" t="s">
        <v>3770</v>
      </c>
      <c r="G1564" s="26" t="s">
        <v>10312</v>
      </c>
      <c r="H1564" s="26" t="s">
        <v>10292</v>
      </c>
      <c r="I1564" s="26" t="s">
        <v>10313</v>
      </c>
      <c r="J1564" s="26" t="s">
        <v>10314</v>
      </c>
      <c r="K1564" s="26" t="s">
        <v>1627</v>
      </c>
      <c r="L1564" s="26" t="s">
        <v>231</v>
      </c>
      <c r="M1564" s="26" t="s">
        <v>7276</v>
      </c>
      <c r="N1564" s="26"/>
      <c r="O1564" s="26" t="s">
        <v>10315</v>
      </c>
      <c r="P1564" s="26" t="s">
        <v>959</v>
      </c>
      <c r="Q1564" s="26" t="s">
        <v>179</v>
      </c>
      <c r="R1564" s="26" t="s">
        <v>101</v>
      </c>
      <c r="S1564" s="26" t="s">
        <v>3777</v>
      </c>
      <c r="T1564" s="26" t="s">
        <v>153</v>
      </c>
      <c r="U1564" s="26">
        <v>15</v>
      </c>
      <c r="V1564" s="26">
        <v>15</v>
      </c>
      <c r="W1564" s="26">
        <v>0</v>
      </c>
      <c r="X1564" s="26">
        <v>0</v>
      </c>
      <c r="Y1564" s="26">
        <v>0</v>
      </c>
      <c r="Z1564" s="26">
        <v>2406</v>
      </c>
      <c r="AA1564" s="26">
        <v>259</v>
      </c>
      <c r="AB1564" s="26" t="s">
        <v>103</v>
      </c>
      <c r="AC1564" s="26" t="s">
        <v>103</v>
      </c>
      <c r="AD1564" s="26" t="s">
        <v>103</v>
      </c>
      <c r="AE1564" s="26" t="s">
        <v>103</v>
      </c>
      <c r="AF1564" s="26"/>
      <c r="AG1564" s="26" t="s">
        <v>103</v>
      </c>
      <c r="AH1564" s="26"/>
    </row>
    <row r="1565" s="6" customFormat="1" ht="135" spans="1:34">
      <c r="A1565" s="24">
        <v>1495</v>
      </c>
      <c r="B1565" s="25"/>
      <c r="C1565" s="26" t="s">
        <v>10316</v>
      </c>
      <c r="D1565" s="26" t="s">
        <v>10317</v>
      </c>
      <c r="E1565" s="26" t="s">
        <v>370</v>
      </c>
      <c r="F1565" s="26" t="s">
        <v>3791</v>
      </c>
      <c r="G1565" s="26" t="s">
        <v>10318</v>
      </c>
      <c r="H1565" s="26" t="s">
        <v>10292</v>
      </c>
      <c r="I1565" s="26" t="s">
        <v>10319</v>
      </c>
      <c r="J1565" s="26" t="s">
        <v>10320</v>
      </c>
      <c r="K1565" s="26" t="s">
        <v>1627</v>
      </c>
      <c r="L1565" s="26" t="s">
        <v>231</v>
      </c>
      <c r="M1565" s="26" t="s">
        <v>10321</v>
      </c>
      <c r="N1565" s="26"/>
      <c r="O1565" s="26" t="s">
        <v>3797</v>
      </c>
      <c r="P1565" s="26" t="s">
        <v>959</v>
      </c>
      <c r="Q1565" s="26" t="s">
        <v>179</v>
      </c>
      <c r="R1565" s="26" t="s">
        <v>101</v>
      </c>
      <c r="S1565" s="26" t="s">
        <v>3799</v>
      </c>
      <c r="T1565" s="26" t="s">
        <v>153</v>
      </c>
      <c r="U1565" s="26">
        <v>26</v>
      </c>
      <c r="V1565" s="26">
        <v>26</v>
      </c>
      <c r="W1565" s="26">
        <v>0</v>
      </c>
      <c r="X1565" s="26">
        <v>0</v>
      </c>
      <c r="Y1565" s="26">
        <v>0</v>
      </c>
      <c r="Z1565" s="26">
        <v>1746</v>
      </c>
      <c r="AA1565" s="26">
        <v>132</v>
      </c>
      <c r="AB1565" s="26" t="s">
        <v>103</v>
      </c>
      <c r="AC1565" s="26" t="s">
        <v>103</v>
      </c>
      <c r="AD1565" s="26" t="s">
        <v>103</v>
      </c>
      <c r="AE1565" s="26" t="s">
        <v>103</v>
      </c>
      <c r="AF1565" s="26"/>
      <c r="AG1565" s="26" t="s">
        <v>103</v>
      </c>
      <c r="AH1565" s="26"/>
    </row>
    <row r="1566" s="6" customFormat="1" ht="101.25" spans="1:34">
      <c r="A1566" s="24">
        <v>1496</v>
      </c>
      <c r="B1566" s="25"/>
      <c r="C1566" s="26" t="s">
        <v>10322</v>
      </c>
      <c r="D1566" s="26" t="s">
        <v>10323</v>
      </c>
      <c r="E1566" s="26" t="s">
        <v>89</v>
      </c>
      <c r="F1566" s="26" t="s">
        <v>1622</v>
      </c>
      <c r="G1566" s="26" t="s">
        <v>10324</v>
      </c>
      <c r="H1566" s="26" t="s">
        <v>10292</v>
      </c>
      <c r="I1566" s="26" t="s">
        <v>10325</v>
      </c>
      <c r="J1566" s="26" t="s">
        <v>10326</v>
      </c>
      <c r="K1566" s="26" t="s">
        <v>1627</v>
      </c>
      <c r="L1566" s="26" t="s">
        <v>231</v>
      </c>
      <c r="M1566" s="26" t="s">
        <v>7276</v>
      </c>
      <c r="N1566" s="26" t="s">
        <v>3819</v>
      </c>
      <c r="O1566" s="26" t="s">
        <v>10327</v>
      </c>
      <c r="P1566" s="26"/>
      <c r="Q1566" s="26" t="s">
        <v>179</v>
      </c>
      <c r="R1566" s="26" t="s">
        <v>101</v>
      </c>
      <c r="S1566" s="26" t="s">
        <v>1631</v>
      </c>
      <c r="T1566" s="26" t="s">
        <v>153</v>
      </c>
      <c r="U1566" s="26">
        <v>15</v>
      </c>
      <c r="V1566" s="26">
        <f>U1566</f>
        <v>15</v>
      </c>
      <c r="W1566" s="26"/>
      <c r="X1566" s="26"/>
      <c r="Y1566" s="26"/>
      <c r="Z1566" s="26">
        <v>1106</v>
      </c>
      <c r="AA1566" s="26">
        <v>330</v>
      </c>
      <c r="AB1566" s="26" t="s">
        <v>103</v>
      </c>
      <c r="AC1566" s="26" t="s">
        <v>103</v>
      </c>
      <c r="AD1566" s="26" t="s">
        <v>104</v>
      </c>
      <c r="AE1566" s="26" t="s">
        <v>103</v>
      </c>
      <c r="AF1566" s="26"/>
      <c r="AG1566" s="26" t="s">
        <v>103</v>
      </c>
      <c r="AH1566" s="26"/>
    </row>
    <row r="1567" s="6" customFormat="1" ht="56.25" spans="1:34">
      <c r="A1567" s="24">
        <v>1497</v>
      </c>
      <c r="B1567" s="25"/>
      <c r="C1567" s="26" t="s">
        <v>10328</v>
      </c>
      <c r="D1567" s="26" t="s">
        <v>10329</v>
      </c>
      <c r="E1567" s="26" t="s">
        <v>89</v>
      </c>
      <c r="F1567" s="26" t="s">
        <v>7314</v>
      </c>
      <c r="G1567" s="26" t="s">
        <v>10330</v>
      </c>
      <c r="H1567" s="30" t="s">
        <v>124</v>
      </c>
      <c r="I1567" s="30" t="s">
        <v>10329</v>
      </c>
      <c r="J1567" s="30" t="s">
        <v>10331</v>
      </c>
      <c r="K1567" s="26" t="s">
        <v>198</v>
      </c>
      <c r="L1567" s="26" t="s">
        <v>161</v>
      </c>
      <c r="M1567" s="26">
        <v>8</v>
      </c>
      <c r="N1567" s="30" t="s">
        <v>6688</v>
      </c>
      <c r="O1567" s="26" t="s">
        <v>3491</v>
      </c>
      <c r="P1567" s="26" t="s">
        <v>959</v>
      </c>
      <c r="Q1567" s="26" t="s">
        <v>166</v>
      </c>
      <c r="R1567" s="26" t="s">
        <v>3798</v>
      </c>
      <c r="S1567" s="26" t="s">
        <v>7319</v>
      </c>
      <c r="T1567" s="26" t="s">
        <v>153</v>
      </c>
      <c r="U1567" s="26">
        <v>8</v>
      </c>
      <c r="V1567" s="26"/>
      <c r="W1567" s="26">
        <v>8</v>
      </c>
      <c r="X1567" s="26"/>
      <c r="Y1567" s="26"/>
      <c r="Z1567" s="26">
        <v>1199</v>
      </c>
      <c r="AA1567" s="26">
        <v>384</v>
      </c>
      <c r="AB1567" s="26" t="s">
        <v>103</v>
      </c>
      <c r="AC1567" s="26" t="s">
        <v>103</v>
      </c>
      <c r="AD1567" s="26" t="s">
        <v>103</v>
      </c>
      <c r="AE1567" s="26" t="s">
        <v>103</v>
      </c>
      <c r="AF1567" s="26" t="s">
        <v>103</v>
      </c>
      <c r="AG1567" s="26" t="s">
        <v>103</v>
      </c>
      <c r="AH1567" s="26" t="s">
        <v>103</v>
      </c>
    </row>
    <row r="1568" s="6" customFormat="1" ht="56.25" spans="1:34">
      <c r="A1568" s="24">
        <v>1498</v>
      </c>
      <c r="B1568" s="25"/>
      <c r="C1568" s="26" t="s">
        <v>10332</v>
      </c>
      <c r="D1568" s="30" t="s">
        <v>10333</v>
      </c>
      <c r="E1568" s="26" t="s">
        <v>89</v>
      </c>
      <c r="F1568" s="26" t="s">
        <v>7314</v>
      </c>
      <c r="G1568" s="26" t="s">
        <v>10330</v>
      </c>
      <c r="H1568" s="30" t="s">
        <v>124</v>
      </c>
      <c r="I1568" s="30" t="s">
        <v>10334</v>
      </c>
      <c r="J1568" s="30" t="s">
        <v>10335</v>
      </c>
      <c r="K1568" s="26" t="s">
        <v>198</v>
      </c>
      <c r="L1568" s="26" t="s">
        <v>161</v>
      </c>
      <c r="M1568" s="26">
        <v>38</v>
      </c>
      <c r="N1568" s="30" t="s">
        <v>6688</v>
      </c>
      <c r="O1568" s="26" t="s">
        <v>3491</v>
      </c>
      <c r="P1568" s="26" t="s">
        <v>959</v>
      </c>
      <c r="Q1568" s="26" t="s">
        <v>166</v>
      </c>
      <c r="R1568" s="26" t="s">
        <v>484</v>
      </c>
      <c r="S1568" s="26" t="s">
        <v>7319</v>
      </c>
      <c r="T1568" s="26" t="s">
        <v>153</v>
      </c>
      <c r="U1568" s="26">
        <v>38</v>
      </c>
      <c r="V1568" s="26"/>
      <c r="W1568" s="26">
        <v>38</v>
      </c>
      <c r="X1568" s="26"/>
      <c r="Y1568" s="26"/>
      <c r="Z1568" s="26">
        <v>1199</v>
      </c>
      <c r="AA1568" s="26">
        <v>384</v>
      </c>
      <c r="AB1568" s="26" t="s">
        <v>103</v>
      </c>
      <c r="AC1568" s="26" t="s">
        <v>103</v>
      </c>
      <c r="AD1568" s="26" t="s">
        <v>103</v>
      </c>
      <c r="AE1568" s="26" t="s">
        <v>103</v>
      </c>
      <c r="AF1568" s="26" t="s">
        <v>103</v>
      </c>
      <c r="AG1568" s="26" t="s">
        <v>103</v>
      </c>
      <c r="AH1568" s="26" t="s">
        <v>103</v>
      </c>
    </row>
    <row r="1569" s="6" customFormat="1" ht="56.25" spans="1:34">
      <c r="A1569" s="24">
        <v>1499</v>
      </c>
      <c r="B1569" s="25"/>
      <c r="C1569" s="26" t="s">
        <v>10336</v>
      </c>
      <c r="D1569" s="30" t="s">
        <v>10337</v>
      </c>
      <c r="E1569" s="26" t="s">
        <v>89</v>
      </c>
      <c r="F1569" s="26" t="s">
        <v>7314</v>
      </c>
      <c r="G1569" s="26" t="s">
        <v>10330</v>
      </c>
      <c r="H1569" s="30" t="s">
        <v>124</v>
      </c>
      <c r="I1569" s="30" t="s">
        <v>10338</v>
      </c>
      <c r="J1569" s="30" t="s">
        <v>10339</v>
      </c>
      <c r="K1569" s="26" t="s">
        <v>198</v>
      </c>
      <c r="L1569" s="26" t="s">
        <v>161</v>
      </c>
      <c r="M1569" s="26">
        <v>12</v>
      </c>
      <c r="N1569" s="30" t="s">
        <v>6688</v>
      </c>
      <c r="O1569" s="26" t="s">
        <v>3491</v>
      </c>
      <c r="P1569" s="26" t="s">
        <v>959</v>
      </c>
      <c r="Q1569" s="26" t="s">
        <v>166</v>
      </c>
      <c r="R1569" s="26" t="s">
        <v>484</v>
      </c>
      <c r="S1569" s="26" t="s">
        <v>7319</v>
      </c>
      <c r="T1569" s="26" t="s">
        <v>153</v>
      </c>
      <c r="U1569" s="26">
        <v>12</v>
      </c>
      <c r="V1569" s="26"/>
      <c r="W1569" s="26">
        <v>12</v>
      </c>
      <c r="X1569" s="26"/>
      <c r="Y1569" s="26"/>
      <c r="Z1569" s="26">
        <v>1199</v>
      </c>
      <c r="AA1569" s="26">
        <v>384</v>
      </c>
      <c r="AB1569" s="26" t="s">
        <v>103</v>
      </c>
      <c r="AC1569" s="26" t="s">
        <v>103</v>
      </c>
      <c r="AD1569" s="26" t="s">
        <v>103</v>
      </c>
      <c r="AE1569" s="26" t="s">
        <v>103</v>
      </c>
      <c r="AF1569" s="26" t="s">
        <v>103</v>
      </c>
      <c r="AG1569" s="26" t="s">
        <v>103</v>
      </c>
      <c r="AH1569" s="26" t="s">
        <v>103</v>
      </c>
    </row>
    <row r="1570" s="6" customFormat="1" ht="56.25" spans="1:34">
      <c r="A1570" s="24">
        <v>1500</v>
      </c>
      <c r="B1570" s="25"/>
      <c r="C1570" s="26" t="s">
        <v>10340</v>
      </c>
      <c r="D1570" s="26" t="s">
        <v>10341</v>
      </c>
      <c r="E1570" s="26" t="s">
        <v>89</v>
      </c>
      <c r="F1570" s="26" t="s">
        <v>973</v>
      </c>
      <c r="G1570" s="26" t="s">
        <v>10342</v>
      </c>
      <c r="H1570" s="26" t="s">
        <v>3886</v>
      </c>
      <c r="I1570" s="26" t="s">
        <v>10343</v>
      </c>
      <c r="J1570" s="26" t="s">
        <v>10343</v>
      </c>
      <c r="K1570" s="26" t="s">
        <v>198</v>
      </c>
      <c r="L1570" s="26" t="s">
        <v>161</v>
      </c>
      <c r="M1570" s="26">
        <v>15</v>
      </c>
      <c r="N1570" s="30" t="s">
        <v>6688</v>
      </c>
      <c r="O1570" s="26" t="s">
        <v>3491</v>
      </c>
      <c r="P1570" s="26" t="s">
        <v>959</v>
      </c>
      <c r="Q1570" s="26" t="s">
        <v>166</v>
      </c>
      <c r="R1570" s="26" t="s">
        <v>484</v>
      </c>
      <c r="S1570" s="26" t="s">
        <v>979</v>
      </c>
      <c r="T1570" s="26" t="s">
        <v>280</v>
      </c>
      <c r="U1570" s="26">
        <v>15</v>
      </c>
      <c r="V1570" s="26">
        <v>15</v>
      </c>
      <c r="W1570" s="26"/>
      <c r="X1570" s="26"/>
      <c r="Y1570" s="26"/>
      <c r="Z1570" s="26">
        <v>1976</v>
      </c>
      <c r="AA1570" s="26">
        <v>222</v>
      </c>
      <c r="AB1570" s="26" t="s">
        <v>103</v>
      </c>
      <c r="AC1570" s="26" t="s">
        <v>103</v>
      </c>
      <c r="AD1570" s="26" t="s">
        <v>103</v>
      </c>
      <c r="AE1570" s="26" t="s">
        <v>103</v>
      </c>
      <c r="AF1570" s="26" t="s">
        <v>103</v>
      </c>
      <c r="AG1570" s="26" t="s">
        <v>103</v>
      </c>
      <c r="AH1570" s="26"/>
    </row>
    <row r="1571" s="6" customFormat="1" ht="60" spans="1:34">
      <c r="A1571" s="24">
        <v>1501</v>
      </c>
      <c r="B1571" s="25"/>
      <c r="C1571" s="56" t="s">
        <v>10344</v>
      </c>
      <c r="D1571" s="56" t="s">
        <v>10345</v>
      </c>
      <c r="E1571" s="56" t="s">
        <v>89</v>
      </c>
      <c r="F1571" s="56" t="s">
        <v>6717</v>
      </c>
      <c r="G1571" s="36" t="s">
        <v>10346</v>
      </c>
      <c r="H1571" s="57" t="s">
        <v>4072</v>
      </c>
      <c r="I1571" s="30" t="s">
        <v>10347</v>
      </c>
      <c r="J1571" s="49">
        <v>1</v>
      </c>
      <c r="K1571" s="26" t="s">
        <v>198</v>
      </c>
      <c r="L1571" s="26" t="s">
        <v>161</v>
      </c>
      <c r="M1571" s="36">
        <v>28</v>
      </c>
      <c r="N1571" s="30" t="s">
        <v>6688</v>
      </c>
      <c r="O1571" s="26" t="s">
        <v>3491</v>
      </c>
      <c r="P1571" s="26" t="s">
        <v>959</v>
      </c>
      <c r="Q1571" s="36" t="s">
        <v>166</v>
      </c>
      <c r="R1571" s="56" t="s">
        <v>484</v>
      </c>
      <c r="S1571" s="56" t="s">
        <v>6722</v>
      </c>
      <c r="T1571" s="36" t="s">
        <v>280</v>
      </c>
      <c r="U1571" s="36">
        <v>28</v>
      </c>
      <c r="V1571" s="36">
        <v>28</v>
      </c>
      <c r="W1571" s="56"/>
      <c r="X1571" s="56"/>
      <c r="Y1571" s="56"/>
      <c r="Z1571" s="76">
        <v>1862</v>
      </c>
      <c r="AA1571" s="76">
        <v>33103</v>
      </c>
      <c r="AB1571" s="56" t="s">
        <v>103</v>
      </c>
      <c r="AC1571" s="56" t="s">
        <v>103</v>
      </c>
      <c r="AD1571" s="56" t="s">
        <v>104</v>
      </c>
      <c r="AE1571" s="56" t="s">
        <v>103</v>
      </c>
      <c r="AF1571" s="36" t="s">
        <v>103</v>
      </c>
      <c r="AG1571" s="36" t="s">
        <v>103</v>
      </c>
      <c r="AH1571" s="78"/>
    </row>
    <row r="1572" s="6" customFormat="1" ht="96" spans="1:34">
      <c r="A1572" s="24">
        <v>1502</v>
      </c>
      <c r="B1572" s="67"/>
      <c r="C1572" s="68" t="s">
        <v>10348</v>
      </c>
      <c r="D1572" s="68" t="s">
        <v>10349</v>
      </c>
      <c r="E1572" s="68" t="s">
        <v>89</v>
      </c>
      <c r="F1572" s="68" t="s">
        <v>1190</v>
      </c>
      <c r="G1572" s="68" t="s">
        <v>10350</v>
      </c>
      <c r="H1572" s="69" t="s">
        <v>4072</v>
      </c>
      <c r="I1572" s="73" t="s">
        <v>10351</v>
      </c>
      <c r="J1572" s="74">
        <v>1</v>
      </c>
      <c r="K1572" s="74">
        <v>1</v>
      </c>
      <c r="L1572" s="68" t="s">
        <v>161</v>
      </c>
      <c r="M1572" s="68" t="s">
        <v>10352</v>
      </c>
      <c r="N1572" s="75" t="s">
        <v>10353</v>
      </c>
      <c r="O1572" s="75" t="s">
        <v>10354</v>
      </c>
      <c r="P1572" s="75" t="s">
        <v>257</v>
      </c>
      <c r="Q1572" s="75" t="s">
        <v>166</v>
      </c>
      <c r="R1572" s="68" t="s">
        <v>484</v>
      </c>
      <c r="S1572" s="68" t="s">
        <v>4938</v>
      </c>
      <c r="T1572" s="68" t="s">
        <v>280</v>
      </c>
      <c r="U1572" s="68">
        <v>16</v>
      </c>
      <c r="V1572" s="68">
        <v>16</v>
      </c>
      <c r="W1572" s="68"/>
      <c r="X1572" s="68"/>
      <c r="Y1572" s="68"/>
      <c r="Z1572" s="77">
        <v>2030</v>
      </c>
      <c r="AA1572" s="77">
        <v>1452</v>
      </c>
      <c r="AB1572" s="68" t="s">
        <v>103</v>
      </c>
      <c r="AC1572" s="68" t="s">
        <v>103</v>
      </c>
      <c r="AD1572" s="68" t="s">
        <v>103</v>
      </c>
      <c r="AE1572" s="68" t="s">
        <v>103</v>
      </c>
      <c r="AF1572" s="68" t="s">
        <v>103</v>
      </c>
      <c r="AG1572" s="68" t="s">
        <v>103</v>
      </c>
      <c r="AH1572" s="79"/>
    </row>
    <row r="1573" s="6" customFormat="1" ht="84" spans="1:34">
      <c r="A1573" s="24">
        <v>1503</v>
      </c>
      <c r="B1573" s="67"/>
      <c r="C1573" s="68" t="s">
        <v>10355</v>
      </c>
      <c r="D1573" s="68" t="s">
        <v>10356</v>
      </c>
      <c r="E1573" s="68" t="s">
        <v>89</v>
      </c>
      <c r="F1573" s="68" t="s">
        <v>6758</v>
      </c>
      <c r="G1573" s="68" t="s">
        <v>10357</v>
      </c>
      <c r="H1573" s="69" t="s">
        <v>4072</v>
      </c>
      <c r="I1573" s="73" t="s">
        <v>10358</v>
      </c>
      <c r="J1573" s="74">
        <v>1</v>
      </c>
      <c r="K1573" s="74">
        <v>1</v>
      </c>
      <c r="L1573" s="68" t="s">
        <v>161</v>
      </c>
      <c r="M1573" s="68" t="s">
        <v>10359</v>
      </c>
      <c r="N1573" s="75" t="s">
        <v>10360</v>
      </c>
      <c r="O1573" s="75" t="s">
        <v>10354</v>
      </c>
      <c r="P1573" s="75" t="s">
        <v>257</v>
      </c>
      <c r="Q1573" s="75" t="s">
        <v>166</v>
      </c>
      <c r="R1573" s="68" t="s">
        <v>484</v>
      </c>
      <c r="S1573" s="68" t="s">
        <v>6763</v>
      </c>
      <c r="T1573" s="68" t="s">
        <v>280</v>
      </c>
      <c r="U1573" s="68">
        <v>10</v>
      </c>
      <c r="V1573" s="68">
        <v>10</v>
      </c>
      <c r="W1573" s="68"/>
      <c r="X1573" s="68"/>
      <c r="Y1573" s="68"/>
      <c r="Z1573" s="77">
        <v>230840</v>
      </c>
      <c r="AA1573" s="77">
        <v>86302</v>
      </c>
      <c r="AB1573" s="68" t="s">
        <v>103</v>
      </c>
      <c r="AC1573" s="68" t="s">
        <v>103</v>
      </c>
      <c r="AD1573" s="68" t="s">
        <v>103</v>
      </c>
      <c r="AE1573" s="68" t="s">
        <v>103</v>
      </c>
      <c r="AF1573" s="68" t="s">
        <v>103</v>
      </c>
      <c r="AG1573" s="68" t="s">
        <v>103</v>
      </c>
      <c r="AH1573" s="79"/>
    </row>
    <row r="1574" s="6" customFormat="1" ht="81" spans="1:34">
      <c r="A1574" s="24">
        <v>1504</v>
      </c>
      <c r="B1574" s="70"/>
      <c r="C1574" s="71" t="s">
        <v>10361</v>
      </c>
      <c r="D1574" s="68" t="s">
        <v>10362</v>
      </c>
      <c r="E1574" s="71" t="s">
        <v>89</v>
      </c>
      <c r="F1574" s="71" t="s">
        <v>2316</v>
      </c>
      <c r="G1574" s="71" t="s">
        <v>10363</v>
      </c>
      <c r="H1574" s="72" t="s">
        <v>4072</v>
      </c>
      <c r="I1574" s="73" t="s">
        <v>10364</v>
      </c>
      <c r="J1574" s="74">
        <v>1</v>
      </c>
      <c r="K1574" s="74">
        <v>1</v>
      </c>
      <c r="L1574" s="68" t="s">
        <v>161</v>
      </c>
      <c r="M1574" s="68" t="s">
        <v>10365</v>
      </c>
      <c r="N1574" s="75" t="s">
        <v>10366</v>
      </c>
      <c r="O1574" s="75" t="s">
        <v>10354</v>
      </c>
      <c r="P1574" s="75" t="s">
        <v>257</v>
      </c>
      <c r="Q1574" s="75" t="s">
        <v>166</v>
      </c>
      <c r="R1574" s="68" t="s">
        <v>484</v>
      </c>
      <c r="S1574" s="68" t="s">
        <v>2322</v>
      </c>
      <c r="T1574" s="68" t="s">
        <v>280</v>
      </c>
      <c r="U1574" s="68">
        <v>15</v>
      </c>
      <c r="V1574" s="68">
        <v>15</v>
      </c>
      <c r="W1574" s="68"/>
      <c r="X1574" s="68"/>
      <c r="Y1574" s="68"/>
      <c r="Z1574" s="77">
        <v>215</v>
      </c>
      <c r="AA1574" s="77">
        <v>435</v>
      </c>
      <c r="AB1574" s="68" t="s">
        <v>103</v>
      </c>
      <c r="AC1574" s="68" t="s">
        <v>103</v>
      </c>
      <c r="AD1574" s="68" t="s">
        <v>103</v>
      </c>
      <c r="AE1574" s="68" t="s">
        <v>103</v>
      </c>
      <c r="AF1574" s="68" t="s">
        <v>103</v>
      </c>
      <c r="AG1574" s="68" t="s">
        <v>103</v>
      </c>
      <c r="AH1574" s="79"/>
    </row>
    <row r="1575" s="6" customFormat="1" ht="56.25" spans="1:34">
      <c r="A1575" s="24">
        <v>1505</v>
      </c>
      <c r="B1575" s="25"/>
      <c r="C1575" s="26" t="s">
        <v>10367</v>
      </c>
      <c r="D1575" s="26" t="s">
        <v>10368</v>
      </c>
      <c r="E1575" s="26" t="s">
        <v>89</v>
      </c>
      <c r="F1575" s="26" t="s">
        <v>1427</v>
      </c>
      <c r="G1575" s="26" t="s">
        <v>10369</v>
      </c>
      <c r="H1575" s="26" t="s">
        <v>4072</v>
      </c>
      <c r="I1575" s="30" t="s">
        <v>10368</v>
      </c>
      <c r="J1575" s="30" t="s">
        <v>10370</v>
      </c>
      <c r="K1575" s="26" t="s">
        <v>198</v>
      </c>
      <c r="L1575" s="26" t="s">
        <v>161</v>
      </c>
      <c r="M1575" s="26">
        <v>15</v>
      </c>
      <c r="N1575" s="30" t="s">
        <v>6688</v>
      </c>
      <c r="O1575" s="26" t="s">
        <v>3491</v>
      </c>
      <c r="P1575" s="26" t="s">
        <v>959</v>
      </c>
      <c r="Q1575" s="26" t="s">
        <v>166</v>
      </c>
      <c r="R1575" s="26" t="s">
        <v>484</v>
      </c>
      <c r="S1575" s="26" t="s">
        <v>7292</v>
      </c>
      <c r="T1575" s="26" t="s">
        <v>280</v>
      </c>
      <c r="U1575" s="26">
        <v>15</v>
      </c>
      <c r="V1575" s="26">
        <v>15</v>
      </c>
      <c r="W1575" s="26"/>
      <c r="X1575" s="26"/>
      <c r="Y1575" s="26"/>
      <c r="Z1575" s="26">
        <v>700</v>
      </c>
      <c r="AA1575" s="26">
        <v>1020</v>
      </c>
      <c r="AB1575" s="26" t="s">
        <v>103</v>
      </c>
      <c r="AC1575" s="26" t="s">
        <v>103</v>
      </c>
      <c r="AD1575" s="26" t="s">
        <v>104</v>
      </c>
      <c r="AE1575" s="26" t="s">
        <v>103</v>
      </c>
      <c r="AF1575" s="26" t="s">
        <v>103</v>
      </c>
      <c r="AG1575" s="26" t="s">
        <v>103</v>
      </c>
      <c r="AH1575" s="26"/>
    </row>
    <row r="1576" s="6" customFormat="1" ht="56.25" spans="1:34">
      <c r="A1576" s="24">
        <v>1506</v>
      </c>
      <c r="B1576" s="25"/>
      <c r="C1576" s="26" t="s">
        <v>10371</v>
      </c>
      <c r="D1576" s="26" t="s">
        <v>10372</v>
      </c>
      <c r="E1576" s="26" t="s">
        <v>89</v>
      </c>
      <c r="F1576" s="26" t="s">
        <v>7326</v>
      </c>
      <c r="G1576" s="26" t="s">
        <v>10373</v>
      </c>
      <c r="H1576" s="26" t="s">
        <v>639</v>
      </c>
      <c r="I1576" s="30" t="s">
        <v>10372</v>
      </c>
      <c r="J1576" s="30" t="s">
        <v>10374</v>
      </c>
      <c r="K1576" s="26" t="s">
        <v>198</v>
      </c>
      <c r="L1576" s="26" t="s">
        <v>161</v>
      </c>
      <c r="M1576" s="26">
        <v>15</v>
      </c>
      <c r="N1576" s="30" t="s">
        <v>6688</v>
      </c>
      <c r="O1576" s="26" t="s">
        <v>3491</v>
      </c>
      <c r="P1576" s="26" t="s">
        <v>959</v>
      </c>
      <c r="Q1576" s="26" t="s">
        <v>166</v>
      </c>
      <c r="R1576" s="26" t="s">
        <v>101</v>
      </c>
      <c r="S1576" s="26" t="s">
        <v>7331</v>
      </c>
      <c r="T1576" s="26" t="s">
        <v>153</v>
      </c>
      <c r="U1576" s="26">
        <v>15</v>
      </c>
      <c r="V1576" s="26">
        <f>U1576</f>
        <v>15</v>
      </c>
      <c r="W1576" s="26"/>
      <c r="X1576" s="26"/>
      <c r="Y1576" s="26"/>
      <c r="Z1576" s="26">
        <v>398</v>
      </c>
      <c r="AA1576" s="26">
        <v>204</v>
      </c>
      <c r="AB1576" s="26" t="s">
        <v>103</v>
      </c>
      <c r="AC1576" s="26" t="s">
        <v>103</v>
      </c>
      <c r="AD1576" s="26" t="s">
        <v>103</v>
      </c>
      <c r="AE1576" s="26" t="s">
        <v>103</v>
      </c>
      <c r="AF1576" s="26" t="s">
        <v>103</v>
      </c>
      <c r="AG1576" s="26" t="s">
        <v>103</v>
      </c>
      <c r="AH1576" s="26"/>
    </row>
    <row r="1577" s="6" customFormat="1" ht="90" spans="1:34">
      <c r="A1577" s="24">
        <v>1507</v>
      </c>
      <c r="B1577" s="25"/>
      <c r="C1577" s="26" t="s">
        <v>10375</v>
      </c>
      <c r="D1577" s="26" t="s">
        <v>10376</v>
      </c>
      <c r="E1577" s="26" t="s">
        <v>107</v>
      </c>
      <c r="F1577" s="26" t="s">
        <v>3923</v>
      </c>
      <c r="G1577" s="26" t="s">
        <v>10377</v>
      </c>
      <c r="H1577" s="26" t="s">
        <v>9811</v>
      </c>
      <c r="I1577" s="26" t="s">
        <v>10378</v>
      </c>
      <c r="J1577" s="26" t="s">
        <v>10379</v>
      </c>
      <c r="K1577" s="26" t="s">
        <v>1627</v>
      </c>
      <c r="L1577" s="26" t="s">
        <v>231</v>
      </c>
      <c r="M1577" s="26" t="s">
        <v>10380</v>
      </c>
      <c r="N1577" s="26"/>
      <c r="O1577" s="26" t="s">
        <v>10381</v>
      </c>
      <c r="P1577" s="26" t="s">
        <v>2620</v>
      </c>
      <c r="Q1577" s="26" t="s">
        <v>212</v>
      </c>
      <c r="R1577" s="26" t="s">
        <v>101</v>
      </c>
      <c r="S1577" s="26" t="s">
        <v>213</v>
      </c>
      <c r="T1577" s="26" t="s">
        <v>214</v>
      </c>
      <c r="U1577" s="26">
        <v>6</v>
      </c>
      <c r="V1577" s="26">
        <f>U1577</f>
        <v>6</v>
      </c>
      <c r="W1577" s="26"/>
      <c r="X1577" s="26"/>
      <c r="Y1577" s="26"/>
      <c r="Z1577" s="26">
        <v>2103</v>
      </c>
      <c r="AA1577" s="26">
        <v>184</v>
      </c>
      <c r="AB1577" s="26" t="s">
        <v>103</v>
      </c>
      <c r="AC1577" s="26" t="s">
        <v>103</v>
      </c>
      <c r="AD1577" s="26" t="s">
        <v>103</v>
      </c>
      <c r="AE1577" s="26" t="s">
        <v>103</v>
      </c>
      <c r="AF1577" s="26"/>
      <c r="AG1577" s="26" t="s">
        <v>103</v>
      </c>
      <c r="AH1577" s="26"/>
    </row>
    <row r="1578" s="6" customFormat="1" ht="123.75" spans="1:34">
      <c r="A1578" s="24">
        <v>1508</v>
      </c>
      <c r="B1578" s="25"/>
      <c r="C1578" s="26" t="s">
        <v>10382</v>
      </c>
      <c r="D1578" s="30" t="s">
        <v>10383</v>
      </c>
      <c r="E1578" s="26" t="s">
        <v>89</v>
      </c>
      <c r="F1578" s="26" t="s">
        <v>3931</v>
      </c>
      <c r="G1578" s="26" t="s">
        <v>10384</v>
      </c>
      <c r="H1578" s="26" t="s">
        <v>9811</v>
      </c>
      <c r="I1578" s="30" t="s">
        <v>10383</v>
      </c>
      <c r="J1578" s="30" t="s">
        <v>10385</v>
      </c>
      <c r="K1578" s="26" t="s">
        <v>135</v>
      </c>
      <c r="L1578" s="26" t="s">
        <v>114</v>
      </c>
      <c r="M1578" s="26" t="s">
        <v>10386</v>
      </c>
      <c r="N1578" s="26"/>
      <c r="O1578" s="26" t="s">
        <v>10387</v>
      </c>
      <c r="P1578" s="26" t="s">
        <v>2620</v>
      </c>
      <c r="Q1578" s="26" t="s">
        <v>212</v>
      </c>
      <c r="R1578" s="26" t="s">
        <v>101</v>
      </c>
      <c r="S1578" s="26" t="s">
        <v>213</v>
      </c>
      <c r="T1578" s="26" t="s">
        <v>214</v>
      </c>
      <c r="U1578" s="26">
        <v>29.5</v>
      </c>
      <c r="V1578" s="26">
        <v>29.5</v>
      </c>
      <c r="W1578" s="26"/>
      <c r="X1578" s="26"/>
      <c r="Y1578" s="26"/>
      <c r="Z1578" s="26">
        <v>1286</v>
      </c>
      <c r="AA1578" s="26">
        <v>262</v>
      </c>
      <c r="AB1578" s="26" t="s">
        <v>103</v>
      </c>
      <c r="AC1578" s="26" t="s">
        <v>103</v>
      </c>
      <c r="AD1578" s="26" t="s">
        <v>104</v>
      </c>
      <c r="AE1578" s="26" t="s">
        <v>103</v>
      </c>
      <c r="AF1578" s="26"/>
      <c r="AG1578" s="26" t="s">
        <v>103</v>
      </c>
      <c r="AH1578" s="26"/>
    </row>
    <row r="1579" s="6" customFormat="1" ht="90" spans="1:34">
      <c r="A1579" s="24">
        <v>1509</v>
      </c>
      <c r="B1579" s="25"/>
      <c r="C1579" s="26" t="s">
        <v>10388</v>
      </c>
      <c r="D1579" s="26" t="s">
        <v>10389</v>
      </c>
      <c r="E1579" s="26" t="s">
        <v>89</v>
      </c>
      <c r="F1579" s="26" t="s">
        <v>10390</v>
      </c>
      <c r="G1579" s="26" t="s">
        <v>10391</v>
      </c>
      <c r="H1579" s="26" t="s">
        <v>9811</v>
      </c>
      <c r="I1579" s="26" t="s">
        <v>10392</v>
      </c>
      <c r="J1579" s="26" t="s">
        <v>10393</v>
      </c>
      <c r="K1579" s="26" t="s">
        <v>135</v>
      </c>
      <c r="L1579" s="26" t="s">
        <v>114</v>
      </c>
      <c r="M1579" s="26" t="s">
        <v>10394</v>
      </c>
      <c r="N1579" s="26"/>
      <c r="O1579" s="26" t="s">
        <v>10395</v>
      </c>
      <c r="P1579" s="26" t="s">
        <v>2620</v>
      </c>
      <c r="Q1579" s="26" t="s">
        <v>212</v>
      </c>
      <c r="R1579" s="26" t="s">
        <v>101</v>
      </c>
      <c r="S1579" s="26" t="s">
        <v>213</v>
      </c>
      <c r="T1579" s="26" t="s">
        <v>214</v>
      </c>
      <c r="U1579" s="26">
        <v>80</v>
      </c>
      <c r="V1579" s="26">
        <v>80</v>
      </c>
      <c r="W1579" s="26"/>
      <c r="X1579" s="26"/>
      <c r="Y1579" s="26"/>
      <c r="Z1579" s="26">
        <v>2784</v>
      </c>
      <c r="AA1579" s="26">
        <v>132</v>
      </c>
      <c r="AB1579" s="26" t="s">
        <v>103</v>
      </c>
      <c r="AC1579" s="26" t="s">
        <v>103</v>
      </c>
      <c r="AD1579" s="26" t="s">
        <v>103</v>
      </c>
      <c r="AE1579" s="26" t="s">
        <v>103</v>
      </c>
      <c r="AF1579" s="26"/>
      <c r="AG1579" s="26" t="s">
        <v>103</v>
      </c>
      <c r="AH1579" s="26"/>
    </row>
    <row r="1580" s="6" customFormat="1" ht="146.25" spans="1:34">
      <c r="A1580" s="24">
        <v>1510</v>
      </c>
      <c r="B1580" s="25"/>
      <c r="C1580" s="26" t="s">
        <v>10396</v>
      </c>
      <c r="D1580" s="26" t="s">
        <v>10397</v>
      </c>
      <c r="E1580" s="26" t="s">
        <v>89</v>
      </c>
      <c r="F1580" s="26" t="s">
        <v>10398</v>
      </c>
      <c r="G1580" s="26" t="s">
        <v>10399</v>
      </c>
      <c r="H1580" s="26" t="s">
        <v>9811</v>
      </c>
      <c r="I1580" s="26" t="s">
        <v>10400</v>
      </c>
      <c r="J1580" s="26" t="s">
        <v>10401</v>
      </c>
      <c r="K1580" s="26" t="s">
        <v>135</v>
      </c>
      <c r="L1580" s="26" t="s">
        <v>114</v>
      </c>
      <c r="M1580" s="26" t="s">
        <v>10402</v>
      </c>
      <c r="N1580" s="26"/>
      <c r="O1580" s="26" t="s">
        <v>10403</v>
      </c>
      <c r="P1580" s="26" t="s">
        <v>2620</v>
      </c>
      <c r="Q1580" s="26" t="s">
        <v>212</v>
      </c>
      <c r="R1580" s="26" t="s">
        <v>101</v>
      </c>
      <c r="S1580" s="26" t="s">
        <v>213</v>
      </c>
      <c r="T1580" s="26" t="s">
        <v>214</v>
      </c>
      <c r="U1580" s="26">
        <v>42.22</v>
      </c>
      <c r="V1580" s="26">
        <f>U1580</f>
        <v>42.22</v>
      </c>
      <c r="W1580" s="26"/>
      <c r="X1580" s="26"/>
      <c r="Y1580" s="26"/>
      <c r="Z1580" s="26">
        <v>5828</v>
      </c>
      <c r="AA1580" s="26">
        <v>441</v>
      </c>
      <c r="AB1580" s="26" t="s">
        <v>103</v>
      </c>
      <c r="AC1580" s="26" t="s">
        <v>103</v>
      </c>
      <c r="AD1580" s="26" t="s">
        <v>103</v>
      </c>
      <c r="AE1580" s="26" t="s">
        <v>103</v>
      </c>
      <c r="AF1580" s="26"/>
      <c r="AG1580" s="26" t="s">
        <v>103</v>
      </c>
      <c r="AH1580" s="26"/>
    </row>
    <row r="1581" s="6" customFormat="1" ht="45" spans="1:34">
      <c r="A1581" s="24">
        <v>1511</v>
      </c>
      <c r="B1581" s="25"/>
      <c r="C1581" s="26" t="s">
        <v>10404</v>
      </c>
      <c r="D1581" s="26" t="s">
        <v>10405</v>
      </c>
      <c r="E1581" s="26" t="s">
        <v>89</v>
      </c>
      <c r="F1581" s="26" t="s">
        <v>1634</v>
      </c>
      <c r="G1581" s="26" t="s">
        <v>10406</v>
      </c>
      <c r="H1581" s="26" t="s">
        <v>10407</v>
      </c>
      <c r="I1581" s="26" t="s">
        <v>10405</v>
      </c>
      <c r="J1581" s="26" t="s">
        <v>10408</v>
      </c>
      <c r="K1581" s="26" t="s">
        <v>113</v>
      </c>
      <c r="L1581" s="26" t="s">
        <v>148</v>
      </c>
      <c r="M1581" s="26" t="s">
        <v>1980</v>
      </c>
      <c r="N1581" s="26"/>
      <c r="O1581" s="26"/>
      <c r="P1581" s="26"/>
      <c r="Q1581" s="26" t="s">
        <v>179</v>
      </c>
      <c r="R1581" s="26" t="s">
        <v>101</v>
      </c>
      <c r="S1581" s="26" t="s">
        <v>217</v>
      </c>
      <c r="T1581" s="26" t="s">
        <v>102</v>
      </c>
      <c r="U1581" s="26">
        <v>16</v>
      </c>
      <c r="V1581" s="26">
        <v>16</v>
      </c>
      <c r="W1581" s="26"/>
      <c r="X1581" s="26"/>
      <c r="Y1581" s="26"/>
      <c r="Z1581" s="26">
        <v>645</v>
      </c>
      <c r="AA1581" s="26">
        <v>129</v>
      </c>
      <c r="AB1581" s="26" t="s">
        <v>103</v>
      </c>
      <c r="AC1581" s="26" t="s">
        <v>103</v>
      </c>
      <c r="AD1581" s="26" t="s">
        <v>104</v>
      </c>
      <c r="AE1581" s="26" t="s">
        <v>103</v>
      </c>
      <c r="AF1581" s="26"/>
      <c r="AG1581" s="26" t="s">
        <v>103</v>
      </c>
      <c r="AH1581" s="26"/>
    </row>
    <row r="1582" s="6" customFormat="1" ht="45" spans="1:34">
      <c r="A1582" s="24">
        <v>1512</v>
      </c>
      <c r="B1582" s="25"/>
      <c r="C1582" s="26" t="s">
        <v>10409</v>
      </c>
      <c r="D1582" s="26" t="s">
        <v>10410</v>
      </c>
      <c r="E1582" s="26" t="s">
        <v>89</v>
      </c>
      <c r="F1582" s="26" t="s">
        <v>1015</v>
      </c>
      <c r="G1582" s="26" t="s">
        <v>9822</v>
      </c>
      <c r="H1582" s="26" t="s">
        <v>124</v>
      </c>
      <c r="I1582" s="26" t="s">
        <v>10410</v>
      </c>
      <c r="J1582" s="26" t="s">
        <v>10411</v>
      </c>
      <c r="K1582" s="26" t="s">
        <v>113</v>
      </c>
      <c r="L1582" s="26" t="s">
        <v>148</v>
      </c>
      <c r="M1582" s="26" t="s">
        <v>1024</v>
      </c>
      <c r="N1582" s="26"/>
      <c r="O1582" s="26"/>
      <c r="P1582" s="26"/>
      <c r="Q1582" s="26" t="s">
        <v>179</v>
      </c>
      <c r="R1582" s="26" t="s">
        <v>101</v>
      </c>
      <c r="S1582" s="26" t="s">
        <v>217</v>
      </c>
      <c r="T1582" s="26" t="s">
        <v>102</v>
      </c>
      <c r="U1582" s="26">
        <v>6</v>
      </c>
      <c r="V1582" s="26">
        <v>6</v>
      </c>
      <c r="W1582" s="26"/>
      <c r="X1582" s="26"/>
      <c r="Y1582" s="26"/>
      <c r="Z1582" s="26">
        <v>276</v>
      </c>
      <c r="AA1582" s="26">
        <v>109</v>
      </c>
      <c r="AB1582" s="26" t="s">
        <v>103</v>
      </c>
      <c r="AC1582" s="26" t="s">
        <v>103</v>
      </c>
      <c r="AD1582" s="26" t="s">
        <v>104</v>
      </c>
      <c r="AE1582" s="26" t="s">
        <v>103</v>
      </c>
      <c r="AF1582" s="26"/>
      <c r="AG1582" s="26" t="s">
        <v>103</v>
      </c>
      <c r="AH1582" s="26"/>
    </row>
    <row r="1583" s="6" customFormat="1" ht="409.5" spans="1:34">
      <c r="A1583" s="24">
        <v>1513</v>
      </c>
      <c r="B1583" s="25"/>
      <c r="C1583" s="26" t="s">
        <v>10412</v>
      </c>
      <c r="D1583" s="26" t="s">
        <v>10413</v>
      </c>
      <c r="E1583" s="26" t="s">
        <v>89</v>
      </c>
      <c r="F1583" s="26" t="s">
        <v>10414</v>
      </c>
      <c r="G1583" s="26" t="s">
        <v>10415</v>
      </c>
      <c r="H1583" s="26" t="s">
        <v>4072</v>
      </c>
      <c r="I1583" s="26" t="s">
        <v>10413</v>
      </c>
      <c r="J1583" s="26" t="s">
        <v>10416</v>
      </c>
      <c r="K1583" s="26" t="s">
        <v>230</v>
      </c>
      <c r="L1583" s="26" t="s">
        <v>114</v>
      </c>
      <c r="M1583" s="26" t="s">
        <v>10417</v>
      </c>
      <c r="N1583" s="26"/>
      <c r="O1583" s="26" t="s">
        <v>10418</v>
      </c>
      <c r="P1583" s="26" t="s">
        <v>312</v>
      </c>
      <c r="Q1583" s="26" t="s">
        <v>179</v>
      </c>
      <c r="R1583" s="26" t="s">
        <v>9431</v>
      </c>
      <c r="S1583" s="26" t="s">
        <v>225</v>
      </c>
      <c r="T1583" s="26"/>
      <c r="U1583" s="26">
        <v>220</v>
      </c>
      <c r="V1583" s="26"/>
      <c r="W1583" s="26">
        <v>220</v>
      </c>
      <c r="X1583" s="26"/>
      <c r="Y1583" s="26"/>
      <c r="Z1583" s="26">
        <v>1116</v>
      </c>
      <c r="AA1583" s="26">
        <v>98</v>
      </c>
      <c r="AB1583" s="26"/>
      <c r="AC1583" s="26"/>
      <c r="AD1583" s="26"/>
      <c r="AE1583" s="26"/>
      <c r="AF1583" s="26"/>
      <c r="AG1583" s="26"/>
      <c r="AH1583" s="26"/>
    </row>
    <row r="1584" s="6" customFormat="1" ht="56.25" spans="1:34">
      <c r="A1584" s="24">
        <v>1514</v>
      </c>
      <c r="B1584" s="25"/>
      <c r="C1584" s="26" t="s">
        <v>10419</v>
      </c>
      <c r="D1584" s="26" t="s">
        <v>10420</v>
      </c>
      <c r="E1584" s="26" t="s">
        <v>89</v>
      </c>
      <c r="F1584" s="26" t="s">
        <v>10421</v>
      </c>
      <c r="G1584" s="26" t="s">
        <v>10422</v>
      </c>
      <c r="H1584" s="26" t="s">
        <v>9931</v>
      </c>
      <c r="I1584" s="26" t="s">
        <v>10420</v>
      </c>
      <c r="J1584" s="26" t="s">
        <v>10423</v>
      </c>
      <c r="K1584" s="26" t="s">
        <v>230</v>
      </c>
      <c r="L1584" s="26" t="s">
        <v>231</v>
      </c>
      <c r="M1584" s="26" t="s">
        <v>1032</v>
      </c>
      <c r="N1584" s="26"/>
      <c r="O1584" s="26"/>
      <c r="P1584" s="26" t="s">
        <v>312</v>
      </c>
      <c r="Q1584" s="26" t="s">
        <v>179</v>
      </c>
      <c r="R1584" s="26" t="s">
        <v>101</v>
      </c>
      <c r="S1584" s="26" t="s">
        <v>225</v>
      </c>
      <c r="T1584" s="26"/>
      <c r="U1584" s="26">
        <v>15</v>
      </c>
      <c r="V1584" s="26"/>
      <c r="W1584" s="26">
        <v>15</v>
      </c>
      <c r="X1584" s="26"/>
      <c r="Y1584" s="26"/>
      <c r="Z1584" s="26">
        <v>3525</v>
      </c>
      <c r="AA1584" s="26">
        <v>23</v>
      </c>
      <c r="AB1584" s="26"/>
      <c r="AC1584" s="26"/>
      <c r="AD1584" s="26"/>
      <c r="AE1584" s="26"/>
      <c r="AF1584" s="26"/>
      <c r="AG1584" s="26"/>
      <c r="AH1584" s="26"/>
    </row>
    <row r="1585" s="6" customFormat="1" ht="56.25" spans="1:34">
      <c r="A1585" s="24">
        <v>1515</v>
      </c>
      <c r="B1585" s="25"/>
      <c r="C1585" s="26" t="s">
        <v>10424</v>
      </c>
      <c r="D1585" s="26" t="s">
        <v>10425</v>
      </c>
      <c r="E1585" s="26" t="s">
        <v>89</v>
      </c>
      <c r="F1585" s="26" t="s">
        <v>10426</v>
      </c>
      <c r="G1585" s="26" t="s">
        <v>10427</v>
      </c>
      <c r="H1585" s="26" t="s">
        <v>9931</v>
      </c>
      <c r="I1585" s="26" t="s">
        <v>10425</v>
      </c>
      <c r="J1585" s="26" t="s">
        <v>10428</v>
      </c>
      <c r="K1585" s="26" t="s">
        <v>230</v>
      </c>
      <c r="L1585" s="26" t="s">
        <v>231</v>
      </c>
      <c r="M1585" s="26" t="s">
        <v>1032</v>
      </c>
      <c r="N1585" s="26"/>
      <c r="O1585" s="26"/>
      <c r="P1585" s="26" t="s">
        <v>312</v>
      </c>
      <c r="Q1585" s="26" t="s">
        <v>179</v>
      </c>
      <c r="R1585" s="26" t="s">
        <v>101</v>
      </c>
      <c r="S1585" s="26" t="s">
        <v>225</v>
      </c>
      <c r="T1585" s="26"/>
      <c r="U1585" s="26">
        <v>15</v>
      </c>
      <c r="V1585" s="26"/>
      <c r="W1585" s="26">
        <v>15</v>
      </c>
      <c r="X1585" s="26"/>
      <c r="Y1585" s="26"/>
      <c r="Z1585" s="26">
        <v>2104</v>
      </c>
      <c r="AA1585" s="26">
        <v>338</v>
      </c>
      <c r="AB1585" s="26"/>
      <c r="AC1585" s="26"/>
      <c r="AD1585" s="26"/>
      <c r="AE1585" s="26"/>
      <c r="AF1585" s="26"/>
      <c r="AG1585" s="26"/>
      <c r="AH1585" s="26"/>
    </row>
    <row r="1586" s="6" customFormat="1" ht="56.25" spans="1:34">
      <c r="A1586" s="24">
        <v>1516</v>
      </c>
      <c r="B1586" s="25"/>
      <c r="C1586" s="26" t="s">
        <v>10429</v>
      </c>
      <c r="D1586" s="26" t="s">
        <v>10430</v>
      </c>
      <c r="E1586" s="26" t="s">
        <v>89</v>
      </c>
      <c r="F1586" s="26" t="s">
        <v>10431</v>
      </c>
      <c r="G1586" s="26" t="s">
        <v>10432</v>
      </c>
      <c r="H1586" s="26" t="s">
        <v>9931</v>
      </c>
      <c r="I1586" s="26" t="s">
        <v>10430</v>
      </c>
      <c r="J1586" s="26" t="s">
        <v>10433</v>
      </c>
      <c r="K1586" s="26" t="s">
        <v>230</v>
      </c>
      <c r="L1586" s="26" t="s">
        <v>231</v>
      </c>
      <c r="M1586" s="26" t="s">
        <v>1032</v>
      </c>
      <c r="N1586" s="26"/>
      <c r="O1586" s="26"/>
      <c r="P1586" s="26" t="s">
        <v>312</v>
      </c>
      <c r="Q1586" s="26" t="s">
        <v>179</v>
      </c>
      <c r="R1586" s="26" t="s">
        <v>101</v>
      </c>
      <c r="S1586" s="26" t="s">
        <v>225</v>
      </c>
      <c r="T1586" s="26"/>
      <c r="U1586" s="26">
        <v>15</v>
      </c>
      <c r="V1586" s="26"/>
      <c r="W1586" s="26">
        <v>15</v>
      </c>
      <c r="X1586" s="26"/>
      <c r="Y1586" s="26"/>
      <c r="Z1586" s="26">
        <v>3258</v>
      </c>
      <c r="AA1586" s="26">
        <v>457</v>
      </c>
      <c r="AB1586" s="26"/>
      <c r="AC1586" s="26"/>
      <c r="AD1586" s="26"/>
      <c r="AE1586" s="26"/>
      <c r="AF1586" s="26"/>
      <c r="AG1586" s="26"/>
      <c r="AH1586" s="26"/>
    </row>
    <row r="1587" s="6" customFormat="1" ht="56.25" spans="1:34">
      <c r="A1587" s="24">
        <v>1517</v>
      </c>
      <c r="B1587" s="25"/>
      <c r="C1587" s="26" t="s">
        <v>10434</v>
      </c>
      <c r="D1587" s="26" t="s">
        <v>10435</v>
      </c>
      <c r="E1587" s="26" t="s">
        <v>89</v>
      </c>
      <c r="F1587" s="26" t="s">
        <v>10436</v>
      </c>
      <c r="G1587" s="26" t="s">
        <v>10437</v>
      </c>
      <c r="H1587" s="26" t="s">
        <v>9931</v>
      </c>
      <c r="I1587" s="26" t="s">
        <v>10435</v>
      </c>
      <c r="J1587" s="26" t="s">
        <v>10438</v>
      </c>
      <c r="K1587" s="26" t="s">
        <v>230</v>
      </c>
      <c r="L1587" s="26" t="s">
        <v>231</v>
      </c>
      <c r="M1587" s="26" t="s">
        <v>1032</v>
      </c>
      <c r="N1587" s="26"/>
      <c r="O1587" s="26"/>
      <c r="P1587" s="26" t="s">
        <v>312</v>
      </c>
      <c r="Q1587" s="26" t="s">
        <v>179</v>
      </c>
      <c r="R1587" s="26" t="s">
        <v>101</v>
      </c>
      <c r="S1587" s="26" t="s">
        <v>225</v>
      </c>
      <c r="T1587" s="26"/>
      <c r="U1587" s="26">
        <v>15</v>
      </c>
      <c r="V1587" s="26"/>
      <c r="W1587" s="26">
        <v>15</v>
      </c>
      <c r="X1587" s="26"/>
      <c r="Y1587" s="26"/>
      <c r="Z1587" s="26">
        <v>1825</v>
      </c>
      <c r="AA1587" s="26">
        <v>269</v>
      </c>
      <c r="AB1587" s="26"/>
      <c r="AC1587" s="26"/>
      <c r="AD1587" s="26"/>
      <c r="AE1587" s="26"/>
      <c r="AF1587" s="26"/>
      <c r="AG1587" s="26"/>
      <c r="AH1587" s="26"/>
    </row>
    <row r="1588" s="6" customFormat="1" ht="56.25" spans="1:34">
      <c r="A1588" s="24">
        <v>1518</v>
      </c>
      <c r="B1588" s="25"/>
      <c r="C1588" s="26" t="s">
        <v>10439</v>
      </c>
      <c r="D1588" s="26" t="s">
        <v>10440</v>
      </c>
      <c r="E1588" s="26" t="s">
        <v>89</v>
      </c>
      <c r="F1588" s="26" t="s">
        <v>2721</v>
      </c>
      <c r="G1588" s="26" t="s">
        <v>10441</v>
      </c>
      <c r="H1588" s="26" t="s">
        <v>9931</v>
      </c>
      <c r="I1588" s="26" t="s">
        <v>10440</v>
      </c>
      <c r="J1588" s="26" t="s">
        <v>10433</v>
      </c>
      <c r="K1588" s="26" t="s">
        <v>230</v>
      </c>
      <c r="L1588" s="26" t="s">
        <v>231</v>
      </c>
      <c r="M1588" s="26" t="s">
        <v>1032</v>
      </c>
      <c r="N1588" s="26"/>
      <c r="O1588" s="26"/>
      <c r="P1588" s="26" t="s">
        <v>312</v>
      </c>
      <c r="Q1588" s="26" t="s">
        <v>179</v>
      </c>
      <c r="R1588" s="26" t="s">
        <v>101</v>
      </c>
      <c r="S1588" s="26" t="s">
        <v>225</v>
      </c>
      <c r="T1588" s="26"/>
      <c r="U1588" s="26">
        <v>15</v>
      </c>
      <c r="V1588" s="26"/>
      <c r="W1588" s="26">
        <v>15</v>
      </c>
      <c r="X1588" s="26"/>
      <c r="Y1588" s="26"/>
      <c r="Z1588" s="26">
        <v>1509</v>
      </c>
      <c r="AA1588" s="26">
        <v>262</v>
      </c>
      <c r="AB1588" s="26"/>
      <c r="AC1588" s="26"/>
      <c r="AD1588" s="26"/>
      <c r="AE1588" s="26"/>
      <c r="AF1588" s="26"/>
      <c r="AG1588" s="26"/>
      <c r="AH1588" s="26"/>
    </row>
    <row r="1589" s="6" customFormat="1" ht="56.25" spans="1:34">
      <c r="A1589" s="24">
        <v>1519</v>
      </c>
      <c r="B1589" s="25"/>
      <c r="C1589" s="26" t="s">
        <v>10442</v>
      </c>
      <c r="D1589" s="26" t="s">
        <v>10435</v>
      </c>
      <c r="E1589" s="26" t="s">
        <v>89</v>
      </c>
      <c r="F1589" s="26" t="s">
        <v>10443</v>
      </c>
      <c r="G1589" s="26" t="s">
        <v>10444</v>
      </c>
      <c r="H1589" s="26" t="s">
        <v>9931</v>
      </c>
      <c r="I1589" s="26" t="s">
        <v>10435</v>
      </c>
      <c r="J1589" s="26" t="s">
        <v>10438</v>
      </c>
      <c r="K1589" s="26" t="s">
        <v>230</v>
      </c>
      <c r="L1589" s="26" t="s">
        <v>231</v>
      </c>
      <c r="M1589" s="26" t="s">
        <v>1032</v>
      </c>
      <c r="N1589" s="26"/>
      <c r="O1589" s="26"/>
      <c r="P1589" s="26" t="s">
        <v>312</v>
      </c>
      <c r="Q1589" s="26" t="s">
        <v>179</v>
      </c>
      <c r="R1589" s="26" t="s">
        <v>101</v>
      </c>
      <c r="S1589" s="26" t="s">
        <v>225</v>
      </c>
      <c r="T1589" s="26"/>
      <c r="U1589" s="26">
        <v>15</v>
      </c>
      <c r="V1589" s="26"/>
      <c r="W1589" s="26">
        <v>15</v>
      </c>
      <c r="X1589" s="26"/>
      <c r="Y1589" s="26"/>
      <c r="Z1589" s="26">
        <v>1630</v>
      </c>
      <c r="AA1589" s="26">
        <v>278</v>
      </c>
      <c r="AB1589" s="26"/>
      <c r="AC1589" s="26"/>
      <c r="AD1589" s="26"/>
      <c r="AE1589" s="26"/>
      <c r="AF1589" s="26"/>
      <c r="AG1589" s="26"/>
      <c r="AH1589" s="26"/>
    </row>
    <row r="1590" s="6" customFormat="1" ht="56.25" spans="1:34">
      <c r="A1590" s="24">
        <v>1520</v>
      </c>
      <c r="B1590" s="25"/>
      <c r="C1590" s="26" t="s">
        <v>10445</v>
      </c>
      <c r="D1590" s="26" t="s">
        <v>10435</v>
      </c>
      <c r="E1590" s="26" t="s">
        <v>89</v>
      </c>
      <c r="F1590" s="26" t="s">
        <v>10446</v>
      </c>
      <c r="G1590" s="26" t="s">
        <v>10447</v>
      </c>
      <c r="H1590" s="26" t="s">
        <v>9931</v>
      </c>
      <c r="I1590" s="26" t="s">
        <v>10435</v>
      </c>
      <c r="J1590" s="26" t="s">
        <v>10438</v>
      </c>
      <c r="K1590" s="26" t="s">
        <v>230</v>
      </c>
      <c r="L1590" s="26" t="s">
        <v>231</v>
      </c>
      <c r="M1590" s="26" t="s">
        <v>1032</v>
      </c>
      <c r="N1590" s="26"/>
      <c r="O1590" s="26"/>
      <c r="P1590" s="26" t="s">
        <v>312</v>
      </c>
      <c r="Q1590" s="26" t="s">
        <v>179</v>
      </c>
      <c r="R1590" s="26" t="s">
        <v>101</v>
      </c>
      <c r="S1590" s="26" t="s">
        <v>225</v>
      </c>
      <c r="T1590" s="26"/>
      <c r="U1590" s="26">
        <v>15</v>
      </c>
      <c r="V1590" s="26"/>
      <c r="W1590" s="26">
        <v>15</v>
      </c>
      <c r="X1590" s="26"/>
      <c r="Y1590" s="26"/>
      <c r="Z1590" s="26">
        <v>2872</v>
      </c>
      <c r="AA1590" s="26">
        <v>18</v>
      </c>
      <c r="AB1590" s="26"/>
      <c r="AC1590" s="26"/>
      <c r="AD1590" s="26"/>
      <c r="AE1590" s="26"/>
      <c r="AF1590" s="26"/>
      <c r="AG1590" s="26"/>
      <c r="AH1590" s="26"/>
    </row>
    <row r="1591" s="6" customFormat="1" ht="56.25" spans="1:34">
      <c r="A1591" s="24">
        <v>1521</v>
      </c>
      <c r="B1591" s="25"/>
      <c r="C1591" s="26" t="s">
        <v>10448</v>
      </c>
      <c r="D1591" s="26" t="s">
        <v>10435</v>
      </c>
      <c r="E1591" s="26" t="s">
        <v>89</v>
      </c>
      <c r="F1591" s="26" t="s">
        <v>10449</v>
      </c>
      <c r="G1591" s="26" t="s">
        <v>10450</v>
      </c>
      <c r="H1591" s="26" t="s">
        <v>9931</v>
      </c>
      <c r="I1591" s="26" t="s">
        <v>10435</v>
      </c>
      <c r="J1591" s="26" t="s">
        <v>10438</v>
      </c>
      <c r="K1591" s="26" t="s">
        <v>230</v>
      </c>
      <c r="L1591" s="26" t="s">
        <v>231</v>
      </c>
      <c r="M1591" s="26" t="s">
        <v>1032</v>
      </c>
      <c r="N1591" s="26"/>
      <c r="O1591" s="26"/>
      <c r="P1591" s="26" t="s">
        <v>312</v>
      </c>
      <c r="Q1591" s="26" t="s">
        <v>179</v>
      </c>
      <c r="R1591" s="26" t="s">
        <v>101</v>
      </c>
      <c r="S1591" s="26" t="s">
        <v>225</v>
      </c>
      <c r="T1591" s="26"/>
      <c r="U1591" s="26">
        <v>15</v>
      </c>
      <c r="V1591" s="26"/>
      <c r="W1591" s="26">
        <v>15</v>
      </c>
      <c r="X1591" s="26"/>
      <c r="Y1591" s="26"/>
      <c r="Z1591" s="26">
        <v>3258</v>
      </c>
      <c r="AA1591" s="26">
        <v>457</v>
      </c>
      <c r="AB1591" s="26"/>
      <c r="AC1591" s="26"/>
      <c r="AD1591" s="26"/>
      <c r="AE1591" s="26"/>
      <c r="AF1591" s="26"/>
      <c r="AG1591" s="26"/>
      <c r="AH1591" s="26"/>
    </row>
    <row r="1592" s="6" customFormat="1" ht="56.25" spans="1:34">
      <c r="A1592" s="24">
        <v>1522</v>
      </c>
      <c r="B1592" s="25"/>
      <c r="C1592" s="26" t="s">
        <v>10451</v>
      </c>
      <c r="D1592" s="26" t="s">
        <v>10435</v>
      </c>
      <c r="E1592" s="26" t="s">
        <v>89</v>
      </c>
      <c r="F1592" s="26" t="s">
        <v>10452</v>
      </c>
      <c r="G1592" s="26" t="s">
        <v>10453</v>
      </c>
      <c r="H1592" s="26" t="s">
        <v>9931</v>
      </c>
      <c r="I1592" s="26" t="s">
        <v>10435</v>
      </c>
      <c r="J1592" s="26" t="s">
        <v>10438</v>
      </c>
      <c r="K1592" s="26" t="s">
        <v>230</v>
      </c>
      <c r="L1592" s="26" t="s">
        <v>231</v>
      </c>
      <c r="M1592" s="26" t="s">
        <v>1032</v>
      </c>
      <c r="N1592" s="26"/>
      <c r="O1592" s="26"/>
      <c r="P1592" s="26" t="s">
        <v>312</v>
      </c>
      <c r="Q1592" s="26" t="s">
        <v>179</v>
      </c>
      <c r="R1592" s="26" t="s">
        <v>101</v>
      </c>
      <c r="S1592" s="26" t="s">
        <v>225</v>
      </c>
      <c r="T1592" s="26"/>
      <c r="U1592" s="26">
        <v>15</v>
      </c>
      <c r="V1592" s="26"/>
      <c r="W1592" s="26">
        <v>15</v>
      </c>
      <c r="X1592" s="26"/>
      <c r="Y1592" s="26"/>
      <c r="Z1592" s="26">
        <v>1270</v>
      </c>
      <c r="AA1592" s="26">
        <v>65</v>
      </c>
      <c r="AB1592" s="26"/>
      <c r="AC1592" s="26"/>
      <c r="AD1592" s="26"/>
      <c r="AE1592" s="26"/>
      <c r="AF1592" s="26"/>
      <c r="AG1592" s="26"/>
      <c r="AH1592" s="26"/>
    </row>
    <row r="1593" s="6" customFormat="1" ht="56.25" spans="1:34">
      <c r="A1593" s="24">
        <v>1523</v>
      </c>
      <c r="B1593" s="25"/>
      <c r="C1593" s="26" t="s">
        <v>10454</v>
      </c>
      <c r="D1593" s="26" t="s">
        <v>10435</v>
      </c>
      <c r="E1593" s="26" t="s">
        <v>89</v>
      </c>
      <c r="F1593" s="26" t="s">
        <v>10455</v>
      </c>
      <c r="G1593" s="26" t="s">
        <v>10456</v>
      </c>
      <c r="H1593" s="26" t="s">
        <v>9931</v>
      </c>
      <c r="I1593" s="26" t="s">
        <v>10435</v>
      </c>
      <c r="J1593" s="26" t="s">
        <v>10438</v>
      </c>
      <c r="K1593" s="26" t="s">
        <v>230</v>
      </c>
      <c r="L1593" s="26" t="s">
        <v>231</v>
      </c>
      <c r="M1593" s="26" t="s">
        <v>1032</v>
      </c>
      <c r="N1593" s="26"/>
      <c r="O1593" s="26"/>
      <c r="P1593" s="26" t="s">
        <v>312</v>
      </c>
      <c r="Q1593" s="26" t="s">
        <v>179</v>
      </c>
      <c r="R1593" s="26" t="s">
        <v>101</v>
      </c>
      <c r="S1593" s="26" t="s">
        <v>225</v>
      </c>
      <c r="T1593" s="26"/>
      <c r="U1593" s="26">
        <v>15</v>
      </c>
      <c r="V1593" s="26"/>
      <c r="W1593" s="26">
        <v>15</v>
      </c>
      <c r="X1593" s="26"/>
      <c r="Y1593" s="26"/>
      <c r="Z1593" s="26">
        <v>1758</v>
      </c>
      <c r="AA1593" s="26">
        <v>64</v>
      </c>
      <c r="AB1593" s="26"/>
      <c r="AC1593" s="26"/>
      <c r="AD1593" s="26"/>
      <c r="AE1593" s="26"/>
      <c r="AF1593" s="26"/>
      <c r="AG1593" s="26"/>
      <c r="AH1593" s="26"/>
    </row>
    <row r="1594" s="6" customFormat="1" ht="56.25" spans="1:34">
      <c r="A1594" s="24">
        <v>1524</v>
      </c>
      <c r="B1594" s="25"/>
      <c r="C1594" s="26" t="s">
        <v>10457</v>
      </c>
      <c r="D1594" s="26" t="s">
        <v>10435</v>
      </c>
      <c r="E1594" s="26" t="s">
        <v>89</v>
      </c>
      <c r="F1594" s="26" t="s">
        <v>10458</v>
      </c>
      <c r="G1594" s="26" t="s">
        <v>10459</v>
      </c>
      <c r="H1594" s="26" t="s">
        <v>9931</v>
      </c>
      <c r="I1594" s="26" t="s">
        <v>10435</v>
      </c>
      <c r="J1594" s="26" t="s">
        <v>10438</v>
      </c>
      <c r="K1594" s="26" t="s">
        <v>230</v>
      </c>
      <c r="L1594" s="26" t="s">
        <v>231</v>
      </c>
      <c r="M1594" s="26" t="s">
        <v>1032</v>
      </c>
      <c r="N1594" s="26"/>
      <c r="O1594" s="26"/>
      <c r="P1594" s="26" t="s">
        <v>312</v>
      </c>
      <c r="Q1594" s="26" t="s">
        <v>179</v>
      </c>
      <c r="R1594" s="26" t="s">
        <v>101</v>
      </c>
      <c r="S1594" s="26" t="s">
        <v>225</v>
      </c>
      <c r="T1594" s="26"/>
      <c r="U1594" s="26">
        <v>15</v>
      </c>
      <c r="V1594" s="26"/>
      <c r="W1594" s="26">
        <v>15</v>
      </c>
      <c r="X1594" s="26"/>
      <c r="Y1594" s="26"/>
      <c r="Z1594" s="26">
        <v>2888</v>
      </c>
      <c r="AA1594" s="26">
        <v>98</v>
      </c>
      <c r="AB1594" s="26"/>
      <c r="AC1594" s="26"/>
      <c r="AD1594" s="26"/>
      <c r="AE1594" s="26"/>
      <c r="AF1594" s="26"/>
      <c r="AG1594" s="26"/>
      <c r="AH1594" s="26"/>
    </row>
    <row r="1595" s="6" customFormat="1" ht="56.25" spans="1:34">
      <c r="A1595" s="24">
        <v>1525</v>
      </c>
      <c r="B1595" s="25"/>
      <c r="C1595" s="26" t="s">
        <v>10460</v>
      </c>
      <c r="D1595" s="26" t="s">
        <v>10435</v>
      </c>
      <c r="E1595" s="26" t="s">
        <v>89</v>
      </c>
      <c r="F1595" s="26" t="s">
        <v>10461</v>
      </c>
      <c r="G1595" s="26" t="s">
        <v>10462</v>
      </c>
      <c r="H1595" s="26" t="s">
        <v>9931</v>
      </c>
      <c r="I1595" s="26" t="s">
        <v>10435</v>
      </c>
      <c r="J1595" s="26" t="s">
        <v>10438</v>
      </c>
      <c r="K1595" s="26" t="s">
        <v>230</v>
      </c>
      <c r="L1595" s="26" t="s">
        <v>231</v>
      </c>
      <c r="M1595" s="26" t="s">
        <v>1032</v>
      </c>
      <c r="N1595" s="26"/>
      <c r="O1595" s="26"/>
      <c r="P1595" s="26" t="s">
        <v>312</v>
      </c>
      <c r="Q1595" s="26" t="s">
        <v>179</v>
      </c>
      <c r="R1595" s="26" t="s">
        <v>101</v>
      </c>
      <c r="S1595" s="26" t="s">
        <v>225</v>
      </c>
      <c r="T1595" s="26"/>
      <c r="U1595" s="26">
        <v>15</v>
      </c>
      <c r="V1595" s="26"/>
      <c r="W1595" s="26">
        <v>15</v>
      </c>
      <c r="X1595" s="26"/>
      <c r="Y1595" s="26"/>
      <c r="Z1595" s="26">
        <v>2988</v>
      </c>
      <c r="AA1595" s="26">
        <v>422</v>
      </c>
      <c r="AB1595" s="26"/>
      <c r="AC1595" s="26"/>
      <c r="AD1595" s="26"/>
      <c r="AE1595" s="26"/>
      <c r="AF1595" s="26"/>
      <c r="AG1595" s="26"/>
      <c r="AH1595" s="26"/>
    </row>
    <row r="1596" s="6" customFormat="1" ht="56.25" spans="1:34">
      <c r="A1596" s="24">
        <v>1526</v>
      </c>
      <c r="B1596" s="25"/>
      <c r="C1596" s="26" t="s">
        <v>10463</v>
      </c>
      <c r="D1596" s="26" t="s">
        <v>10435</v>
      </c>
      <c r="E1596" s="26" t="s">
        <v>89</v>
      </c>
      <c r="F1596" s="26" t="s">
        <v>10464</v>
      </c>
      <c r="G1596" s="26" t="s">
        <v>10465</v>
      </c>
      <c r="H1596" s="26" t="s">
        <v>9931</v>
      </c>
      <c r="I1596" s="26" t="s">
        <v>10435</v>
      </c>
      <c r="J1596" s="26" t="s">
        <v>10438</v>
      </c>
      <c r="K1596" s="26" t="s">
        <v>230</v>
      </c>
      <c r="L1596" s="26" t="s">
        <v>231</v>
      </c>
      <c r="M1596" s="26" t="s">
        <v>1032</v>
      </c>
      <c r="N1596" s="26"/>
      <c r="O1596" s="26"/>
      <c r="P1596" s="26" t="s">
        <v>312</v>
      </c>
      <c r="Q1596" s="26" t="s">
        <v>179</v>
      </c>
      <c r="R1596" s="26" t="s">
        <v>101</v>
      </c>
      <c r="S1596" s="26" t="s">
        <v>225</v>
      </c>
      <c r="T1596" s="26"/>
      <c r="U1596" s="26">
        <v>15</v>
      </c>
      <c r="V1596" s="26"/>
      <c r="W1596" s="26">
        <v>15</v>
      </c>
      <c r="X1596" s="26"/>
      <c r="Y1596" s="26"/>
      <c r="Z1596" s="26">
        <v>2112</v>
      </c>
      <c r="AA1596" s="26">
        <v>166</v>
      </c>
      <c r="AB1596" s="26"/>
      <c r="AC1596" s="26"/>
      <c r="AD1596" s="26"/>
      <c r="AE1596" s="26"/>
      <c r="AF1596" s="26"/>
      <c r="AG1596" s="26"/>
      <c r="AH1596" s="26"/>
    </row>
    <row r="1597" s="6" customFormat="1" ht="56.25" spans="1:34">
      <c r="A1597" s="24">
        <v>1527</v>
      </c>
      <c r="B1597" s="25"/>
      <c r="C1597" s="26" t="s">
        <v>10466</v>
      </c>
      <c r="D1597" s="26" t="s">
        <v>10435</v>
      </c>
      <c r="E1597" s="26" t="s">
        <v>89</v>
      </c>
      <c r="F1597" s="26" t="s">
        <v>10467</v>
      </c>
      <c r="G1597" s="26" t="s">
        <v>10468</v>
      </c>
      <c r="H1597" s="26" t="s">
        <v>9931</v>
      </c>
      <c r="I1597" s="26" t="s">
        <v>10435</v>
      </c>
      <c r="J1597" s="26" t="s">
        <v>10438</v>
      </c>
      <c r="K1597" s="26" t="s">
        <v>230</v>
      </c>
      <c r="L1597" s="26" t="s">
        <v>231</v>
      </c>
      <c r="M1597" s="26" t="s">
        <v>1032</v>
      </c>
      <c r="N1597" s="26"/>
      <c r="O1597" s="26"/>
      <c r="P1597" s="26" t="s">
        <v>312</v>
      </c>
      <c r="Q1597" s="26" t="s">
        <v>179</v>
      </c>
      <c r="R1597" s="26" t="s">
        <v>101</v>
      </c>
      <c r="S1597" s="26" t="s">
        <v>225</v>
      </c>
      <c r="T1597" s="26"/>
      <c r="U1597" s="26">
        <v>15</v>
      </c>
      <c r="V1597" s="26"/>
      <c r="W1597" s="26">
        <v>15</v>
      </c>
      <c r="X1597" s="26"/>
      <c r="Y1597" s="26"/>
      <c r="Z1597" s="26">
        <v>1840</v>
      </c>
      <c r="AA1597" s="26">
        <v>179</v>
      </c>
      <c r="AB1597" s="26"/>
      <c r="AC1597" s="26"/>
      <c r="AD1597" s="26"/>
      <c r="AE1597" s="26"/>
      <c r="AF1597" s="26"/>
      <c r="AG1597" s="26"/>
      <c r="AH1597" s="26"/>
    </row>
    <row r="1598" s="6" customFormat="1" ht="56.25" spans="1:34">
      <c r="A1598" s="24">
        <v>1528</v>
      </c>
      <c r="B1598" s="25"/>
      <c r="C1598" s="26" t="s">
        <v>10469</v>
      </c>
      <c r="D1598" s="26" t="s">
        <v>10470</v>
      </c>
      <c r="E1598" s="26" t="s">
        <v>89</v>
      </c>
      <c r="F1598" s="26" t="s">
        <v>10471</v>
      </c>
      <c r="G1598" s="26" t="s">
        <v>10472</v>
      </c>
      <c r="H1598" s="26" t="s">
        <v>9931</v>
      </c>
      <c r="I1598" s="26" t="s">
        <v>10470</v>
      </c>
      <c r="J1598" s="26" t="s">
        <v>10473</v>
      </c>
      <c r="K1598" s="26" t="s">
        <v>230</v>
      </c>
      <c r="L1598" s="26" t="s">
        <v>231</v>
      </c>
      <c r="M1598" s="26" t="s">
        <v>1032</v>
      </c>
      <c r="N1598" s="26"/>
      <c r="O1598" s="26"/>
      <c r="P1598" s="26" t="s">
        <v>312</v>
      </c>
      <c r="Q1598" s="26" t="s">
        <v>179</v>
      </c>
      <c r="R1598" s="26" t="s">
        <v>101</v>
      </c>
      <c r="S1598" s="26" t="s">
        <v>225</v>
      </c>
      <c r="T1598" s="26"/>
      <c r="U1598" s="26">
        <v>15</v>
      </c>
      <c r="V1598" s="26"/>
      <c r="W1598" s="26">
        <v>15</v>
      </c>
      <c r="X1598" s="26"/>
      <c r="Y1598" s="26"/>
      <c r="Z1598" s="26">
        <v>2112</v>
      </c>
      <c r="AA1598" s="26">
        <v>276</v>
      </c>
      <c r="AB1598" s="26"/>
      <c r="AC1598" s="26"/>
      <c r="AD1598" s="26"/>
      <c r="AE1598" s="26"/>
      <c r="AF1598" s="26"/>
      <c r="AG1598" s="26"/>
      <c r="AH1598" s="26"/>
    </row>
    <row r="1599" s="6" customFormat="1" ht="56.25" spans="1:34">
      <c r="A1599" s="24">
        <v>1529</v>
      </c>
      <c r="B1599" s="25"/>
      <c r="C1599" s="26" t="s">
        <v>10474</v>
      </c>
      <c r="D1599" s="26" t="s">
        <v>10470</v>
      </c>
      <c r="E1599" s="26" t="s">
        <v>89</v>
      </c>
      <c r="F1599" s="26" t="s">
        <v>10475</v>
      </c>
      <c r="G1599" s="26" t="s">
        <v>10476</v>
      </c>
      <c r="H1599" s="26" t="s">
        <v>9931</v>
      </c>
      <c r="I1599" s="26" t="s">
        <v>10470</v>
      </c>
      <c r="J1599" s="26" t="s">
        <v>10473</v>
      </c>
      <c r="K1599" s="26" t="s">
        <v>230</v>
      </c>
      <c r="L1599" s="26" t="s">
        <v>231</v>
      </c>
      <c r="M1599" s="26" t="s">
        <v>546</v>
      </c>
      <c r="N1599" s="26"/>
      <c r="O1599" s="26"/>
      <c r="P1599" s="26" t="s">
        <v>312</v>
      </c>
      <c r="Q1599" s="26" t="s">
        <v>179</v>
      </c>
      <c r="R1599" s="26" t="s">
        <v>101</v>
      </c>
      <c r="S1599" s="26" t="s">
        <v>225</v>
      </c>
      <c r="T1599" s="26"/>
      <c r="U1599" s="26">
        <v>15</v>
      </c>
      <c r="V1599" s="26"/>
      <c r="W1599" s="26">
        <v>15</v>
      </c>
      <c r="X1599" s="26"/>
      <c r="Y1599" s="26"/>
      <c r="Z1599" s="26">
        <v>2582</v>
      </c>
      <c r="AA1599" s="26">
        <v>124</v>
      </c>
      <c r="AB1599" s="26"/>
      <c r="AC1599" s="26"/>
      <c r="AD1599" s="26"/>
      <c r="AE1599" s="26"/>
      <c r="AF1599" s="26"/>
      <c r="AG1599" s="26"/>
      <c r="AH1599" s="26"/>
    </row>
    <row r="1600" s="6" customFormat="1" ht="56.25" spans="1:34">
      <c r="A1600" s="24">
        <v>1530</v>
      </c>
      <c r="B1600" s="25"/>
      <c r="C1600" s="26" t="s">
        <v>10477</v>
      </c>
      <c r="D1600" s="26" t="s">
        <v>10478</v>
      </c>
      <c r="E1600" s="26" t="s">
        <v>89</v>
      </c>
      <c r="F1600" s="26" t="s">
        <v>10479</v>
      </c>
      <c r="G1600" s="26" t="s">
        <v>10480</v>
      </c>
      <c r="H1600" s="26" t="s">
        <v>9931</v>
      </c>
      <c r="I1600" s="26" t="s">
        <v>10478</v>
      </c>
      <c r="J1600" s="26" t="s">
        <v>10438</v>
      </c>
      <c r="K1600" s="26" t="s">
        <v>230</v>
      </c>
      <c r="L1600" s="26" t="s">
        <v>231</v>
      </c>
      <c r="M1600" s="26" t="s">
        <v>1032</v>
      </c>
      <c r="N1600" s="26"/>
      <c r="O1600" s="26"/>
      <c r="P1600" s="26" t="s">
        <v>312</v>
      </c>
      <c r="Q1600" s="26" t="s">
        <v>179</v>
      </c>
      <c r="R1600" s="26" t="s">
        <v>101</v>
      </c>
      <c r="S1600" s="26" t="s">
        <v>225</v>
      </c>
      <c r="T1600" s="26"/>
      <c r="U1600" s="26">
        <v>15</v>
      </c>
      <c r="V1600" s="26"/>
      <c r="W1600" s="26">
        <v>15</v>
      </c>
      <c r="X1600" s="26"/>
      <c r="Y1600" s="26"/>
      <c r="Z1600" s="26">
        <v>2112</v>
      </c>
      <c r="AA1600" s="26">
        <v>166</v>
      </c>
      <c r="AB1600" s="26"/>
      <c r="AC1600" s="26"/>
      <c r="AD1600" s="26"/>
      <c r="AE1600" s="26"/>
      <c r="AF1600" s="26"/>
      <c r="AG1600" s="26"/>
      <c r="AH1600" s="26"/>
    </row>
    <row r="1601" s="6" customFormat="1" ht="56.25" spans="1:34">
      <c r="A1601" s="24">
        <v>1531</v>
      </c>
      <c r="B1601" s="25"/>
      <c r="C1601" s="26" t="s">
        <v>10481</v>
      </c>
      <c r="D1601" s="26" t="s">
        <v>10435</v>
      </c>
      <c r="E1601" s="26" t="s">
        <v>89</v>
      </c>
      <c r="F1601" s="26" t="s">
        <v>10482</v>
      </c>
      <c r="G1601" s="26" t="s">
        <v>10483</v>
      </c>
      <c r="H1601" s="26" t="s">
        <v>9931</v>
      </c>
      <c r="I1601" s="26" t="s">
        <v>10435</v>
      </c>
      <c r="J1601" s="26" t="s">
        <v>10438</v>
      </c>
      <c r="K1601" s="26" t="s">
        <v>230</v>
      </c>
      <c r="L1601" s="26" t="s">
        <v>231</v>
      </c>
      <c r="M1601" s="26" t="s">
        <v>1032</v>
      </c>
      <c r="N1601" s="26"/>
      <c r="O1601" s="26"/>
      <c r="P1601" s="26" t="s">
        <v>312</v>
      </c>
      <c r="Q1601" s="26" t="s">
        <v>179</v>
      </c>
      <c r="R1601" s="26" t="s">
        <v>101</v>
      </c>
      <c r="S1601" s="26" t="s">
        <v>225</v>
      </c>
      <c r="T1601" s="26"/>
      <c r="U1601" s="26">
        <v>15</v>
      </c>
      <c r="V1601" s="26"/>
      <c r="W1601" s="26">
        <v>15</v>
      </c>
      <c r="X1601" s="26"/>
      <c r="Y1601" s="26"/>
      <c r="Z1601" s="26">
        <v>1283</v>
      </c>
      <c r="AA1601" s="26">
        <v>345</v>
      </c>
      <c r="AB1601" s="26"/>
      <c r="AC1601" s="26"/>
      <c r="AD1601" s="26"/>
      <c r="AE1601" s="26"/>
      <c r="AF1601" s="26"/>
      <c r="AG1601" s="26"/>
      <c r="AH1601" s="26"/>
    </row>
    <row r="1602" s="6" customFormat="1" ht="56.25" spans="1:34">
      <c r="A1602" s="24">
        <v>1532</v>
      </c>
      <c r="B1602" s="25"/>
      <c r="C1602" s="26" t="s">
        <v>10484</v>
      </c>
      <c r="D1602" s="26" t="s">
        <v>10485</v>
      </c>
      <c r="E1602" s="26" t="s">
        <v>89</v>
      </c>
      <c r="F1602" s="26" t="s">
        <v>10486</v>
      </c>
      <c r="G1602" s="26" t="s">
        <v>10487</v>
      </c>
      <c r="H1602" s="26" t="s">
        <v>9931</v>
      </c>
      <c r="I1602" s="26" t="s">
        <v>10485</v>
      </c>
      <c r="J1602" s="26" t="s">
        <v>10488</v>
      </c>
      <c r="K1602" s="26" t="s">
        <v>230</v>
      </c>
      <c r="L1602" s="26" t="s">
        <v>231</v>
      </c>
      <c r="M1602" s="26" t="s">
        <v>1032</v>
      </c>
      <c r="N1602" s="26"/>
      <c r="O1602" s="26"/>
      <c r="P1602" s="26" t="s">
        <v>312</v>
      </c>
      <c r="Q1602" s="26" t="s">
        <v>179</v>
      </c>
      <c r="R1602" s="26" t="s">
        <v>101</v>
      </c>
      <c r="S1602" s="26" t="s">
        <v>225</v>
      </c>
      <c r="T1602" s="26"/>
      <c r="U1602" s="26">
        <v>15</v>
      </c>
      <c r="V1602" s="26"/>
      <c r="W1602" s="26">
        <v>15</v>
      </c>
      <c r="X1602" s="26"/>
      <c r="Y1602" s="26"/>
      <c r="Z1602" s="26">
        <v>2527</v>
      </c>
      <c r="AA1602" s="26">
        <v>242</v>
      </c>
      <c r="AB1602" s="26"/>
      <c r="AC1602" s="26"/>
      <c r="AD1602" s="26"/>
      <c r="AE1602" s="26"/>
      <c r="AF1602" s="26"/>
      <c r="AG1602" s="26"/>
      <c r="AH1602" s="26"/>
    </row>
    <row r="1603" s="6" customFormat="1" ht="56.25" spans="1:34">
      <c r="A1603" s="24">
        <v>1533</v>
      </c>
      <c r="B1603" s="25"/>
      <c r="C1603" s="26" t="s">
        <v>10489</v>
      </c>
      <c r="D1603" s="26" t="s">
        <v>10490</v>
      </c>
      <c r="E1603" s="26" t="s">
        <v>89</v>
      </c>
      <c r="F1603" s="26" t="s">
        <v>10491</v>
      </c>
      <c r="G1603" s="26" t="s">
        <v>10492</v>
      </c>
      <c r="H1603" s="26" t="s">
        <v>9931</v>
      </c>
      <c r="I1603" s="26" t="s">
        <v>10490</v>
      </c>
      <c r="J1603" s="26" t="s">
        <v>10493</v>
      </c>
      <c r="K1603" s="26" t="s">
        <v>230</v>
      </c>
      <c r="L1603" s="26" t="s">
        <v>231</v>
      </c>
      <c r="M1603" s="26" t="s">
        <v>1032</v>
      </c>
      <c r="N1603" s="26"/>
      <c r="O1603" s="26"/>
      <c r="P1603" s="26" t="s">
        <v>312</v>
      </c>
      <c r="Q1603" s="26" t="s">
        <v>179</v>
      </c>
      <c r="R1603" s="26" t="s">
        <v>101</v>
      </c>
      <c r="S1603" s="26" t="s">
        <v>225</v>
      </c>
      <c r="T1603" s="26"/>
      <c r="U1603" s="26">
        <v>15</v>
      </c>
      <c r="V1603" s="26"/>
      <c r="W1603" s="26">
        <v>15</v>
      </c>
      <c r="X1603" s="26"/>
      <c r="Y1603" s="26"/>
      <c r="Z1603" s="26">
        <v>2371</v>
      </c>
      <c r="AA1603" s="26">
        <v>237</v>
      </c>
      <c r="AB1603" s="26"/>
      <c r="AC1603" s="26"/>
      <c r="AD1603" s="26"/>
      <c r="AE1603" s="26"/>
      <c r="AF1603" s="26"/>
      <c r="AG1603" s="26"/>
      <c r="AH1603" s="26"/>
    </row>
    <row r="1604" s="6" customFormat="1" ht="56.25" spans="1:34">
      <c r="A1604" s="24">
        <v>1534</v>
      </c>
      <c r="B1604" s="25"/>
      <c r="C1604" s="26" t="s">
        <v>10494</v>
      </c>
      <c r="D1604" s="26" t="s">
        <v>10495</v>
      </c>
      <c r="E1604" s="26" t="s">
        <v>89</v>
      </c>
      <c r="F1604" s="26" t="s">
        <v>10496</v>
      </c>
      <c r="G1604" s="26" t="s">
        <v>10497</v>
      </c>
      <c r="H1604" s="26" t="s">
        <v>9931</v>
      </c>
      <c r="I1604" s="26" t="s">
        <v>10495</v>
      </c>
      <c r="J1604" s="26" t="s">
        <v>10438</v>
      </c>
      <c r="K1604" s="26" t="s">
        <v>230</v>
      </c>
      <c r="L1604" s="26" t="s">
        <v>231</v>
      </c>
      <c r="M1604" s="26" t="s">
        <v>1032</v>
      </c>
      <c r="N1604" s="26"/>
      <c r="O1604" s="26"/>
      <c r="P1604" s="26" t="s">
        <v>312</v>
      </c>
      <c r="Q1604" s="26" t="s">
        <v>179</v>
      </c>
      <c r="R1604" s="26" t="s">
        <v>101</v>
      </c>
      <c r="S1604" s="26" t="s">
        <v>225</v>
      </c>
      <c r="T1604" s="26"/>
      <c r="U1604" s="26">
        <v>15</v>
      </c>
      <c r="V1604" s="26"/>
      <c r="W1604" s="26">
        <v>15</v>
      </c>
      <c r="X1604" s="26"/>
      <c r="Y1604" s="26"/>
      <c r="Z1604" s="26">
        <v>2075</v>
      </c>
      <c r="AA1604" s="26">
        <v>268</v>
      </c>
      <c r="AB1604" s="26"/>
      <c r="AC1604" s="26"/>
      <c r="AD1604" s="26"/>
      <c r="AE1604" s="26"/>
      <c r="AF1604" s="26"/>
      <c r="AG1604" s="26"/>
      <c r="AH1604" s="26"/>
    </row>
    <row r="1605" s="6" customFormat="1" ht="90" spans="1:34">
      <c r="A1605" s="24">
        <v>1535</v>
      </c>
      <c r="B1605" s="25"/>
      <c r="C1605" s="26" t="s">
        <v>10498</v>
      </c>
      <c r="D1605" s="26" t="s">
        <v>10499</v>
      </c>
      <c r="E1605" s="26" t="s">
        <v>89</v>
      </c>
      <c r="F1605" s="26" t="s">
        <v>2692</v>
      </c>
      <c r="G1605" s="26" t="s">
        <v>10500</v>
      </c>
      <c r="H1605" s="26" t="s">
        <v>9931</v>
      </c>
      <c r="I1605" s="26" t="s">
        <v>10499</v>
      </c>
      <c r="J1605" s="26" t="s">
        <v>10501</v>
      </c>
      <c r="K1605" s="26" t="s">
        <v>230</v>
      </c>
      <c r="L1605" s="26" t="s">
        <v>231</v>
      </c>
      <c r="M1605" s="26" t="s">
        <v>538</v>
      </c>
      <c r="N1605" s="26"/>
      <c r="O1605" s="26"/>
      <c r="P1605" s="26" t="s">
        <v>312</v>
      </c>
      <c r="Q1605" s="26" t="s">
        <v>179</v>
      </c>
      <c r="R1605" s="26" t="s">
        <v>101</v>
      </c>
      <c r="S1605" s="26" t="s">
        <v>225</v>
      </c>
      <c r="T1605" s="26">
        <v>2024</v>
      </c>
      <c r="U1605" s="26">
        <v>15</v>
      </c>
      <c r="V1605" s="26"/>
      <c r="W1605" s="26">
        <v>15</v>
      </c>
      <c r="X1605" s="26"/>
      <c r="Y1605" s="26"/>
      <c r="Z1605" s="26">
        <v>1710</v>
      </c>
      <c r="AA1605" s="26">
        <v>430</v>
      </c>
      <c r="AB1605" s="26" t="s">
        <v>103</v>
      </c>
      <c r="AC1605" s="26" t="s">
        <v>103</v>
      </c>
      <c r="AD1605" s="26" t="s">
        <v>103</v>
      </c>
      <c r="AE1605" s="26" t="s">
        <v>103</v>
      </c>
      <c r="AF1605" s="26" t="s">
        <v>103</v>
      </c>
      <c r="AG1605" s="26" t="s">
        <v>103</v>
      </c>
      <c r="AH1605" s="26"/>
    </row>
    <row r="1606" s="6" customFormat="1" ht="56.25" spans="1:34">
      <c r="A1606" s="24">
        <v>1536</v>
      </c>
      <c r="B1606" s="25"/>
      <c r="C1606" s="26" t="s">
        <v>10502</v>
      </c>
      <c r="D1606" s="26" t="s">
        <v>10503</v>
      </c>
      <c r="E1606" s="26" t="s">
        <v>89</v>
      </c>
      <c r="F1606" s="26" t="s">
        <v>7678</v>
      </c>
      <c r="G1606" s="26" t="s">
        <v>10504</v>
      </c>
      <c r="H1606" s="26"/>
      <c r="I1606" s="26" t="s">
        <v>10503</v>
      </c>
      <c r="J1606" s="26" t="s">
        <v>10438</v>
      </c>
      <c r="K1606" s="26" t="s">
        <v>230</v>
      </c>
      <c r="L1606" s="26" t="s">
        <v>231</v>
      </c>
      <c r="M1606" s="26" t="s">
        <v>1032</v>
      </c>
      <c r="N1606" s="26"/>
      <c r="O1606" s="26"/>
      <c r="P1606" s="26" t="s">
        <v>312</v>
      </c>
      <c r="Q1606" s="26" t="s">
        <v>179</v>
      </c>
      <c r="R1606" s="26" t="s">
        <v>101</v>
      </c>
      <c r="S1606" s="26" t="s">
        <v>225</v>
      </c>
      <c r="T1606" s="26"/>
      <c r="U1606" s="26">
        <v>15</v>
      </c>
      <c r="V1606" s="26"/>
      <c r="W1606" s="26">
        <v>15</v>
      </c>
      <c r="X1606" s="26"/>
      <c r="Y1606" s="26"/>
      <c r="Z1606" s="26">
        <v>1520</v>
      </c>
      <c r="AA1606" s="26">
        <v>260</v>
      </c>
      <c r="AB1606" s="26" t="s">
        <v>103</v>
      </c>
      <c r="AC1606" s="26" t="s">
        <v>103</v>
      </c>
      <c r="AD1606" s="26" t="s">
        <v>103</v>
      </c>
      <c r="AE1606" s="26" t="s">
        <v>103</v>
      </c>
      <c r="AF1606" s="26" t="s">
        <v>103</v>
      </c>
      <c r="AG1606" s="26" t="s">
        <v>103</v>
      </c>
      <c r="AH1606" s="26"/>
    </row>
    <row r="1607" s="6" customFormat="1" ht="67.5" spans="1:34">
      <c r="A1607" s="24">
        <v>1537</v>
      </c>
      <c r="B1607" s="25"/>
      <c r="C1607" s="26" t="s">
        <v>10505</v>
      </c>
      <c r="D1607" s="26" t="s">
        <v>10506</v>
      </c>
      <c r="E1607" s="26" t="s">
        <v>89</v>
      </c>
      <c r="F1607" s="26" t="s">
        <v>10507</v>
      </c>
      <c r="G1607" s="26" t="s">
        <v>10508</v>
      </c>
      <c r="H1607" s="26" t="s">
        <v>10509</v>
      </c>
      <c r="I1607" s="26" t="s">
        <v>10506</v>
      </c>
      <c r="J1607" s="26" t="s">
        <v>10510</v>
      </c>
      <c r="K1607" s="26" t="s">
        <v>198</v>
      </c>
      <c r="L1607" s="26" t="s">
        <v>8382</v>
      </c>
      <c r="M1607" s="26" t="s">
        <v>9323</v>
      </c>
      <c r="N1607" s="26"/>
      <c r="O1607" s="26"/>
      <c r="P1607" s="26"/>
      <c r="Q1607" s="26" t="s">
        <v>179</v>
      </c>
      <c r="R1607" s="26" t="s">
        <v>101</v>
      </c>
      <c r="S1607" s="26" t="s">
        <v>225</v>
      </c>
      <c r="T1607" s="26"/>
      <c r="U1607" s="26">
        <v>10</v>
      </c>
      <c r="V1607" s="26"/>
      <c r="W1607" s="26">
        <v>10</v>
      </c>
      <c r="X1607" s="26">
        <v>0</v>
      </c>
      <c r="Y1607" s="26">
        <v>0</v>
      </c>
      <c r="Z1607" s="26">
        <v>1056</v>
      </c>
      <c r="AA1607" s="26">
        <v>440</v>
      </c>
      <c r="AB1607" s="26" t="s">
        <v>103</v>
      </c>
      <c r="AC1607" s="26" t="s">
        <v>103</v>
      </c>
      <c r="AD1607" s="26" t="s">
        <v>103</v>
      </c>
      <c r="AE1607" s="26" t="s">
        <v>103</v>
      </c>
      <c r="AF1607" s="26" t="s">
        <v>103</v>
      </c>
      <c r="AG1607" s="26" t="s">
        <v>103</v>
      </c>
      <c r="AH1607" s="26"/>
    </row>
    <row r="1608" s="6" customFormat="1" ht="101.25" spans="1:34">
      <c r="A1608" s="24">
        <v>1538</v>
      </c>
      <c r="B1608" s="25"/>
      <c r="C1608" s="26" t="s">
        <v>10511</v>
      </c>
      <c r="D1608" s="26" t="s">
        <v>10512</v>
      </c>
      <c r="E1608" s="26" t="s">
        <v>10513</v>
      </c>
      <c r="F1608" s="26" t="s">
        <v>7801</v>
      </c>
      <c r="G1608" s="26" t="s">
        <v>10514</v>
      </c>
      <c r="H1608" s="26" t="s">
        <v>10515</v>
      </c>
      <c r="I1608" s="26" t="s">
        <v>10516</v>
      </c>
      <c r="J1608" s="26"/>
      <c r="K1608" s="26" t="s">
        <v>242</v>
      </c>
      <c r="L1608" s="26" t="s">
        <v>243</v>
      </c>
      <c r="M1608" s="26" t="s">
        <v>1032</v>
      </c>
      <c r="N1608" s="26" t="s">
        <v>10517</v>
      </c>
      <c r="O1608" s="26"/>
      <c r="P1608" s="26"/>
      <c r="Q1608" s="26" t="s">
        <v>179</v>
      </c>
      <c r="R1608" s="26" t="s">
        <v>2915</v>
      </c>
      <c r="S1608" s="26" t="s">
        <v>237</v>
      </c>
      <c r="T1608" s="26"/>
      <c r="U1608" s="26">
        <v>15</v>
      </c>
      <c r="V1608" s="26">
        <f>U1608</f>
        <v>15</v>
      </c>
      <c r="W1608" s="26"/>
      <c r="X1608" s="26"/>
      <c r="Y1608" s="26"/>
      <c r="Z1608" s="26">
        <v>690</v>
      </c>
      <c r="AA1608" s="26">
        <v>150</v>
      </c>
      <c r="AB1608" s="26"/>
      <c r="AC1608" s="26" t="s">
        <v>103</v>
      </c>
      <c r="AD1608" s="26" t="s">
        <v>103</v>
      </c>
      <c r="AE1608" s="26" t="s">
        <v>103</v>
      </c>
      <c r="AF1608" s="26" t="s">
        <v>103</v>
      </c>
      <c r="AG1608" s="26"/>
      <c r="AH1608" s="26" t="s">
        <v>10518</v>
      </c>
    </row>
    <row r="1609" s="5" customFormat="1" ht="101.25" spans="1:34">
      <c r="A1609" s="24">
        <v>1539</v>
      </c>
      <c r="B1609" s="25"/>
      <c r="C1609" s="26" t="s">
        <v>10519</v>
      </c>
      <c r="D1609" s="26" t="s">
        <v>10520</v>
      </c>
      <c r="E1609" s="26" t="s">
        <v>89</v>
      </c>
      <c r="F1609" s="26" t="s">
        <v>2733</v>
      </c>
      <c r="G1609" s="26" t="s">
        <v>10521</v>
      </c>
      <c r="H1609" s="26" t="s">
        <v>124</v>
      </c>
      <c r="I1609" s="26" t="s">
        <v>10522</v>
      </c>
      <c r="J1609" s="26" t="s">
        <v>10523</v>
      </c>
      <c r="K1609" s="26" t="s">
        <v>242</v>
      </c>
      <c r="L1609" s="26" t="s">
        <v>243</v>
      </c>
      <c r="M1609" s="26" t="s">
        <v>3841</v>
      </c>
      <c r="N1609" s="26"/>
      <c r="O1609" s="26" t="s">
        <v>10524</v>
      </c>
      <c r="P1609" s="26"/>
      <c r="Q1609" s="26" t="s">
        <v>179</v>
      </c>
      <c r="R1609" s="26" t="s">
        <v>2915</v>
      </c>
      <c r="S1609" s="26" t="s">
        <v>237</v>
      </c>
      <c r="T1609" s="26"/>
      <c r="U1609" s="26">
        <v>15</v>
      </c>
      <c r="V1609" s="26">
        <v>15</v>
      </c>
      <c r="W1609" s="26"/>
      <c r="X1609" s="26"/>
      <c r="Y1609" s="26"/>
      <c r="Z1609" s="26">
        <v>1533</v>
      </c>
      <c r="AA1609" s="26">
        <v>262</v>
      </c>
      <c r="AB1609" s="26" t="s">
        <v>103</v>
      </c>
      <c r="AC1609" s="26" t="s">
        <v>103</v>
      </c>
      <c r="AD1609" s="26" t="s">
        <v>2192</v>
      </c>
      <c r="AE1609" s="26" t="s">
        <v>103</v>
      </c>
      <c r="AF1609" s="26" t="s">
        <v>2192</v>
      </c>
      <c r="AG1609" s="26" t="s">
        <v>103</v>
      </c>
      <c r="AH1609" s="26"/>
    </row>
    <row r="1610" s="5" customFormat="1" ht="78.75" spans="1:34">
      <c r="A1610" s="24">
        <v>1540</v>
      </c>
      <c r="B1610" s="25"/>
      <c r="C1610" s="26" t="s">
        <v>10525</v>
      </c>
      <c r="D1610" s="26" t="s">
        <v>10526</v>
      </c>
      <c r="E1610" s="26" t="s">
        <v>89</v>
      </c>
      <c r="F1610" s="26" t="s">
        <v>7737</v>
      </c>
      <c r="G1610" s="26" t="s">
        <v>10527</v>
      </c>
      <c r="H1610" s="26" t="s">
        <v>10528</v>
      </c>
      <c r="I1610" s="26" t="s">
        <v>10529</v>
      </c>
      <c r="J1610" s="26"/>
      <c r="K1610" s="26" t="s">
        <v>242</v>
      </c>
      <c r="L1610" s="26" t="s">
        <v>243</v>
      </c>
      <c r="M1610" s="26" t="s">
        <v>1040</v>
      </c>
      <c r="N1610" s="26"/>
      <c r="O1610" s="26" t="s">
        <v>6099</v>
      </c>
      <c r="P1610" s="26"/>
      <c r="Q1610" s="26" t="s">
        <v>190</v>
      </c>
      <c r="R1610" s="26" t="s">
        <v>101</v>
      </c>
      <c r="S1610" s="26" t="s">
        <v>237</v>
      </c>
      <c r="T1610" s="26" t="s">
        <v>153</v>
      </c>
      <c r="U1610" s="26">
        <v>15</v>
      </c>
      <c r="V1610" s="26">
        <v>15</v>
      </c>
      <c r="W1610" s="26"/>
      <c r="X1610" s="26"/>
      <c r="Y1610" s="26"/>
      <c r="Z1610" s="26">
        <v>560</v>
      </c>
      <c r="AA1610" s="26">
        <v>723</v>
      </c>
      <c r="AB1610" s="26"/>
      <c r="AC1610" s="26"/>
      <c r="AD1610" s="26"/>
      <c r="AE1610" s="26"/>
      <c r="AF1610" s="26"/>
      <c r="AG1610" s="26"/>
      <c r="AH1610" s="26"/>
    </row>
    <row r="1611" s="5" customFormat="1" ht="90" spans="1:34">
      <c r="A1611" s="24">
        <v>1541</v>
      </c>
      <c r="B1611" s="25"/>
      <c r="C1611" s="26" t="s">
        <v>10530</v>
      </c>
      <c r="D1611" s="26" t="s">
        <v>10531</v>
      </c>
      <c r="E1611" s="26" t="s">
        <v>89</v>
      </c>
      <c r="F1611" s="26" t="s">
        <v>7743</v>
      </c>
      <c r="G1611" s="26" t="s">
        <v>10532</v>
      </c>
      <c r="H1611" s="26" t="s">
        <v>9811</v>
      </c>
      <c r="I1611" s="26" t="s">
        <v>10533</v>
      </c>
      <c r="J1611" s="26"/>
      <c r="K1611" s="26" t="s">
        <v>242</v>
      </c>
      <c r="L1611" s="26" t="s">
        <v>243</v>
      </c>
      <c r="M1611" s="26" t="s">
        <v>96</v>
      </c>
      <c r="N1611" s="26"/>
      <c r="O1611" s="26"/>
      <c r="P1611" s="26"/>
      <c r="Q1611" s="26" t="s">
        <v>179</v>
      </c>
      <c r="R1611" s="26" t="s">
        <v>101</v>
      </c>
      <c r="S1611" s="26" t="s">
        <v>237</v>
      </c>
      <c r="T1611" s="26" t="s">
        <v>153</v>
      </c>
      <c r="U1611" s="26">
        <v>15</v>
      </c>
      <c r="V1611" s="26">
        <v>15</v>
      </c>
      <c r="W1611" s="26"/>
      <c r="X1611" s="26"/>
      <c r="Y1611" s="26"/>
      <c r="Z1611" s="26"/>
      <c r="AA1611" s="26"/>
      <c r="AB1611" s="26"/>
      <c r="AC1611" s="26"/>
      <c r="AD1611" s="26"/>
      <c r="AE1611" s="26"/>
      <c r="AF1611" s="26"/>
      <c r="AG1611" s="26"/>
      <c r="AH1611" s="26"/>
    </row>
    <row r="1612" s="5" customFormat="1" ht="135" spans="1:34">
      <c r="A1612" s="24">
        <v>1542</v>
      </c>
      <c r="B1612" s="25"/>
      <c r="C1612" s="26" t="s">
        <v>10534</v>
      </c>
      <c r="D1612" s="26" t="s">
        <v>10535</v>
      </c>
      <c r="E1612" s="26" t="s">
        <v>89</v>
      </c>
      <c r="F1612" s="26" t="s">
        <v>2186</v>
      </c>
      <c r="G1612" s="26" t="s">
        <v>10536</v>
      </c>
      <c r="H1612" s="26" t="s">
        <v>10528</v>
      </c>
      <c r="I1612" s="26" t="s">
        <v>10537</v>
      </c>
      <c r="J1612" s="26" t="s">
        <v>10515</v>
      </c>
      <c r="K1612" s="26" t="s">
        <v>242</v>
      </c>
      <c r="L1612" s="26" t="s">
        <v>243</v>
      </c>
      <c r="M1612" s="26" t="s">
        <v>3841</v>
      </c>
      <c r="N1612" s="26" t="s">
        <v>2154</v>
      </c>
      <c r="O1612" s="26" t="s">
        <v>10538</v>
      </c>
      <c r="P1612" s="26"/>
      <c r="Q1612" s="26" t="s">
        <v>179</v>
      </c>
      <c r="R1612" s="26" t="s">
        <v>101</v>
      </c>
      <c r="S1612" s="26" t="s">
        <v>237</v>
      </c>
      <c r="T1612" s="26" t="s">
        <v>153</v>
      </c>
      <c r="U1612" s="26">
        <v>15</v>
      </c>
      <c r="V1612" s="26">
        <v>15</v>
      </c>
      <c r="W1612" s="26"/>
      <c r="X1612" s="26"/>
      <c r="Y1612" s="26"/>
      <c r="Z1612" s="26"/>
      <c r="AA1612" s="26"/>
      <c r="AB1612" s="26"/>
      <c r="AC1612" s="26"/>
      <c r="AD1612" s="26"/>
      <c r="AE1612" s="26"/>
      <c r="AF1612" s="26"/>
      <c r="AG1612" s="26"/>
      <c r="AH1612" s="26"/>
    </row>
    <row r="1613" s="5" customFormat="1" ht="90" spans="1:34">
      <c r="A1613" s="24">
        <v>1543</v>
      </c>
      <c r="B1613" s="25"/>
      <c r="C1613" s="26" t="s">
        <v>10539</v>
      </c>
      <c r="D1613" s="26" t="s">
        <v>10540</v>
      </c>
      <c r="E1613" s="26" t="s">
        <v>89</v>
      </c>
      <c r="F1613" s="26" t="s">
        <v>4056</v>
      </c>
      <c r="G1613" s="26" t="s">
        <v>10541</v>
      </c>
      <c r="H1613" s="26" t="s">
        <v>10528</v>
      </c>
      <c r="I1613" s="26" t="s">
        <v>10542</v>
      </c>
      <c r="J1613" s="26"/>
      <c r="K1613" s="26" t="s">
        <v>242</v>
      </c>
      <c r="L1613" s="26" t="s">
        <v>243</v>
      </c>
      <c r="M1613" s="26" t="s">
        <v>96</v>
      </c>
      <c r="N1613" s="26"/>
      <c r="O1613" s="26"/>
      <c r="P1613" s="26"/>
      <c r="Q1613" s="26" t="s">
        <v>179</v>
      </c>
      <c r="R1613" s="26" t="s">
        <v>101</v>
      </c>
      <c r="S1613" s="26" t="s">
        <v>237</v>
      </c>
      <c r="T1613" s="26" t="s">
        <v>153</v>
      </c>
      <c r="U1613" s="26">
        <v>15</v>
      </c>
      <c r="V1613" s="26">
        <v>15</v>
      </c>
      <c r="W1613" s="26"/>
      <c r="X1613" s="26"/>
      <c r="Y1613" s="26"/>
      <c r="Z1613" s="26"/>
      <c r="AA1613" s="26"/>
      <c r="AB1613" s="26"/>
      <c r="AC1613" s="26"/>
      <c r="AD1613" s="26"/>
      <c r="AE1613" s="26"/>
      <c r="AF1613" s="26"/>
      <c r="AG1613" s="26"/>
      <c r="AH1613" s="26"/>
    </row>
    <row r="1614" s="6" customFormat="1" ht="78.75" spans="1:34">
      <c r="A1614" s="24">
        <v>1544</v>
      </c>
      <c r="B1614" s="25"/>
      <c r="C1614" s="26" t="s">
        <v>10543</v>
      </c>
      <c r="D1614" s="26" t="s">
        <v>10544</v>
      </c>
      <c r="E1614" s="26" t="s">
        <v>370</v>
      </c>
      <c r="F1614" s="26" t="s">
        <v>2157</v>
      </c>
      <c r="G1614" s="26" t="s">
        <v>10545</v>
      </c>
      <c r="H1614" s="26" t="s">
        <v>4080</v>
      </c>
      <c r="I1614" s="26" t="s">
        <v>10546</v>
      </c>
      <c r="J1614" s="26" t="s">
        <v>10547</v>
      </c>
      <c r="K1614" s="26" t="s">
        <v>242</v>
      </c>
      <c r="L1614" s="26" t="s">
        <v>243</v>
      </c>
      <c r="M1614" s="26" t="s">
        <v>1032</v>
      </c>
      <c r="N1614" s="26"/>
      <c r="O1614" s="26" t="s">
        <v>10548</v>
      </c>
      <c r="P1614" s="26"/>
      <c r="Q1614" s="26" t="s">
        <v>179</v>
      </c>
      <c r="R1614" s="26" t="s">
        <v>2915</v>
      </c>
      <c r="S1614" s="26" t="s">
        <v>237</v>
      </c>
      <c r="T1614" s="26" t="s">
        <v>153</v>
      </c>
      <c r="U1614" s="26">
        <v>15</v>
      </c>
      <c r="V1614" s="26">
        <f>U1614</f>
        <v>15</v>
      </c>
      <c r="W1614" s="26"/>
      <c r="X1614" s="26"/>
      <c r="Y1614" s="26"/>
      <c r="Z1614" s="26">
        <v>3506</v>
      </c>
      <c r="AA1614" s="26">
        <v>301</v>
      </c>
      <c r="AB1614" s="26"/>
      <c r="AC1614" s="26"/>
      <c r="AD1614" s="26"/>
      <c r="AE1614" s="26"/>
      <c r="AF1614" s="26"/>
      <c r="AG1614" s="26"/>
      <c r="AH1614" s="26"/>
    </row>
    <row r="1615" s="5" customFormat="1" ht="90" spans="1:34">
      <c r="A1615" s="24">
        <v>1545</v>
      </c>
      <c r="B1615" s="25"/>
      <c r="C1615" s="26" t="s">
        <v>10549</v>
      </c>
      <c r="D1615" s="26" t="s">
        <v>10550</v>
      </c>
      <c r="E1615" s="26" t="s">
        <v>89</v>
      </c>
      <c r="F1615" s="26" t="s">
        <v>1067</v>
      </c>
      <c r="G1615" s="26" t="s">
        <v>10551</v>
      </c>
      <c r="H1615" s="26" t="s">
        <v>124</v>
      </c>
      <c r="I1615" s="26" t="s">
        <v>10552</v>
      </c>
      <c r="J1615" s="26" t="s">
        <v>10553</v>
      </c>
      <c r="K1615" s="26" t="s">
        <v>242</v>
      </c>
      <c r="L1615" s="26" t="s">
        <v>243</v>
      </c>
      <c r="M1615" s="26" t="s">
        <v>2937</v>
      </c>
      <c r="N1615" s="26"/>
      <c r="O1615" s="26" t="s">
        <v>10515</v>
      </c>
      <c r="P1615" s="26"/>
      <c r="Q1615" s="26" t="s">
        <v>1073</v>
      </c>
      <c r="R1615" s="26" t="s">
        <v>101</v>
      </c>
      <c r="S1615" s="26" t="s">
        <v>237</v>
      </c>
      <c r="T1615" s="26" t="s">
        <v>153</v>
      </c>
      <c r="U1615" s="26">
        <v>15</v>
      </c>
      <c r="V1615" s="26">
        <v>15</v>
      </c>
      <c r="W1615" s="26"/>
      <c r="X1615" s="26"/>
      <c r="Y1615" s="26"/>
      <c r="Z1615" s="26">
        <v>399</v>
      </c>
      <c r="AA1615" s="26">
        <v>1533</v>
      </c>
      <c r="AB1615" s="26" t="s">
        <v>103</v>
      </c>
      <c r="AC1615" s="26" t="s">
        <v>103</v>
      </c>
      <c r="AD1615" s="26" t="s">
        <v>103</v>
      </c>
      <c r="AE1615" s="26" t="s">
        <v>103</v>
      </c>
      <c r="AF1615" s="26"/>
      <c r="AG1615" s="26"/>
      <c r="AH1615" s="26"/>
    </row>
    <row r="1616" s="5" customFormat="1" ht="112.5" spans="1:34">
      <c r="A1616" s="24">
        <v>1546</v>
      </c>
      <c r="B1616" s="25"/>
      <c r="C1616" s="26" t="s">
        <v>10554</v>
      </c>
      <c r="D1616" s="26" t="s">
        <v>10555</v>
      </c>
      <c r="E1616" s="26" t="s">
        <v>89</v>
      </c>
      <c r="F1616" s="26" t="s">
        <v>2733</v>
      </c>
      <c r="G1616" s="26" t="s">
        <v>10521</v>
      </c>
      <c r="H1616" s="26" t="s">
        <v>124</v>
      </c>
      <c r="I1616" s="26" t="s">
        <v>10556</v>
      </c>
      <c r="J1616" s="26" t="s">
        <v>10557</v>
      </c>
      <c r="K1616" s="26" t="s">
        <v>242</v>
      </c>
      <c r="L1616" s="26" t="s">
        <v>243</v>
      </c>
      <c r="M1616" s="26" t="s">
        <v>720</v>
      </c>
      <c r="N1616" s="26" t="s">
        <v>586</v>
      </c>
      <c r="O1616" s="26" t="s">
        <v>4956</v>
      </c>
      <c r="P1616" s="26" t="s">
        <v>118</v>
      </c>
      <c r="Q1616" s="26" t="s">
        <v>179</v>
      </c>
      <c r="R1616" s="26" t="s">
        <v>484</v>
      </c>
      <c r="S1616" s="26" t="s">
        <v>237</v>
      </c>
      <c r="T1616" s="26"/>
      <c r="U1616" s="26">
        <v>15</v>
      </c>
      <c r="V1616" s="26">
        <v>15</v>
      </c>
      <c r="W1616" s="26"/>
      <c r="X1616" s="26"/>
      <c r="Y1616" s="26"/>
      <c r="Z1616" s="26">
        <v>1533</v>
      </c>
      <c r="AA1616" s="26">
        <v>262</v>
      </c>
      <c r="AB1616" s="26" t="s">
        <v>103</v>
      </c>
      <c r="AC1616" s="26" t="s">
        <v>103</v>
      </c>
      <c r="AD1616" s="26" t="s">
        <v>2192</v>
      </c>
      <c r="AE1616" s="26" t="s">
        <v>103</v>
      </c>
      <c r="AF1616" s="26" t="s">
        <v>2192</v>
      </c>
      <c r="AG1616" s="26" t="s">
        <v>103</v>
      </c>
      <c r="AH1616" s="26"/>
    </row>
    <row r="1617" s="5" customFormat="1" ht="123.75" spans="1:34">
      <c r="A1617" s="24">
        <v>1547</v>
      </c>
      <c r="B1617" s="25"/>
      <c r="C1617" s="26" t="s">
        <v>10558</v>
      </c>
      <c r="D1617" s="26" t="s">
        <v>10559</v>
      </c>
      <c r="E1617" s="26" t="s">
        <v>370</v>
      </c>
      <c r="F1617" s="26" t="s">
        <v>2157</v>
      </c>
      <c r="G1617" s="26" t="s">
        <v>10560</v>
      </c>
      <c r="H1617" s="26" t="s">
        <v>4080</v>
      </c>
      <c r="I1617" s="26" t="s">
        <v>10561</v>
      </c>
      <c r="J1617" s="26" t="s">
        <v>10562</v>
      </c>
      <c r="K1617" s="26" t="s">
        <v>242</v>
      </c>
      <c r="L1617" s="26" t="s">
        <v>243</v>
      </c>
      <c r="M1617" s="26" t="s">
        <v>3841</v>
      </c>
      <c r="N1617" s="26"/>
      <c r="O1617" s="26" t="s">
        <v>10563</v>
      </c>
      <c r="P1617" s="26"/>
      <c r="Q1617" s="26" t="s">
        <v>179</v>
      </c>
      <c r="R1617" s="26" t="s">
        <v>484</v>
      </c>
      <c r="S1617" s="26" t="s">
        <v>10564</v>
      </c>
      <c r="T1617" s="26" t="s">
        <v>153</v>
      </c>
      <c r="U1617" s="26">
        <v>15</v>
      </c>
      <c r="V1617" s="26">
        <v>15</v>
      </c>
      <c r="W1617" s="26"/>
      <c r="X1617" s="26"/>
      <c r="Y1617" s="26"/>
      <c r="Z1617" s="26">
        <v>2688</v>
      </c>
      <c r="AA1617" s="26">
        <v>301</v>
      </c>
      <c r="AB1617" s="26"/>
      <c r="AC1617" s="26"/>
      <c r="AD1617" s="26"/>
      <c r="AE1617" s="26"/>
      <c r="AF1617" s="26"/>
      <c r="AG1617" s="26"/>
      <c r="AH1617" s="26"/>
    </row>
    <row r="1618" s="5" customFormat="1" ht="135" spans="1:34">
      <c r="A1618" s="24">
        <v>1548</v>
      </c>
      <c r="B1618" s="25"/>
      <c r="C1618" s="26" t="s">
        <v>10565</v>
      </c>
      <c r="D1618" s="26" t="s">
        <v>10566</v>
      </c>
      <c r="E1618" s="26" t="s">
        <v>370</v>
      </c>
      <c r="F1618" s="26" t="s">
        <v>10567</v>
      </c>
      <c r="G1618" s="26" t="s">
        <v>10568</v>
      </c>
      <c r="H1618" s="26"/>
      <c r="I1618" s="26" t="s">
        <v>10569</v>
      </c>
      <c r="J1618" s="26" t="s">
        <v>10570</v>
      </c>
      <c r="K1618" s="26" t="s">
        <v>242</v>
      </c>
      <c r="L1618" s="26" t="s">
        <v>243</v>
      </c>
      <c r="M1618" s="26" t="s">
        <v>10571</v>
      </c>
      <c r="N1618" s="26"/>
      <c r="O1618" s="26" t="s">
        <v>10572</v>
      </c>
      <c r="P1618" s="26"/>
      <c r="Q1618" s="26" t="s">
        <v>179</v>
      </c>
      <c r="R1618" s="26" t="s">
        <v>101</v>
      </c>
      <c r="S1618" s="26" t="s">
        <v>237</v>
      </c>
      <c r="T1618" s="26"/>
      <c r="U1618" s="26">
        <v>15</v>
      </c>
      <c r="V1618" s="26">
        <v>15</v>
      </c>
      <c r="W1618" s="26"/>
      <c r="X1618" s="26"/>
      <c r="Y1618" s="26"/>
      <c r="Z1618" s="26">
        <v>1378</v>
      </c>
      <c r="AA1618" s="26">
        <v>138</v>
      </c>
      <c r="AB1618" s="26"/>
      <c r="AC1618" s="26"/>
      <c r="AD1618" s="26"/>
      <c r="AE1618" s="26"/>
      <c r="AF1618" s="26"/>
      <c r="AG1618" s="26"/>
      <c r="AH1618" s="26"/>
    </row>
    <row r="1619" s="5" customFormat="1" ht="168.75" spans="1:34">
      <c r="A1619" s="24">
        <v>1549</v>
      </c>
      <c r="B1619" s="33"/>
      <c r="C1619" s="30" t="s">
        <v>10573</v>
      </c>
      <c r="D1619" s="30" t="s">
        <v>10574</v>
      </c>
      <c r="E1619" s="30" t="s">
        <v>89</v>
      </c>
      <c r="F1619" s="30" t="s">
        <v>7831</v>
      </c>
      <c r="G1619" s="30" t="s">
        <v>10575</v>
      </c>
      <c r="H1619" s="30" t="s">
        <v>124</v>
      </c>
      <c r="I1619" s="30" t="s">
        <v>10575</v>
      </c>
      <c r="J1619" s="30" t="s">
        <v>10576</v>
      </c>
      <c r="K1619" s="30" t="s">
        <v>135</v>
      </c>
      <c r="L1619" s="30" t="s">
        <v>114</v>
      </c>
      <c r="M1619" s="30" t="s">
        <v>7818</v>
      </c>
      <c r="N1619" s="30" t="s">
        <v>7851</v>
      </c>
      <c r="O1619" s="30" t="s">
        <v>10577</v>
      </c>
      <c r="P1619" s="30" t="s">
        <v>7853</v>
      </c>
      <c r="Q1619" s="30" t="s">
        <v>100</v>
      </c>
      <c r="R1619" s="30" t="s">
        <v>101</v>
      </c>
      <c r="S1619" s="30" t="s">
        <v>7839</v>
      </c>
      <c r="T1619" s="30" t="s">
        <v>191</v>
      </c>
      <c r="U1619" s="30">
        <v>15</v>
      </c>
      <c r="V1619" s="30"/>
      <c r="W1619" s="30">
        <v>15</v>
      </c>
      <c r="X1619" s="30"/>
      <c r="Y1619" s="30"/>
      <c r="Z1619" s="30">
        <v>1001</v>
      </c>
      <c r="AA1619" s="30">
        <v>381</v>
      </c>
      <c r="AB1619" s="30" t="s">
        <v>104</v>
      </c>
      <c r="AC1619" s="30" t="s">
        <v>103</v>
      </c>
      <c r="AD1619" s="30" t="s">
        <v>104</v>
      </c>
      <c r="AE1619" s="30" t="s">
        <v>103</v>
      </c>
      <c r="AF1619" s="30"/>
      <c r="AG1619" s="30"/>
      <c r="AH1619" s="30"/>
    </row>
    <row r="1620" s="6" customFormat="1" ht="202.5" spans="1:34">
      <c r="A1620" s="24">
        <v>1550</v>
      </c>
      <c r="B1620" s="25"/>
      <c r="C1620" s="26" t="s">
        <v>10578</v>
      </c>
      <c r="D1620" s="26" t="s">
        <v>10579</v>
      </c>
      <c r="E1620" s="26" t="s">
        <v>370</v>
      </c>
      <c r="F1620" s="26" t="s">
        <v>4217</v>
      </c>
      <c r="G1620" s="26" t="s">
        <v>10580</v>
      </c>
      <c r="H1620" s="26" t="s">
        <v>10581</v>
      </c>
      <c r="I1620" s="26" t="s">
        <v>10582</v>
      </c>
      <c r="J1620" s="26" t="s">
        <v>10583</v>
      </c>
      <c r="K1620" s="26" t="s">
        <v>2658</v>
      </c>
      <c r="L1620" s="26" t="s">
        <v>2659</v>
      </c>
      <c r="M1620" s="26" t="s">
        <v>10584</v>
      </c>
      <c r="N1620" s="26" t="s">
        <v>4164</v>
      </c>
      <c r="O1620" s="26" t="s">
        <v>10585</v>
      </c>
      <c r="P1620" s="26" t="s">
        <v>312</v>
      </c>
      <c r="Q1620" s="26" t="s">
        <v>100</v>
      </c>
      <c r="R1620" s="26" t="s">
        <v>101</v>
      </c>
      <c r="S1620" s="26" t="s">
        <v>249</v>
      </c>
      <c r="T1620" s="26">
        <v>2024</v>
      </c>
      <c r="U1620" s="26">
        <v>15</v>
      </c>
      <c r="V1620" s="26">
        <v>15</v>
      </c>
      <c r="W1620" s="26"/>
      <c r="X1620" s="26"/>
      <c r="Y1620" s="26"/>
      <c r="Z1620" s="26">
        <v>1751</v>
      </c>
      <c r="AA1620" s="26">
        <v>183</v>
      </c>
      <c r="AB1620" s="26" t="s">
        <v>104</v>
      </c>
      <c r="AC1620" s="26" t="s">
        <v>103</v>
      </c>
      <c r="AD1620" s="26" t="s">
        <v>103</v>
      </c>
      <c r="AE1620" s="26" t="s">
        <v>103</v>
      </c>
      <c r="AF1620" s="26" t="s">
        <v>103</v>
      </c>
      <c r="AG1620" s="26" t="s">
        <v>103</v>
      </c>
      <c r="AH1620" s="26"/>
    </row>
    <row r="1621" s="5" customFormat="1" ht="157.5" spans="1:34">
      <c r="A1621" s="24">
        <v>1551</v>
      </c>
      <c r="B1621" s="33"/>
      <c r="C1621" s="30" t="s">
        <v>10586</v>
      </c>
      <c r="D1621" s="30" t="s">
        <v>10587</v>
      </c>
      <c r="E1621" s="30" t="s">
        <v>89</v>
      </c>
      <c r="F1621" s="30" t="s">
        <v>4224</v>
      </c>
      <c r="G1621" s="30" t="s">
        <v>10588</v>
      </c>
      <c r="H1621" s="30" t="s">
        <v>124</v>
      </c>
      <c r="I1621" s="30" t="s">
        <v>10589</v>
      </c>
      <c r="J1621" s="30" t="s">
        <v>10590</v>
      </c>
      <c r="K1621" s="30" t="s">
        <v>135</v>
      </c>
      <c r="L1621" s="30" t="s">
        <v>114</v>
      </c>
      <c r="M1621" s="30" t="s">
        <v>7818</v>
      </c>
      <c r="N1621" s="30" t="s">
        <v>10591</v>
      </c>
      <c r="O1621" s="30" t="s">
        <v>10592</v>
      </c>
      <c r="P1621" s="30" t="s">
        <v>10593</v>
      </c>
      <c r="Q1621" s="30" t="s">
        <v>100</v>
      </c>
      <c r="R1621" s="30" t="s">
        <v>101</v>
      </c>
      <c r="S1621" s="30" t="s">
        <v>4224</v>
      </c>
      <c r="T1621" s="30" t="s">
        <v>191</v>
      </c>
      <c r="U1621" s="30">
        <v>15</v>
      </c>
      <c r="V1621" s="30"/>
      <c r="W1621" s="30">
        <v>15</v>
      </c>
      <c r="X1621" s="30"/>
      <c r="Y1621" s="30"/>
      <c r="Z1621" s="30">
        <v>878</v>
      </c>
      <c r="AA1621" s="30">
        <v>345</v>
      </c>
      <c r="AB1621" s="30" t="s">
        <v>104</v>
      </c>
      <c r="AC1621" s="30" t="s">
        <v>103</v>
      </c>
      <c r="AD1621" s="30" t="s">
        <v>104</v>
      </c>
      <c r="AE1621" s="30" t="s">
        <v>103</v>
      </c>
      <c r="AF1621" s="30"/>
      <c r="AG1621" s="30"/>
      <c r="AH1621" s="30"/>
    </row>
    <row r="1622" s="5" customFormat="1" ht="157.5" spans="1:34">
      <c r="A1622" s="24">
        <v>1552</v>
      </c>
      <c r="B1622" s="33"/>
      <c r="C1622" s="30" t="s">
        <v>10594</v>
      </c>
      <c r="D1622" s="30" t="s">
        <v>10595</v>
      </c>
      <c r="E1622" s="30" t="s">
        <v>89</v>
      </c>
      <c r="F1622" s="30" t="s">
        <v>4160</v>
      </c>
      <c r="G1622" s="30" t="s">
        <v>10596</v>
      </c>
      <c r="H1622" s="30" t="s">
        <v>918</v>
      </c>
      <c r="I1622" s="30" t="s">
        <v>10596</v>
      </c>
      <c r="J1622" s="30" t="s">
        <v>10597</v>
      </c>
      <c r="K1622" s="30" t="s">
        <v>135</v>
      </c>
      <c r="L1622" s="30" t="s">
        <v>114</v>
      </c>
      <c r="M1622" s="30" t="s">
        <v>4171</v>
      </c>
      <c r="N1622" s="30" t="s">
        <v>10591</v>
      </c>
      <c r="O1622" s="30" t="s">
        <v>9386</v>
      </c>
      <c r="P1622" s="30" t="s">
        <v>10593</v>
      </c>
      <c r="Q1622" s="30" t="s">
        <v>100</v>
      </c>
      <c r="R1622" s="30" t="s">
        <v>101</v>
      </c>
      <c r="S1622" s="30" t="s">
        <v>249</v>
      </c>
      <c r="T1622" s="30" t="s">
        <v>191</v>
      </c>
      <c r="U1622" s="30">
        <v>15</v>
      </c>
      <c r="V1622" s="30"/>
      <c r="W1622" s="30">
        <v>15</v>
      </c>
      <c r="X1622" s="30"/>
      <c r="Y1622" s="30"/>
      <c r="Z1622" s="30">
        <v>313</v>
      </c>
      <c r="AA1622" s="30">
        <v>1027</v>
      </c>
      <c r="AB1622" s="30" t="s">
        <v>104</v>
      </c>
      <c r="AC1622" s="30" t="s">
        <v>104</v>
      </c>
      <c r="AD1622" s="30"/>
      <c r="AE1622" s="30" t="s">
        <v>104</v>
      </c>
      <c r="AF1622" s="30" t="s">
        <v>104</v>
      </c>
      <c r="AG1622" s="30" t="s">
        <v>103</v>
      </c>
      <c r="AH1622" s="30"/>
    </row>
    <row r="1623" s="5" customFormat="1" ht="146.25" spans="1:34">
      <c r="A1623" s="24">
        <v>1553</v>
      </c>
      <c r="B1623" s="33"/>
      <c r="C1623" s="30" t="s">
        <v>10598</v>
      </c>
      <c r="D1623" s="30" t="s">
        <v>10599</v>
      </c>
      <c r="E1623" s="30" t="s">
        <v>89</v>
      </c>
      <c r="F1623" s="30" t="s">
        <v>4959</v>
      </c>
      <c r="G1623" s="30" t="s">
        <v>10600</v>
      </c>
      <c r="H1623" s="30" t="s">
        <v>10601</v>
      </c>
      <c r="I1623" s="30" t="s">
        <v>10602</v>
      </c>
      <c r="J1623" s="30" t="s">
        <v>10603</v>
      </c>
      <c r="K1623" s="30" t="s">
        <v>135</v>
      </c>
      <c r="L1623" s="30" t="s">
        <v>114</v>
      </c>
      <c r="M1623" s="30" t="s">
        <v>4171</v>
      </c>
      <c r="N1623" s="30" t="s">
        <v>10604</v>
      </c>
      <c r="O1623" s="30" t="s">
        <v>10605</v>
      </c>
      <c r="P1623" s="30" t="s">
        <v>1088</v>
      </c>
      <c r="Q1623" s="30" t="s">
        <v>100</v>
      </c>
      <c r="R1623" s="30" t="s">
        <v>101</v>
      </c>
      <c r="S1623" s="30" t="s">
        <v>249</v>
      </c>
      <c r="T1623" s="30" t="s">
        <v>191</v>
      </c>
      <c r="U1623" s="30">
        <v>15</v>
      </c>
      <c r="V1623" s="30">
        <v>15</v>
      </c>
      <c r="W1623" s="30">
        <v>0</v>
      </c>
      <c r="X1623" s="30">
        <v>0</v>
      </c>
      <c r="Y1623" s="30">
        <v>0</v>
      </c>
      <c r="Z1623" s="30">
        <v>601</v>
      </c>
      <c r="AA1623" s="30">
        <v>82</v>
      </c>
      <c r="AB1623" s="30" t="s">
        <v>104</v>
      </c>
      <c r="AC1623" s="30" t="s">
        <v>104</v>
      </c>
      <c r="AD1623" s="30" t="s">
        <v>104</v>
      </c>
      <c r="AE1623" s="30" t="s">
        <v>103</v>
      </c>
      <c r="AF1623" s="30"/>
      <c r="AG1623" s="30" t="s">
        <v>103</v>
      </c>
      <c r="AH1623" s="30"/>
    </row>
    <row r="1624" s="6" customFormat="1" ht="74.25" customHeight="1" spans="1:34">
      <c r="A1624" s="24">
        <v>1554</v>
      </c>
      <c r="B1624" s="25"/>
      <c r="C1624" s="26" t="s">
        <v>10606</v>
      </c>
      <c r="D1624" s="26" t="s">
        <v>10607</v>
      </c>
      <c r="E1624" s="26" t="s">
        <v>107</v>
      </c>
      <c r="F1624" s="26" t="s">
        <v>260</v>
      </c>
      <c r="G1624" s="26" t="s">
        <v>10608</v>
      </c>
      <c r="H1624" s="26" t="s">
        <v>10609</v>
      </c>
      <c r="I1624" s="26" t="s">
        <v>10609</v>
      </c>
      <c r="J1624" s="26"/>
      <c r="K1624" s="26" t="s">
        <v>113</v>
      </c>
      <c r="L1624" s="26" t="s">
        <v>114</v>
      </c>
      <c r="M1624" s="26" t="s">
        <v>976</v>
      </c>
      <c r="N1624" s="26"/>
      <c r="O1624" s="26"/>
      <c r="P1624" s="26"/>
      <c r="Q1624" s="26" t="s">
        <v>179</v>
      </c>
      <c r="R1624" s="26" t="s">
        <v>9863</v>
      </c>
      <c r="S1624" s="26" t="s">
        <v>260</v>
      </c>
      <c r="T1624" s="26" t="s">
        <v>267</v>
      </c>
      <c r="U1624" s="26">
        <v>15</v>
      </c>
      <c r="V1624" s="26">
        <v>15</v>
      </c>
      <c r="W1624" s="26"/>
      <c r="X1624" s="26"/>
      <c r="Y1624" s="26"/>
      <c r="Z1624" s="26">
        <v>3486</v>
      </c>
      <c r="AA1624" s="26">
        <v>654</v>
      </c>
      <c r="AB1624" s="26" t="s">
        <v>103</v>
      </c>
      <c r="AC1624" s="26" t="s">
        <v>104</v>
      </c>
      <c r="AD1624" s="26" t="s">
        <v>104</v>
      </c>
      <c r="AE1624" s="26" t="s">
        <v>103</v>
      </c>
      <c r="AF1624" s="26"/>
      <c r="AG1624" s="26" t="s">
        <v>103</v>
      </c>
      <c r="AH1624" s="26"/>
    </row>
    <row r="1625" s="6" customFormat="1" ht="78.75" spans="1:34">
      <c r="A1625" s="24">
        <v>1555</v>
      </c>
      <c r="B1625" s="25"/>
      <c r="C1625" s="26" t="s">
        <v>10610</v>
      </c>
      <c r="D1625" s="26" t="s">
        <v>10611</v>
      </c>
      <c r="E1625" s="26" t="s">
        <v>107</v>
      </c>
      <c r="F1625" s="26" t="s">
        <v>260</v>
      </c>
      <c r="G1625" s="26" t="s">
        <v>10612</v>
      </c>
      <c r="H1625" s="26" t="s">
        <v>10609</v>
      </c>
      <c r="I1625" s="26" t="s">
        <v>10609</v>
      </c>
      <c r="J1625" s="26"/>
      <c r="K1625" s="26" t="s">
        <v>113</v>
      </c>
      <c r="L1625" s="26" t="s">
        <v>114</v>
      </c>
      <c r="M1625" s="26" t="s">
        <v>976</v>
      </c>
      <c r="N1625" s="26"/>
      <c r="O1625" s="26"/>
      <c r="P1625" s="26"/>
      <c r="Q1625" s="26" t="s">
        <v>179</v>
      </c>
      <c r="R1625" s="26" t="s">
        <v>9863</v>
      </c>
      <c r="S1625" s="26" t="s">
        <v>260</v>
      </c>
      <c r="T1625" s="26" t="s">
        <v>267</v>
      </c>
      <c r="U1625" s="26">
        <v>15</v>
      </c>
      <c r="V1625" s="26">
        <v>15</v>
      </c>
      <c r="W1625" s="26"/>
      <c r="X1625" s="26"/>
      <c r="Y1625" s="26"/>
      <c r="Z1625" s="26">
        <v>1621</v>
      </c>
      <c r="AA1625" s="26">
        <v>176</v>
      </c>
      <c r="AB1625" s="26" t="s">
        <v>103</v>
      </c>
      <c r="AC1625" s="26" t="s">
        <v>104</v>
      </c>
      <c r="AD1625" s="26" t="s">
        <v>104</v>
      </c>
      <c r="AE1625" s="26" t="s">
        <v>103</v>
      </c>
      <c r="AF1625" s="26"/>
      <c r="AG1625" s="26" t="s">
        <v>103</v>
      </c>
      <c r="AH1625" s="26"/>
    </row>
    <row r="1626" s="6" customFormat="1" ht="67.5" spans="1:34">
      <c r="A1626" s="24">
        <v>1556</v>
      </c>
      <c r="B1626" s="25"/>
      <c r="C1626" s="26" t="s">
        <v>10613</v>
      </c>
      <c r="D1626" s="26" t="s">
        <v>10614</v>
      </c>
      <c r="E1626" s="26" t="s">
        <v>89</v>
      </c>
      <c r="F1626" s="26" t="s">
        <v>2221</v>
      </c>
      <c r="G1626" s="26" t="s">
        <v>10615</v>
      </c>
      <c r="H1626" s="26" t="s">
        <v>10609</v>
      </c>
      <c r="I1626" s="26" t="s">
        <v>10609</v>
      </c>
      <c r="J1626" s="26" t="s">
        <v>10609</v>
      </c>
      <c r="K1626" s="26" t="s">
        <v>113</v>
      </c>
      <c r="L1626" s="26" t="s">
        <v>114</v>
      </c>
      <c r="M1626" s="26" t="s">
        <v>2212</v>
      </c>
      <c r="N1626" s="26"/>
      <c r="O1626" s="26" t="s">
        <v>10616</v>
      </c>
      <c r="P1626" s="26"/>
      <c r="Q1626" s="26" t="s">
        <v>179</v>
      </c>
      <c r="R1626" s="26" t="s">
        <v>9863</v>
      </c>
      <c r="S1626" s="26" t="s">
        <v>7943</v>
      </c>
      <c r="T1626" s="26" t="s">
        <v>267</v>
      </c>
      <c r="U1626" s="26">
        <v>15</v>
      </c>
      <c r="V1626" s="26">
        <v>15</v>
      </c>
      <c r="W1626" s="26"/>
      <c r="X1626" s="26"/>
      <c r="Y1626" s="26"/>
      <c r="Z1626" s="26">
        <v>1802</v>
      </c>
      <c r="AA1626" s="26">
        <v>64</v>
      </c>
      <c r="AB1626" s="26" t="s">
        <v>103</v>
      </c>
      <c r="AC1626" s="26" t="s">
        <v>103</v>
      </c>
      <c r="AD1626" s="26" t="s">
        <v>103</v>
      </c>
      <c r="AE1626" s="26" t="s">
        <v>103</v>
      </c>
      <c r="AF1626" s="26"/>
      <c r="AG1626" s="26"/>
      <c r="AH1626" s="26" t="s">
        <v>10617</v>
      </c>
    </row>
    <row r="1627" s="6" customFormat="1" ht="90" spans="1:34">
      <c r="A1627" s="24">
        <v>1557</v>
      </c>
      <c r="B1627" s="25"/>
      <c r="C1627" s="26" t="s">
        <v>10618</v>
      </c>
      <c r="D1627" s="26" t="s">
        <v>10619</v>
      </c>
      <c r="E1627" s="26" t="s">
        <v>89</v>
      </c>
      <c r="F1627" s="26" t="s">
        <v>9477</v>
      </c>
      <c r="G1627" s="26" t="s">
        <v>10620</v>
      </c>
      <c r="H1627" s="26" t="s">
        <v>10621</v>
      </c>
      <c r="I1627" s="30" t="s">
        <v>10622</v>
      </c>
      <c r="J1627" s="26" t="s">
        <v>10623</v>
      </c>
      <c r="K1627" s="26" t="s">
        <v>113</v>
      </c>
      <c r="L1627" s="26" t="s">
        <v>114</v>
      </c>
      <c r="M1627" s="26" t="s">
        <v>4806</v>
      </c>
      <c r="N1627" s="26"/>
      <c r="O1627" s="26" t="s">
        <v>10624</v>
      </c>
      <c r="P1627" s="26"/>
      <c r="Q1627" s="26" t="s">
        <v>179</v>
      </c>
      <c r="R1627" s="26" t="s">
        <v>101</v>
      </c>
      <c r="S1627" s="26" t="s">
        <v>10625</v>
      </c>
      <c r="T1627" s="26" t="s">
        <v>267</v>
      </c>
      <c r="U1627" s="26">
        <v>15</v>
      </c>
      <c r="V1627" s="26">
        <v>15</v>
      </c>
      <c r="W1627" s="26"/>
      <c r="X1627" s="26"/>
      <c r="Y1627" s="26"/>
      <c r="Z1627" s="26">
        <v>1540</v>
      </c>
      <c r="AA1627" s="26">
        <v>232</v>
      </c>
      <c r="AB1627" s="26" t="s">
        <v>104</v>
      </c>
      <c r="AC1627" s="26" t="s">
        <v>103</v>
      </c>
      <c r="AD1627" s="26" t="s">
        <v>103</v>
      </c>
      <c r="AE1627" s="26" t="s">
        <v>103</v>
      </c>
      <c r="AF1627" s="26"/>
      <c r="AG1627" s="26" t="s">
        <v>103</v>
      </c>
      <c r="AH1627" s="26"/>
    </row>
    <row r="1628" s="6" customFormat="1" ht="90" spans="1:34">
      <c r="A1628" s="24">
        <v>1558</v>
      </c>
      <c r="B1628" s="25"/>
      <c r="C1628" s="26" t="s">
        <v>10626</v>
      </c>
      <c r="D1628" s="26" t="s">
        <v>10627</v>
      </c>
      <c r="E1628" s="26" t="s">
        <v>89</v>
      </c>
      <c r="F1628" s="26" t="s">
        <v>10628</v>
      </c>
      <c r="G1628" s="26" t="s">
        <v>10629</v>
      </c>
      <c r="H1628" s="26" t="s">
        <v>9931</v>
      </c>
      <c r="I1628" s="26" t="s">
        <v>10630</v>
      </c>
      <c r="J1628" s="26" t="s">
        <v>10631</v>
      </c>
      <c r="K1628" s="26" t="s">
        <v>113</v>
      </c>
      <c r="L1628" s="26" t="s">
        <v>114</v>
      </c>
      <c r="M1628" s="26" t="s">
        <v>10632</v>
      </c>
      <c r="N1628" s="26"/>
      <c r="O1628" s="26" t="s">
        <v>10633</v>
      </c>
      <c r="P1628" s="26"/>
      <c r="Q1628" s="26" t="s">
        <v>179</v>
      </c>
      <c r="R1628" s="26" t="s">
        <v>9863</v>
      </c>
      <c r="S1628" s="26" t="s">
        <v>10634</v>
      </c>
      <c r="T1628" s="26" t="s">
        <v>267</v>
      </c>
      <c r="U1628" s="26">
        <v>12</v>
      </c>
      <c r="V1628" s="26">
        <v>12</v>
      </c>
      <c r="W1628" s="26"/>
      <c r="X1628" s="26"/>
      <c r="Y1628" s="26"/>
      <c r="Z1628" s="26">
        <v>15021</v>
      </c>
      <c r="AA1628" s="26">
        <v>1826</v>
      </c>
      <c r="AB1628" s="26" t="s">
        <v>103</v>
      </c>
      <c r="AC1628" s="26" t="s">
        <v>103</v>
      </c>
      <c r="AD1628" s="26" t="s">
        <v>103</v>
      </c>
      <c r="AE1628" s="26" t="s">
        <v>103</v>
      </c>
      <c r="AF1628" s="26"/>
      <c r="AG1628" s="26" t="s">
        <v>103</v>
      </c>
      <c r="AH1628" s="26"/>
    </row>
    <row r="1629" s="5" customFormat="1" ht="45" spans="1:34">
      <c r="A1629" s="24">
        <v>1559</v>
      </c>
      <c r="B1629" s="25"/>
      <c r="C1629" s="26" t="s">
        <v>10635</v>
      </c>
      <c r="D1629" s="26" t="s">
        <v>10636</v>
      </c>
      <c r="E1629" s="26" t="s">
        <v>89</v>
      </c>
      <c r="F1629" s="26" t="s">
        <v>1659</v>
      </c>
      <c r="G1629" s="26" t="s">
        <v>10637</v>
      </c>
      <c r="H1629" s="26" t="s">
        <v>10638</v>
      </c>
      <c r="I1629" s="26" t="s">
        <v>8872</v>
      </c>
      <c r="J1629" s="26"/>
      <c r="K1629" s="26" t="s">
        <v>113</v>
      </c>
      <c r="L1629" s="26" t="s">
        <v>114</v>
      </c>
      <c r="M1629" s="26" t="s">
        <v>10639</v>
      </c>
      <c r="N1629" s="26"/>
      <c r="O1629" s="26"/>
      <c r="P1629" s="26"/>
      <c r="Q1629" s="26" t="s">
        <v>179</v>
      </c>
      <c r="R1629" s="26" t="s">
        <v>9863</v>
      </c>
      <c r="S1629" s="26" t="s">
        <v>1663</v>
      </c>
      <c r="T1629" s="26" t="s">
        <v>267</v>
      </c>
      <c r="U1629" s="26">
        <v>15</v>
      </c>
      <c r="V1629" s="26">
        <v>15</v>
      </c>
      <c r="W1629" s="26"/>
      <c r="X1629" s="26"/>
      <c r="Y1629" s="26">
        <v>0</v>
      </c>
      <c r="Z1629" s="26">
        <v>1226</v>
      </c>
      <c r="AA1629" s="26">
        <v>69</v>
      </c>
      <c r="AB1629" s="26" t="s">
        <v>103</v>
      </c>
      <c r="AC1629" s="26" t="s">
        <v>103</v>
      </c>
      <c r="AD1629" s="26" t="s">
        <v>103</v>
      </c>
      <c r="AE1629" s="26" t="s">
        <v>103</v>
      </c>
      <c r="AF1629" s="26"/>
      <c r="AG1629" s="26" t="s">
        <v>103</v>
      </c>
      <c r="AH1629" s="26"/>
    </row>
    <row r="1630" s="6" customFormat="1" ht="168.75" spans="1:34">
      <c r="A1630" s="24">
        <v>1560</v>
      </c>
      <c r="B1630" s="25"/>
      <c r="C1630" s="26" t="s">
        <v>10640</v>
      </c>
      <c r="D1630" s="30" t="s">
        <v>10641</v>
      </c>
      <c r="E1630" s="26" t="s">
        <v>89</v>
      </c>
      <c r="F1630" s="26" t="s">
        <v>1918</v>
      </c>
      <c r="G1630" s="26" t="s">
        <v>10642</v>
      </c>
      <c r="H1630" s="26" t="s">
        <v>8003</v>
      </c>
      <c r="I1630" s="30" t="s">
        <v>10643</v>
      </c>
      <c r="J1630" s="30" t="s">
        <v>10644</v>
      </c>
      <c r="K1630" s="26" t="s">
        <v>113</v>
      </c>
      <c r="L1630" s="26" t="s">
        <v>114</v>
      </c>
      <c r="M1630" s="26"/>
      <c r="N1630" s="26"/>
      <c r="O1630" s="26"/>
      <c r="P1630" s="26"/>
      <c r="Q1630" s="26" t="s">
        <v>179</v>
      </c>
      <c r="R1630" s="26" t="s">
        <v>9863</v>
      </c>
      <c r="S1630" s="26" t="s">
        <v>1925</v>
      </c>
      <c r="T1630" s="26" t="s">
        <v>267</v>
      </c>
      <c r="U1630" s="26">
        <v>15</v>
      </c>
      <c r="V1630" s="26">
        <v>15</v>
      </c>
      <c r="W1630" s="26"/>
      <c r="X1630" s="26"/>
      <c r="Y1630" s="26"/>
      <c r="Z1630" s="26">
        <v>1684</v>
      </c>
      <c r="AA1630" s="26">
        <v>18</v>
      </c>
      <c r="AB1630" s="26" t="s">
        <v>103</v>
      </c>
      <c r="AC1630" s="26" t="s">
        <v>103</v>
      </c>
      <c r="AD1630" s="26" t="s">
        <v>103</v>
      </c>
      <c r="AE1630" s="26" t="s">
        <v>103</v>
      </c>
      <c r="AF1630" s="26" t="s">
        <v>2192</v>
      </c>
      <c r="AG1630" s="26" t="s">
        <v>103</v>
      </c>
      <c r="AH1630" s="26" t="s">
        <v>2192</v>
      </c>
    </row>
    <row r="1631" s="12" customFormat="1" ht="67.5" spans="1:34">
      <c r="A1631" s="24">
        <v>1561</v>
      </c>
      <c r="B1631" s="25"/>
      <c r="C1631" s="30" t="s">
        <v>10645</v>
      </c>
      <c r="D1631" s="30" t="s">
        <v>10646</v>
      </c>
      <c r="E1631" s="30" t="s">
        <v>89</v>
      </c>
      <c r="F1631" s="30" t="s">
        <v>1061</v>
      </c>
      <c r="G1631" s="30" t="s">
        <v>10647</v>
      </c>
      <c r="H1631" s="30" t="s">
        <v>10407</v>
      </c>
      <c r="I1631" s="30" t="s">
        <v>10646</v>
      </c>
      <c r="J1631" s="30" t="s">
        <v>10648</v>
      </c>
      <c r="K1631" s="30" t="s">
        <v>113</v>
      </c>
      <c r="L1631" s="30" t="s">
        <v>148</v>
      </c>
      <c r="M1631" s="30" t="s">
        <v>1040</v>
      </c>
      <c r="N1631" s="30"/>
      <c r="O1631" s="30"/>
      <c r="P1631" s="30"/>
      <c r="Q1631" s="30" t="s">
        <v>179</v>
      </c>
      <c r="R1631" s="30" t="s">
        <v>101</v>
      </c>
      <c r="S1631" s="30" t="s">
        <v>217</v>
      </c>
      <c r="T1631" s="30" t="s">
        <v>102</v>
      </c>
      <c r="U1631" s="30">
        <v>15</v>
      </c>
      <c r="V1631" s="30">
        <v>15</v>
      </c>
      <c r="W1631" s="30"/>
      <c r="X1631" s="30"/>
      <c r="Y1631" s="30"/>
      <c r="Z1631" s="30">
        <v>634</v>
      </c>
      <c r="AA1631" s="30">
        <v>193</v>
      </c>
      <c r="AB1631" s="30" t="s">
        <v>103</v>
      </c>
      <c r="AC1631" s="30" t="s">
        <v>103</v>
      </c>
      <c r="AD1631" s="30" t="s">
        <v>103</v>
      </c>
      <c r="AE1631" s="30" t="s">
        <v>103</v>
      </c>
      <c r="AF1631" s="30"/>
      <c r="AG1631" s="30" t="s">
        <v>103</v>
      </c>
      <c r="AH1631" s="41"/>
    </row>
    <row r="1632" s="12" customFormat="1" ht="67.5" spans="1:34">
      <c r="A1632" s="24">
        <v>1562</v>
      </c>
      <c r="B1632" s="25"/>
      <c r="C1632" s="30" t="s">
        <v>10649</v>
      </c>
      <c r="D1632" s="30" t="s">
        <v>10650</v>
      </c>
      <c r="E1632" s="30" t="s">
        <v>89</v>
      </c>
      <c r="F1632" s="30" t="s">
        <v>2141</v>
      </c>
      <c r="G1632" s="30" t="s">
        <v>10651</v>
      </c>
      <c r="H1632" s="30" t="s">
        <v>10407</v>
      </c>
      <c r="I1632" s="30" t="s">
        <v>10650</v>
      </c>
      <c r="J1632" s="30" t="s">
        <v>10652</v>
      </c>
      <c r="K1632" s="30" t="s">
        <v>113</v>
      </c>
      <c r="L1632" s="30" t="s">
        <v>148</v>
      </c>
      <c r="M1632" s="30" t="s">
        <v>1032</v>
      </c>
      <c r="N1632" s="30"/>
      <c r="O1632" s="30"/>
      <c r="P1632" s="30"/>
      <c r="Q1632" s="30" t="s">
        <v>179</v>
      </c>
      <c r="R1632" s="30" t="s">
        <v>101</v>
      </c>
      <c r="S1632" s="30" t="s">
        <v>217</v>
      </c>
      <c r="T1632" s="30" t="s">
        <v>102</v>
      </c>
      <c r="U1632" s="30">
        <v>15</v>
      </c>
      <c r="V1632" s="30">
        <v>15</v>
      </c>
      <c r="W1632" s="30"/>
      <c r="X1632" s="30"/>
      <c r="Y1632" s="30"/>
      <c r="Z1632" s="30">
        <v>415</v>
      </c>
      <c r="AA1632" s="30">
        <v>127</v>
      </c>
      <c r="AB1632" s="30" t="s">
        <v>103</v>
      </c>
      <c r="AC1632" s="30" t="s">
        <v>103</v>
      </c>
      <c r="AD1632" s="30" t="s">
        <v>104</v>
      </c>
      <c r="AE1632" s="30" t="s">
        <v>103</v>
      </c>
      <c r="AF1632" s="30"/>
      <c r="AG1632" s="30" t="s">
        <v>103</v>
      </c>
      <c r="AH1632" s="41"/>
    </row>
    <row r="1633" ht="22.5" spans="1:34">
      <c r="A1633" s="24"/>
      <c r="B1633" s="25" t="s">
        <v>28</v>
      </c>
      <c r="C1633" s="26">
        <f>C1634+C1635+C1636+C1637+C1757+C1760</f>
        <v>121</v>
      </c>
      <c r="D1633" s="26"/>
      <c r="E1633" s="26"/>
      <c r="F1633" s="26"/>
      <c r="G1633" s="26"/>
      <c r="H1633" s="26"/>
      <c r="I1633" s="26"/>
      <c r="J1633" s="26"/>
      <c r="K1633" s="26"/>
      <c r="L1633" s="26"/>
      <c r="M1633" s="26"/>
      <c r="N1633" s="26"/>
      <c r="O1633" s="26"/>
      <c r="P1633" s="26"/>
      <c r="Q1633" s="26"/>
      <c r="R1633" s="26"/>
      <c r="S1633" s="26"/>
      <c r="T1633" s="26"/>
      <c r="U1633" s="26">
        <f>U1634+U1635+U1636+U1637+U1757+U1760</f>
        <v>2133.1</v>
      </c>
      <c r="V1633" s="26">
        <f>V1634+V1635+V1636+V1637+V1757+V1760</f>
        <v>1853.1</v>
      </c>
      <c r="W1633" s="26">
        <f>W1634+W1635+W1636+W1637+W1757+W1760</f>
        <v>175</v>
      </c>
      <c r="X1633" s="26">
        <f>X1634+X1635+X1636+X1637+X1757+X1760</f>
        <v>105</v>
      </c>
      <c r="Y1633" s="26">
        <f>Y1634+Y1635+Y1636+Y1637+Y1757+Y1760</f>
        <v>0</v>
      </c>
      <c r="Z1633" s="26"/>
      <c r="AA1633" s="26"/>
      <c r="AB1633" s="26"/>
      <c r="AC1633" s="26"/>
      <c r="AD1633" s="26"/>
      <c r="AE1633" s="26"/>
      <c r="AF1633" s="26"/>
      <c r="AG1633" s="26"/>
      <c r="AH1633" s="26"/>
    </row>
    <row r="1634" ht="33.75" spans="1:34">
      <c r="A1634" s="24"/>
      <c r="B1634" s="25" t="s">
        <v>10653</v>
      </c>
      <c r="C1634" s="26"/>
      <c r="D1634" s="26"/>
      <c r="E1634" s="26"/>
      <c r="F1634" s="26"/>
      <c r="G1634" s="26"/>
      <c r="H1634" s="26"/>
      <c r="I1634" s="26"/>
      <c r="J1634" s="26"/>
      <c r="K1634" s="26"/>
      <c r="L1634" s="26"/>
      <c r="M1634" s="26"/>
      <c r="N1634" s="26"/>
      <c r="O1634" s="26"/>
      <c r="P1634" s="26"/>
      <c r="Q1634" s="26"/>
      <c r="R1634" s="26"/>
      <c r="S1634" s="26"/>
      <c r="T1634" s="26"/>
      <c r="U1634" s="26"/>
      <c r="V1634" s="26"/>
      <c r="W1634" s="26"/>
      <c r="X1634" s="26"/>
      <c r="Y1634" s="26"/>
      <c r="Z1634" s="26"/>
      <c r="AA1634" s="26"/>
      <c r="AB1634" s="26"/>
      <c r="AC1634" s="26"/>
      <c r="AD1634" s="26"/>
      <c r="AE1634" s="26"/>
      <c r="AF1634" s="26"/>
      <c r="AG1634" s="26"/>
      <c r="AH1634" s="26"/>
    </row>
    <row r="1635" ht="22.5" spans="1:34">
      <c r="A1635" s="24"/>
      <c r="B1635" s="25" t="s">
        <v>10654</v>
      </c>
      <c r="C1635" s="26"/>
      <c r="D1635" s="26"/>
      <c r="E1635" s="26"/>
      <c r="F1635" s="26"/>
      <c r="G1635" s="26"/>
      <c r="H1635" s="26"/>
      <c r="I1635" s="26"/>
      <c r="J1635" s="26"/>
      <c r="K1635" s="26"/>
      <c r="L1635" s="26"/>
      <c r="M1635" s="26"/>
      <c r="N1635" s="26"/>
      <c r="O1635" s="26"/>
      <c r="P1635" s="26"/>
      <c r="Q1635" s="26"/>
      <c r="R1635" s="26"/>
      <c r="S1635" s="26"/>
      <c r="T1635" s="26"/>
      <c r="U1635" s="26"/>
      <c r="V1635" s="26"/>
      <c r="W1635" s="26"/>
      <c r="X1635" s="26"/>
      <c r="Y1635" s="26"/>
      <c r="Z1635" s="26"/>
      <c r="AA1635" s="26"/>
      <c r="AB1635" s="26"/>
      <c r="AC1635" s="26"/>
      <c r="AD1635" s="26"/>
      <c r="AE1635" s="26"/>
      <c r="AF1635" s="26"/>
      <c r="AG1635" s="26"/>
      <c r="AH1635" s="26"/>
    </row>
    <row r="1636" ht="56.25" spans="1:34">
      <c r="A1636" s="24"/>
      <c r="B1636" s="25" t="s">
        <v>10655</v>
      </c>
      <c r="C1636" s="26"/>
      <c r="D1636" s="26"/>
      <c r="E1636" s="26"/>
      <c r="F1636" s="26"/>
      <c r="G1636" s="26"/>
      <c r="H1636" s="26"/>
      <c r="I1636" s="26"/>
      <c r="J1636" s="26"/>
      <c r="K1636" s="26"/>
      <c r="L1636" s="26"/>
      <c r="M1636" s="26"/>
      <c r="N1636" s="26"/>
      <c r="O1636" s="26"/>
      <c r="P1636" s="26"/>
      <c r="Q1636" s="26"/>
      <c r="R1636" s="26"/>
      <c r="S1636" s="26"/>
      <c r="T1636" s="26"/>
      <c r="U1636" s="26"/>
      <c r="V1636" s="26"/>
      <c r="W1636" s="26"/>
      <c r="X1636" s="26"/>
      <c r="Y1636" s="26"/>
      <c r="Z1636" s="26"/>
      <c r="AA1636" s="26"/>
      <c r="AB1636" s="26"/>
      <c r="AC1636" s="26"/>
      <c r="AD1636" s="26"/>
      <c r="AE1636" s="26"/>
      <c r="AF1636" s="26"/>
      <c r="AG1636" s="26"/>
      <c r="AH1636" s="26"/>
    </row>
    <row r="1637" ht="22.5" spans="1:34">
      <c r="A1637" s="24"/>
      <c r="B1637" s="25" t="s">
        <v>10656</v>
      </c>
      <c r="C1637" s="26">
        <f>COUNTA(C1638:C1756)</f>
        <v>119</v>
      </c>
      <c r="D1637" s="26"/>
      <c r="E1637" s="26"/>
      <c r="F1637" s="26"/>
      <c r="G1637" s="26"/>
      <c r="H1637" s="26"/>
      <c r="I1637" s="26"/>
      <c r="J1637" s="26"/>
      <c r="K1637" s="26"/>
      <c r="L1637" s="26"/>
      <c r="M1637" s="26"/>
      <c r="N1637" s="26"/>
      <c r="O1637" s="26"/>
      <c r="P1637" s="26"/>
      <c r="Q1637" s="26"/>
      <c r="R1637" s="26"/>
      <c r="S1637" s="26"/>
      <c r="T1637" s="26"/>
      <c r="U1637" s="26">
        <f>SUM(U1638:U1756)</f>
        <v>2108.1</v>
      </c>
      <c r="V1637" s="26">
        <f>SUM(V1638:V1756)</f>
        <v>1828.1</v>
      </c>
      <c r="W1637" s="26">
        <f>SUM(W1638:W1756)</f>
        <v>175</v>
      </c>
      <c r="X1637" s="26">
        <f>SUM(X1638:X1756)</f>
        <v>105</v>
      </c>
      <c r="Y1637" s="26">
        <f>SUM(Y1638:Y1756)</f>
        <v>0</v>
      </c>
      <c r="Z1637" s="26"/>
      <c r="AA1637" s="26"/>
      <c r="AB1637" s="26"/>
      <c r="AC1637" s="26"/>
      <c r="AD1637" s="26"/>
      <c r="AE1637" s="26"/>
      <c r="AF1637" s="26"/>
      <c r="AG1637" s="26"/>
      <c r="AH1637" s="26"/>
    </row>
    <row r="1638" ht="112.5" spans="1:34">
      <c r="A1638" s="24">
        <v>1563</v>
      </c>
      <c r="B1638" s="25"/>
      <c r="C1638" s="26" t="s">
        <v>10657</v>
      </c>
      <c r="D1638" s="26" t="s">
        <v>10658</v>
      </c>
      <c r="E1638" s="26" t="s">
        <v>89</v>
      </c>
      <c r="F1638" s="26" t="s">
        <v>318</v>
      </c>
      <c r="G1638" s="26" t="s">
        <v>10659</v>
      </c>
      <c r="H1638" s="26" t="s">
        <v>9772</v>
      </c>
      <c r="I1638" s="26" t="s">
        <v>10660</v>
      </c>
      <c r="J1638" s="26" t="s">
        <v>10661</v>
      </c>
      <c r="K1638" s="26" t="s">
        <v>113</v>
      </c>
      <c r="L1638" s="26" t="s">
        <v>114</v>
      </c>
      <c r="M1638" s="26" t="s">
        <v>1561</v>
      </c>
      <c r="N1638" s="26" t="s">
        <v>388</v>
      </c>
      <c r="O1638" s="26" t="s">
        <v>10662</v>
      </c>
      <c r="P1638" s="26" t="s">
        <v>10663</v>
      </c>
      <c r="Q1638" s="26">
        <v>0.93</v>
      </c>
      <c r="R1638" s="26" t="s">
        <v>1938</v>
      </c>
      <c r="S1638" s="26" t="s">
        <v>318</v>
      </c>
      <c r="T1638" s="26"/>
      <c r="U1638" s="26">
        <v>15</v>
      </c>
      <c r="V1638" s="26">
        <v>15</v>
      </c>
      <c r="W1638" s="26"/>
      <c r="X1638" s="26"/>
      <c r="Y1638" s="26"/>
      <c r="Z1638" s="26">
        <v>1395</v>
      </c>
      <c r="AA1638" s="26">
        <v>423</v>
      </c>
      <c r="AB1638" s="26" t="s">
        <v>103</v>
      </c>
      <c r="AC1638" s="26" t="s">
        <v>103</v>
      </c>
      <c r="AD1638" s="26" t="s">
        <v>103</v>
      </c>
      <c r="AE1638" s="26" t="s">
        <v>103</v>
      </c>
      <c r="AF1638" s="26" t="s">
        <v>103</v>
      </c>
      <c r="AG1638" s="26" t="s">
        <v>103</v>
      </c>
      <c r="AH1638" s="26"/>
    </row>
    <row r="1639" ht="90" spans="1:34">
      <c r="A1639" s="24">
        <v>1564</v>
      </c>
      <c r="B1639" s="25"/>
      <c r="C1639" s="26" t="s">
        <v>10664</v>
      </c>
      <c r="D1639" s="26" t="s">
        <v>10665</v>
      </c>
      <c r="E1639" s="26" t="s">
        <v>89</v>
      </c>
      <c r="F1639" s="26" t="s">
        <v>377</v>
      </c>
      <c r="G1639" s="26" t="s">
        <v>10666</v>
      </c>
      <c r="H1639" s="26" t="s">
        <v>6237</v>
      </c>
      <c r="I1639" s="26" t="s">
        <v>10665</v>
      </c>
      <c r="J1639" s="26" t="s">
        <v>10667</v>
      </c>
      <c r="K1639" s="26" t="s">
        <v>113</v>
      </c>
      <c r="L1639" s="26" t="s">
        <v>114</v>
      </c>
      <c r="M1639" s="26" t="s">
        <v>275</v>
      </c>
      <c r="N1639" s="26" t="s">
        <v>10668</v>
      </c>
      <c r="O1639" s="26" t="s">
        <v>10669</v>
      </c>
      <c r="P1639" s="26" t="s">
        <v>10663</v>
      </c>
      <c r="Q1639" s="26">
        <v>0.93</v>
      </c>
      <c r="R1639" s="26" t="s">
        <v>4385</v>
      </c>
      <c r="S1639" s="26" t="s">
        <v>377</v>
      </c>
      <c r="T1639" s="26"/>
      <c r="U1639" s="26">
        <v>15</v>
      </c>
      <c r="V1639" s="26">
        <v>15</v>
      </c>
      <c r="W1639" s="26"/>
      <c r="X1639" s="26"/>
      <c r="Y1639" s="26"/>
      <c r="Z1639" s="26">
        <v>601</v>
      </c>
      <c r="AA1639" s="26">
        <v>221</v>
      </c>
      <c r="AB1639" s="26" t="s">
        <v>103</v>
      </c>
      <c r="AC1639" s="26" t="s">
        <v>103</v>
      </c>
      <c r="AD1639" s="26" t="s">
        <v>103</v>
      </c>
      <c r="AE1639" s="26" t="s">
        <v>103</v>
      </c>
      <c r="AF1639" s="26"/>
      <c r="AG1639" s="26" t="s">
        <v>103</v>
      </c>
      <c r="AH1639" s="26"/>
    </row>
    <row r="1640" ht="78.75" spans="1:34">
      <c r="A1640" s="24">
        <v>1565</v>
      </c>
      <c r="B1640" s="25"/>
      <c r="C1640" s="26" t="s">
        <v>10670</v>
      </c>
      <c r="D1640" s="26" t="s">
        <v>10671</v>
      </c>
      <c r="E1640" s="26" t="s">
        <v>89</v>
      </c>
      <c r="F1640" s="26" t="s">
        <v>326</v>
      </c>
      <c r="G1640" s="26" t="s">
        <v>10672</v>
      </c>
      <c r="H1640" s="26" t="s">
        <v>6237</v>
      </c>
      <c r="I1640" s="26" t="s">
        <v>10671</v>
      </c>
      <c r="J1640" s="26" t="s">
        <v>10673</v>
      </c>
      <c r="K1640" s="26" t="s">
        <v>113</v>
      </c>
      <c r="L1640" s="26" t="s">
        <v>114</v>
      </c>
      <c r="M1640" s="26" t="s">
        <v>2212</v>
      </c>
      <c r="N1640" s="26" t="s">
        <v>6255</v>
      </c>
      <c r="O1640" s="26" t="s">
        <v>10674</v>
      </c>
      <c r="P1640" s="26" t="s">
        <v>10663</v>
      </c>
      <c r="Q1640" s="26">
        <v>0.95</v>
      </c>
      <c r="R1640" s="26" t="s">
        <v>4385</v>
      </c>
      <c r="S1640" s="26" t="s">
        <v>326</v>
      </c>
      <c r="T1640" s="26"/>
      <c r="U1640" s="26">
        <v>15</v>
      </c>
      <c r="V1640" s="26">
        <v>15</v>
      </c>
      <c r="W1640" s="26"/>
      <c r="X1640" s="26"/>
      <c r="Y1640" s="26"/>
      <c r="Z1640" s="26">
        <v>601</v>
      </c>
      <c r="AA1640" s="26">
        <v>203</v>
      </c>
      <c r="AB1640" s="26" t="s">
        <v>103</v>
      </c>
      <c r="AC1640" s="26" t="s">
        <v>103</v>
      </c>
      <c r="AD1640" s="26" t="s">
        <v>103</v>
      </c>
      <c r="AE1640" s="26" t="s">
        <v>103</v>
      </c>
      <c r="AF1640" s="26"/>
      <c r="AG1640" s="26" t="s">
        <v>103</v>
      </c>
      <c r="AH1640" s="26"/>
    </row>
    <row r="1641" ht="101.25" spans="1:34">
      <c r="A1641" s="24">
        <v>1566</v>
      </c>
      <c r="B1641" s="25"/>
      <c r="C1641" s="26" t="s">
        <v>10675</v>
      </c>
      <c r="D1641" s="26" t="s">
        <v>10658</v>
      </c>
      <c r="E1641" s="26" t="s">
        <v>89</v>
      </c>
      <c r="F1641" s="26" t="s">
        <v>337</v>
      </c>
      <c r="G1641" s="26" t="s">
        <v>10676</v>
      </c>
      <c r="H1641" s="26" t="s">
        <v>6237</v>
      </c>
      <c r="I1641" s="26" t="s">
        <v>10677</v>
      </c>
      <c r="J1641" s="26" t="s">
        <v>10658</v>
      </c>
      <c r="K1641" s="26" t="s">
        <v>113</v>
      </c>
      <c r="L1641" s="26" t="s">
        <v>114</v>
      </c>
      <c r="M1641" s="26" t="s">
        <v>950</v>
      </c>
      <c r="N1641" s="26" t="s">
        <v>388</v>
      </c>
      <c r="O1641" s="26" t="s">
        <v>10678</v>
      </c>
      <c r="P1641" s="26" t="s">
        <v>10663</v>
      </c>
      <c r="Q1641" s="26">
        <v>0.95</v>
      </c>
      <c r="R1641" s="26" t="s">
        <v>1938</v>
      </c>
      <c r="S1641" s="26" t="s">
        <v>108</v>
      </c>
      <c r="T1641" s="26"/>
      <c r="U1641" s="26">
        <v>15</v>
      </c>
      <c r="V1641" s="26">
        <v>15</v>
      </c>
      <c r="W1641" s="26"/>
      <c r="X1641" s="26"/>
      <c r="Y1641" s="26"/>
      <c r="Z1641" s="26">
        <v>260</v>
      </c>
      <c r="AA1641" s="26">
        <v>180</v>
      </c>
      <c r="AB1641" s="26" t="s">
        <v>103</v>
      </c>
      <c r="AC1641" s="26" t="s">
        <v>103</v>
      </c>
      <c r="AD1641" s="26" t="s">
        <v>104</v>
      </c>
      <c r="AE1641" s="26" t="s">
        <v>103</v>
      </c>
      <c r="AF1641" s="26"/>
      <c r="AG1641" s="26" t="s">
        <v>103</v>
      </c>
      <c r="AH1641" s="26"/>
    </row>
    <row r="1642" ht="101.25" spans="1:34">
      <c r="A1642" s="24">
        <v>1567</v>
      </c>
      <c r="B1642" s="25"/>
      <c r="C1642" s="26" t="s">
        <v>10679</v>
      </c>
      <c r="D1642" s="26" t="s">
        <v>10658</v>
      </c>
      <c r="E1642" s="26" t="s">
        <v>89</v>
      </c>
      <c r="F1642" s="26" t="s">
        <v>2454</v>
      </c>
      <c r="G1642" s="26" t="s">
        <v>10680</v>
      </c>
      <c r="H1642" s="26"/>
      <c r="I1642" s="26" t="s">
        <v>10681</v>
      </c>
      <c r="J1642" s="26" t="s">
        <v>10658</v>
      </c>
      <c r="K1642" s="26" t="s">
        <v>113</v>
      </c>
      <c r="L1642" s="26" t="s">
        <v>114</v>
      </c>
      <c r="M1642" s="26" t="s">
        <v>2212</v>
      </c>
      <c r="N1642" s="26" t="s">
        <v>10682</v>
      </c>
      <c r="O1642" s="26" t="s">
        <v>4380</v>
      </c>
      <c r="P1642" s="26" t="s">
        <v>10663</v>
      </c>
      <c r="Q1642" s="26">
        <v>0.95</v>
      </c>
      <c r="R1642" s="26" t="s">
        <v>1938</v>
      </c>
      <c r="S1642" s="26" t="s">
        <v>2458</v>
      </c>
      <c r="T1642" s="26"/>
      <c r="U1642" s="26">
        <v>15</v>
      </c>
      <c r="V1642" s="26"/>
      <c r="W1642" s="26">
        <v>15</v>
      </c>
      <c r="X1642" s="26"/>
      <c r="Y1642" s="26"/>
      <c r="Z1642" s="26">
        <v>512</v>
      </c>
      <c r="AA1642" s="26">
        <v>286</v>
      </c>
      <c r="AB1642" s="26" t="s">
        <v>103</v>
      </c>
      <c r="AC1642" s="26" t="s">
        <v>103</v>
      </c>
      <c r="AD1642" s="26" t="s">
        <v>104</v>
      </c>
      <c r="AE1642" s="26" t="s">
        <v>103</v>
      </c>
      <c r="AF1642" s="26"/>
      <c r="AG1642" s="26" t="s">
        <v>103</v>
      </c>
      <c r="AH1642" s="26"/>
    </row>
    <row r="1643" ht="112.5" spans="1:34">
      <c r="A1643" s="24">
        <v>1568</v>
      </c>
      <c r="B1643" s="25"/>
      <c r="C1643" s="26" t="s">
        <v>10683</v>
      </c>
      <c r="D1643" s="26" t="s">
        <v>10684</v>
      </c>
      <c r="E1643" s="26" t="s">
        <v>89</v>
      </c>
      <c r="F1643" s="26" t="s">
        <v>2468</v>
      </c>
      <c r="G1643" s="26" t="s">
        <v>10685</v>
      </c>
      <c r="H1643" s="26" t="s">
        <v>9931</v>
      </c>
      <c r="I1643" s="26" t="s">
        <v>10686</v>
      </c>
      <c r="J1643" s="26" t="s">
        <v>10687</v>
      </c>
      <c r="K1643" s="26" t="s">
        <v>135</v>
      </c>
      <c r="L1643" s="26" t="s">
        <v>114</v>
      </c>
      <c r="M1643" s="26" t="s">
        <v>6306</v>
      </c>
      <c r="N1643" s="26" t="s">
        <v>10688</v>
      </c>
      <c r="O1643" s="26" t="s">
        <v>10689</v>
      </c>
      <c r="P1643" s="26" t="s">
        <v>9298</v>
      </c>
      <c r="Q1643" s="26" t="s">
        <v>179</v>
      </c>
      <c r="R1643" s="26" t="s">
        <v>1938</v>
      </c>
      <c r="S1643" s="26" t="s">
        <v>290</v>
      </c>
      <c r="T1643" s="26" t="s">
        <v>291</v>
      </c>
      <c r="U1643" s="26">
        <v>15</v>
      </c>
      <c r="V1643" s="26">
        <f>U1643</f>
        <v>15</v>
      </c>
      <c r="W1643" s="26"/>
      <c r="X1643" s="26"/>
      <c r="Y1643" s="26"/>
      <c r="Z1643" s="26">
        <v>186</v>
      </c>
      <c r="AA1643" s="26">
        <v>63</v>
      </c>
      <c r="AB1643" s="26" t="s">
        <v>103</v>
      </c>
      <c r="AC1643" s="26" t="s">
        <v>103</v>
      </c>
      <c r="AD1643" s="26" t="s">
        <v>103</v>
      </c>
      <c r="AE1643" s="26" t="s">
        <v>103</v>
      </c>
      <c r="AF1643" s="26"/>
      <c r="AG1643" s="26" t="s">
        <v>103</v>
      </c>
      <c r="AH1643" s="26"/>
    </row>
    <row r="1644" ht="112.5" spans="1:34">
      <c r="A1644" s="24">
        <v>1569</v>
      </c>
      <c r="B1644" s="25"/>
      <c r="C1644" s="26" t="s">
        <v>10690</v>
      </c>
      <c r="D1644" s="26" t="s">
        <v>10691</v>
      </c>
      <c r="E1644" s="26" t="s">
        <v>89</v>
      </c>
      <c r="F1644" s="26" t="s">
        <v>10692</v>
      </c>
      <c r="G1644" s="26" t="s">
        <v>10693</v>
      </c>
      <c r="H1644" s="26" t="s">
        <v>9931</v>
      </c>
      <c r="I1644" s="26" t="s">
        <v>10694</v>
      </c>
      <c r="J1644" s="26" t="s">
        <v>10695</v>
      </c>
      <c r="K1644" s="26" t="s">
        <v>198</v>
      </c>
      <c r="L1644" s="26" t="s">
        <v>161</v>
      </c>
      <c r="M1644" s="26" t="s">
        <v>6306</v>
      </c>
      <c r="N1644" s="26" t="s">
        <v>10696</v>
      </c>
      <c r="O1644" s="26" t="s">
        <v>10697</v>
      </c>
      <c r="P1644" s="26" t="s">
        <v>9298</v>
      </c>
      <c r="Q1644" s="26" t="s">
        <v>179</v>
      </c>
      <c r="R1644" s="26" t="s">
        <v>1938</v>
      </c>
      <c r="S1644" s="26" t="s">
        <v>290</v>
      </c>
      <c r="T1644" s="26" t="s">
        <v>291</v>
      </c>
      <c r="U1644" s="26">
        <v>15</v>
      </c>
      <c r="V1644" s="26">
        <f>U1644</f>
        <v>15</v>
      </c>
      <c r="W1644" s="26"/>
      <c r="X1644" s="26"/>
      <c r="Y1644" s="26"/>
      <c r="Z1644" s="26">
        <v>884</v>
      </c>
      <c r="AA1644" s="26">
        <v>344</v>
      </c>
      <c r="AB1644" s="26" t="s">
        <v>103</v>
      </c>
      <c r="AC1644" s="26" t="s">
        <v>103</v>
      </c>
      <c r="AD1644" s="26" t="s">
        <v>103</v>
      </c>
      <c r="AE1644" s="26" t="s">
        <v>103</v>
      </c>
      <c r="AF1644" s="26"/>
      <c r="AG1644" s="26" t="s">
        <v>103</v>
      </c>
      <c r="AH1644" s="26"/>
    </row>
    <row r="1645" ht="112.5" spans="1:34">
      <c r="A1645" s="24">
        <v>1570</v>
      </c>
      <c r="B1645" s="25"/>
      <c r="C1645" s="26" t="s">
        <v>10698</v>
      </c>
      <c r="D1645" s="26" t="s">
        <v>10699</v>
      </c>
      <c r="E1645" s="26" t="s">
        <v>89</v>
      </c>
      <c r="F1645" s="26" t="s">
        <v>10700</v>
      </c>
      <c r="G1645" s="26" t="s">
        <v>10701</v>
      </c>
      <c r="H1645" s="26" t="s">
        <v>9931</v>
      </c>
      <c r="I1645" s="26" t="s">
        <v>10702</v>
      </c>
      <c r="J1645" s="26" t="s">
        <v>10695</v>
      </c>
      <c r="K1645" s="26" t="s">
        <v>198</v>
      </c>
      <c r="L1645" s="26" t="s">
        <v>161</v>
      </c>
      <c r="M1645" s="26" t="s">
        <v>6306</v>
      </c>
      <c r="N1645" s="26" t="s">
        <v>10703</v>
      </c>
      <c r="O1645" s="26" t="s">
        <v>10704</v>
      </c>
      <c r="P1645" s="26" t="s">
        <v>9298</v>
      </c>
      <c r="Q1645" s="26" t="s">
        <v>179</v>
      </c>
      <c r="R1645" s="26" t="s">
        <v>1938</v>
      </c>
      <c r="S1645" s="26" t="s">
        <v>290</v>
      </c>
      <c r="T1645" s="26" t="s">
        <v>291</v>
      </c>
      <c r="U1645" s="26">
        <v>15</v>
      </c>
      <c r="V1645" s="26">
        <f>U1645</f>
        <v>15</v>
      </c>
      <c r="W1645" s="26"/>
      <c r="X1645" s="26"/>
      <c r="Y1645" s="26"/>
      <c r="Z1645" s="26">
        <v>305</v>
      </c>
      <c r="AA1645" s="26">
        <v>194</v>
      </c>
      <c r="AB1645" s="26" t="s">
        <v>103</v>
      </c>
      <c r="AC1645" s="26" t="s">
        <v>103</v>
      </c>
      <c r="AD1645" s="26" t="s">
        <v>103</v>
      </c>
      <c r="AE1645" s="26" t="s">
        <v>103</v>
      </c>
      <c r="AF1645" s="26"/>
      <c r="AG1645" s="26" t="s">
        <v>103</v>
      </c>
      <c r="AH1645" s="26"/>
    </row>
    <row r="1646" ht="112.5" spans="1:34">
      <c r="A1646" s="24">
        <v>1571</v>
      </c>
      <c r="B1646" s="25"/>
      <c r="C1646" s="26" t="s">
        <v>10705</v>
      </c>
      <c r="D1646" s="26" t="s">
        <v>10706</v>
      </c>
      <c r="E1646" s="26" t="s">
        <v>89</v>
      </c>
      <c r="F1646" s="26" t="s">
        <v>6318</v>
      </c>
      <c r="G1646" s="26" t="s">
        <v>10707</v>
      </c>
      <c r="H1646" s="26" t="s">
        <v>9931</v>
      </c>
      <c r="I1646" s="26" t="s">
        <v>10708</v>
      </c>
      <c r="J1646" s="26" t="s">
        <v>10695</v>
      </c>
      <c r="K1646" s="26" t="s">
        <v>198</v>
      </c>
      <c r="L1646" s="26" t="s">
        <v>161</v>
      </c>
      <c r="M1646" s="26" t="s">
        <v>6306</v>
      </c>
      <c r="N1646" s="26" t="s">
        <v>10709</v>
      </c>
      <c r="O1646" s="26" t="s">
        <v>10710</v>
      </c>
      <c r="P1646" s="26" t="s">
        <v>9298</v>
      </c>
      <c r="Q1646" s="26" t="s">
        <v>179</v>
      </c>
      <c r="R1646" s="26" t="s">
        <v>1938</v>
      </c>
      <c r="S1646" s="26" t="s">
        <v>290</v>
      </c>
      <c r="T1646" s="26" t="s">
        <v>291</v>
      </c>
      <c r="U1646" s="26">
        <v>15</v>
      </c>
      <c r="V1646" s="26">
        <f>U1646</f>
        <v>15</v>
      </c>
      <c r="W1646" s="26"/>
      <c r="X1646" s="26"/>
      <c r="Y1646" s="26"/>
      <c r="Z1646" s="26">
        <v>600</v>
      </c>
      <c r="AA1646" s="26">
        <v>280</v>
      </c>
      <c r="AB1646" s="26" t="s">
        <v>103</v>
      </c>
      <c r="AC1646" s="26" t="s">
        <v>103</v>
      </c>
      <c r="AD1646" s="26" t="s">
        <v>103</v>
      </c>
      <c r="AE1646" s="26" t="s">
        <v>103</v>
      </c>
      <c r="AF1646" s="26"/>
      <c r="AG1646" s="26" t="s">
        <v>103</v>
      </c>
      <c r="AH1646" s="26"/>
    </row>
    <row r="1647" ht="123.75" spans="1:34">
      <c r="A1647" s="24">
        <v>1572</v>
      </c>
      <c r="B1647" s="25"/>
      <c r="C1647" s="26" t="s">
        <v>10711</v>
      </c>
      <c r="D1647" s="26" t="s">
        <v>10712</v>
      </c>
      <c r="E1647" s="26" t="s">
        <v>89</v>
      </c>
      <c r="F1647" s="26" t="s">
        <v>2093</v>
      </c>
      <c r="G1647" s="26" t="s">
        <v>10713</v>
      </c>
      <c r="H1647" s="26" t="s">
        <v>9931</v>
      </c>
      <c r="I1647" s="26" t="s">
        <v>10714</v>
      </c>
      <c r="J1647" s="26" t="s">
        <v>10695</v>
      </c>
      <c r="K1647" s="26" t="s">
        <v>198</v>
      </c>
      <c r="L1647" s="26" t="s">
        <v>161</v>
      </c>
      <c r="M1647" s="26" t="s">
        <v>6306</v>
      </c>
      <c r="N1647" s="26" t="s">
        <v>10715</v>
      </c>
      <c r="O1647" s="26" t="s">
        <v>10716</v>
      </c>
      <c r="P1647" s="26" t="s">
        <v>9298</v>
      </c>
      <c r="Q1647" s="26" t="s">
        <v>179</v>
      </c>
      <c r="R1647" s="26" t="s">
        <v>1938</v>
      </c>
      <c r="S1647" s="26" t="s">
        <v>290</v>
      </c>
      <c r="T1647" s="26" t="s">
        <v>291</v>
      </c>
      <c r="U1647" s="26">
        <v>15</v>
      </c>
      <c r="V1647" s="26">
        <f>U1647</f>
        <v>15</v>
      </c>
      <c r="W1647" s="26"/>
      <c r="X1647" s="26"/>
      <c r="Y1647" s="26"/>
      <c r="Z1647" s="26">
        <v>694</v>
      </c>
      <c r="AA1647" s="26">
        <v>193</v>
      </c>
      <c r="AB1647" s="26" t="s">
        <v>103</v>
      </c>
      <c r="AC1647" s="26" t="s">
        <v>103</v>
      </c>
      <c r="AD1647" s="26" t="s">
        <v>103</v>
      </c>
      <c r="AE1647" s="26" t="s">
        <v>103</v>
      </c>
      <c r="AF1647" s="26"/>
      <c r="AG1647" s="26" t="s">
        <v>103</v>
      </c>
      <c r="AH1647" s="26"/>
    </row>
    <row r="1648" ht="112.5" spans="1:34">
      <c r="A1648" s="24">
        <v>1573</v>
      </c>
      <c r="B1648" s="25"/>
      <c r="C1648" s="26" t="s">
        <v>10717</v>
      </c>
      <c r="D1648" s="26" t="s">
        <v>10718</v>
      </c>
      <c r="E1648" s="26" t="s">
        <v>89</v>
      </c>
      <c r="F1648" s="26" t="s">
        <v>3076</v>
      </c>
      <c r="G1648" s="26" t="s">
        <v>10719</v>
      </c>
      <c r="H1648" s="26" t="s">
        <v>639</v>
      </c>
      <c r="I1648" s="26" t="s">
        <v>10720</v>
      </c>
      <c r="J1648" s="26" t="s">
        <v>10721</v>
      </c>
      <c r="K1648" s="26" t="s">
        <v>10078</v>
      </c>
      <c r="L1648" s="26" t="s">
        <v>10079</v>
      </c>
      <c r="M1648" s="26" t="s">
        <v>10096</v>
      </c>
      <c r="N1648" s="26" t="s">
        <v>10722</v>
      </c>
      <c r="O1648" s="26" t="s">
        <v>10723</v>
      </c>
      <c r="P1648" s="26" t="s">
        <v>2994</v>
      </c>
      <c r="Q1648" s="26" t="s">
        <v>10083</v>
      </c>
      <c r="R1648" s="26" t="s">
        <v>1938</v>
      </c>
      <c r="S1648" s="26" t="s">
        <v>294</v>
      </c>
      <c r="T1648" s="26" t="s">
        <v>167</v>
      </c>
      <c r="U1648" s="26">
        <v>15</v>
      </c>
      <c r="V1648" s="26">
        <v>15</v>
      </c>
      <c r="W1648" s="26"/>
      <c r="X1648" s="26"/>
      <c r="Y1648" s="26"/>
      <c r="Z1648" s="26">
        <v>585</v>
      </c>
      <c r="AA1648" s="26">
        <v>105</v>
      </c>
      <c r="AB1648" s="26" t="s">
        <v>103</v>
      </c>
      <c r="AC1648" s="26" t="s">
        <v>103</v>
      </c>
      <c r="AD1648" s="26" t="s">
        <v>103</v>
      </c>
      <c r="AE1648" s="26" t="s">
        <v>103</v>
      </c>
      <c r="AF1648" s="26"/>
      <c r="AG1648" s="26" t="s">
        <v>103</v>
      </c>
      <c r="AH1648" s="26"/>
    </row>
    <row r="1649" ht="123.75" spans="1:34">
      <c r="A1649" s="24">
        <v>1574</v>
      </c>
      <c r="B1649" s="25"/>
      <c r="C1649" s="26" t="s">
        <v>10724</v>
      </c>
      <c r="D1649" s="26" t="s">
        <v>10725</v>
      </c>
      <c r="E1649" s="26" t="s">
        <v>89</v>
      </c>
      <c r="F1649" s="26" t="s">
        <v>3084</v>
      </c>
      <c r="G1649" s="26" t="s">
        <v>10726</v>
      </c>
      <c r="H1649" s="26" t="s">
        <v>639</v>
      </c>
      <c r="I1649" s="26" t="s">
        <v>10727</v>
      </c>
      <c r="J1649" s="26" t="s">
        <v>10687</v>
      </c>
      <c r="K1649" s="26" t="s">
        <v>10078</v>
      </c>
      <c r="L1649" s="26" t="s">
        <v>10079</v>
      </c>
      <c r="M1649" s="26" t="s">
        <v>10096</v>
      </c>
      <c r="N1649" s="26" t="s">
        <v>10722</v>
      </c>
      <c r="O1649" s="26" t="s">
        <v>10728</v>
      </c>
      <c r="P1649" s="26" t="s">
        <v>2994</v>
      </c>
      <c r="Q1649" s="26" t="s">
        <v>10083</v>
      </c>
      <c r="R1649" s="26" t="s">
        <v>1938</v>
      </c>
      <c r="S1649" s="26" t="s">
        <v>294</v>
      </c>
      <c r="T1649" s="26" t="s">
        <v>3091</v>
      </c>
      <c r="U1649" s="26">
        <v>15</v>
      </c>
      <c r="V1649" s="26">
        <v>15</v>
      </c>
      <c r="W1649" s="26"/>
      <c r="X1649" s="26"/>
      <c r="Y1649" s="26"/>
      <c r="Z1649" s="26">
        <v>850</v>
      </c>
      <c r="AA1649" s="26">
        <v>420</v>
      </c>
      <c r="AB1649" s="26" t="s">
        <v>103</v>
      </c>
      <c r="AC1649" s="26" t="s">
        <v>103</v>
      </c>
      <c r="AD1649" s="26" t="s">
        <v>103</v>
      </c>
      <c r="AE1649" s="26" t="s">
        <v>103</v>
      </c>
      <c r="AF1649" s="26"/>
      <c r="AG1649" s="26" t="s">
        <v>103</v>
      </c>
      <c r="AH1649" s="26"/>
    </row>
    <row r="1650" ht="123.75" spans="1:34">
      <c r="A1650" s="24">
        <v>1575</v>
      </c>
      <c r="B1650" s="25"/>
      <c r="C1650" s="26" t="s">
        <v>10729</v>
      </c>
      <c r="D1650" s="26" t="s">
        <v>10730</v>
      </c>
      <c r="E1650" s="26" t="s">
        <v>89</v>
      </c>
      <c r="F1650" s="26" t="s">
        <v>6407</v>
      </c>
      <c r="G1650" s="26" t="s">
        <v>10731</v>
      </c>
      <c r="H1650" s="26" t="s">
        <v>639</v>
      </c>
      <c r="I1650" s="26" t="s">
        <v>10732</v>
      </c>
      <c r="J1650" s="26" t="s">
        <v>10721</v>
      </c>
      <c r="K1650" s="26" t="s">
        <v>10078</v>
      </c>
      <c r="L1650" s="26" t="s">
        <v>10079</v>
      </c>
      <c r="M1650" s="26" t="s">
        <v>10096</v>
      </c>
      <c r="N1650" s="26" t="s">
        <v>10733</v>
      </c>
      <c r="O1650" s="26" t="s">
        <v>10734</v>
      </c>
      <c r="P1650" s="26" t="s">
        <v>2994</v>
      </c>
      <c r="Q1650" s="26" t="s">
        <v>10083</v>
      </c>
      <c r="R1650" s="26" t="s">
        <v>1938</v>
      </c>
      <c r="S1650" s="26" t="s">
        <v>294</v>
      </c>
      <c r="T1650" s="26" t="s">
        <v>167</v>
      </c>
      <c r="U1650" s="26">
        <v>15</v>
      </c>
      <c r="V1650" s="26">
        <v>15</v>
      </c>
      <c r="W1650" s="26"/>
      <c r="X1650" s="26"/>
      <c r="Y1650" s="26"/>
      <c r="Z1650" s="26">
        <v>865</v>
      </c>
      <c r="AA1650" s="26">
        <v>139</v>
      </c>
      <c r="AB1650" s="26" t="s">
        <v>103</v>
      </c>
      <c r="AC1650" s="26" t="s">
        <v>103</v>
      </c>
      <c r="AD1650" s="26" t="s">
        <v>103</v>
      </c>
      <c r="AE1650" s="26" t="s">
        <v>103</v>
      </c>
      <c r="AF1650" s="26"/>
      <c r="AG1650" s="26" t="s">
        <v>103</v>
      </c>
      <c r="AH1650" s="26"/>
    </row>
    <row r="1651" ht="123.75" spans="1:34">
      <c r="A1651" s="24">
        <v>1576</v>
      </c>
      <c r="B1651" s="25"/>
      <c r="C1651" s="26" t="s">
        <v>10735</v>
      </c>
      <c r="D1651" s="26" t="s">
        <v>10736</v>
      </c>
      <c r="E1651" s="26" t="s">
        <v>89</v>
      </c>
      <c r="F1651" s="26" t="s">
        <v>439</v>
      </c>
      <c r="G1651" s="26" t="s">
        <v>10737</v>
      </c>
      <c r="H1651" s="26" t="s">
        <v>639</v>
      </c>
      <c r="I1651" s="26" t="s">
        <v>10738</v>
      </c>
      <c r="J1651" s="26" t="s">
        <v>10721</v>
      </c>
      <c r="K1651" s="26" t="s">
        <v>10078</v>
      </c>
      <c r="L1651" s="26" t="s">
        <v>10079</v>
      </c>
      <c r="M1651" s="26" t="s">
        <v>10096</v>
      </c>
      <c r="N1651" s="26" t="s">
        <v>10722</v>
      </c>
      <c r="O1651" s="26" t="s">
        <v>10739</v>
      </c>
      <c r="P1651" s="26" t="s">
        <v>2994</v>
      </c>
      <c r="Q1651" s="26" t="s">
        <v>10083</v>
      </c>
      <c r="R1651" s="26" t="s">
        <v>1938</v>
      </c>
      <c r="S1651" s="26" t="s">
        <v>294</v>
      </c>
      <c r="T1651" s="26" t="s">
        <v>167</v>
      </c>
      <c r="U1651" s="26">
        <v>15</v>
      </c>
      <c r="V1651" s="26">
        <v>15</v>
      </c>
      <c r="W1651" s="26"/>
      <c r="X1651" s="26"/>
      <c r="Y1651" s="26"/>
      <c r="Z1651" s="26">
        <v>698</v>
      </c>
      <c r="AA1651" s="26">
        <v>318</v>
      </c>
      <c r="AB1651" s="26"/>
      <c r="AC1651" s="26" t="s">
        <v>103</v>
      </c>
      <c r="AD1651" s="26" t="s">
        <v>103</v>
      </c>
      <c r="AE1651" s="26" t="s">
        <v>103</v>
      </c>
      <c r="AF1651" s="26"/>
      <c r="AG1651" s="26" t="s">
        <v>103</v>
      </c>
      <c r="AH1651" s="26"/>
    </row>
    <row r="1652" ht="123.75" spans="1:34">
      <c r="A1652" s="24">
        <v>1577</v>
      </c>
      <c r="B1652" s="25"/>
      <c r="C1652" s="26" t="s">
        <v>10740</v>
      </c>
      <c r="D1652" s="26" t="s">
        <v>10741</v>
      </c>
      <c r="E1652" s="26" t="s">
        <v>89</v>
      </c>
      <c r="F1652" s="26" t="s">
        <v>10742</v>
      </c>
      <c r="G1652" s="26" t="s">
        <v>10743</v>
      </c>
      <c r="H1652" s="26" t="s">
        <v>639</v>
      </c>
      <c r="I1652" s="26" t="s">
        <v>10744</v>
      </c>
      <c r="J1652" s="26" t="s">
        <v>10687</v>
      </c>
      <c r="K1652" s="26" t="s">
        <v>10078</v>
      </c>
      <c r="L1652" s="26" t="s">
        <v>10079</v>
      </c>
      <c r="M1652" s="26" t="s">
        <v>10096</v>
      </c>
      <c r="N1652" s="26" t="s">
        <v>10745</v>
      </c>
      <c r="O1652" s="26" t="s">
        <v>10746</v>
      </c>
      <c r="P1652" s="26" t="s">
        <v>2994</v>
      </c>
      <c r="Q1652" s="26" t="s">
        <v>10083</v>
      </c>
      <c r="R1652" s="26" t="s">
        <v>1938</v>
      </c>
      <c r="S1652" s="26" t="s">
        <v>294</v>
      </c>
      <c r="T1652" s="26" t="s">
        <v>167</v>
      </c>
      <c r="U1652" s="26">
        <v>15</v>
      </c>
      <c r="V1652" s="26">
        <v>15</v>
      </c>
      <c r="W1652" s="26"/>
      <c r="X1652" s="26"/>
      <c r="Y1652" s="26"/>
      <c r="Z1652" s="26">
        <v>1050</v>
      </c>
      <c r="AA1652" s="26">
        <v>335</v>
      </c>
      <c r="AB1652" s="26" t="s">
        <v>103</v>
      </c>
      <c r="AC1652" s="26" t="s">
        <v>103</v>
      </c>
      <c r="AD1652" s="26" t="s">
        <v>103</v>
      </c>
      <c r="AE1652" s="26" t="s">
        <v>103</v>
      </c>
      <c r="AF1652" s="26"/>
      <c r="AG1652" s="26" t="s">
        <v>103</v>
      </c>
      <c r="AH1652" s="26"/>
    </row>
    <row r="1653" ht="112.5" spans="1:34">
      <c r="A1653" s="24">
        <v>1578</v>
      </c>
      <c r="B1653" s="25"/>
      <c r="C1653" s="26" t="s">
        <v>10747</v>
      </c>
      <c r="D1653" s="26" t="s">
        <v>10748</v>
      </c>
      <c r="E1653" s="26" t="s">
        <v>89</v>
      </c>
      <c r="F1653" s="26" t="s">
        <v>1951</v>
      </c>
      <c r="G1653" s="26" t="s">
        <v>10749</v>
      </c>
      <c r="H1653" s="26" t="s">
        <v>639</v>
      </c>
      <c r="I1653" s="26" t="s">
        <v>10750</v>
      </c>
      <c r="J1653" s="26" t="s">
        <v>10721</v>
      </c>
      <c r="K1653" s="26" t="s">
        <v>10078</v>
      </c>
      <c r="L1653" s="26" t="s">
        <v>10079</v>
      </c>
      <c r="M1653" s="26" t="s">
        <v>10096</v>
      </c>
      <c r="N1653" s="26" t="s">
        <v>10745</v>
      </c>
      <c r="O1653" s="26" t="s">
        <v>10751</v>
      </c>
      <c r="P1653" s="26" t="s">
        <v>2994</v>
      </c>
      <c r="Q1653" s="26" t="s">
        <v>10083</v>
      </c>
      <c r="R1653" s="26" t="s">
        <v>1938</v>
      </c>
      <c r="S1653" s="26" t="s">
        <v>294</v>
      </c>
      <c r="T1653" s="26" t="s">
        <v>167</v>
      </c>
      <c r="U1653" s="26">
        <v>15</v>
      </c>
      <c r="V1653" s="26">
        <v>15</v>
      </c>
      <c r="W1653" s="26"/>
      <c r="X1653" s="26"/>
      <c r="Y1653" s="26"/>
      <c r="Z1653" s="26">
        <v>343</v>
      </c>
      <c r="AA1653" s="26">
        <v>214</v>
      </c>
      <c r="AB1653" s="26"/>
      <c r="AC1653" s="26" t="s">
        <v>103</v>
      </c>
      <c r="AD1653" s="26" t="s">
        <v>104</v>
      </c>
      <c r="AE1653" s="26" t="s">
        <v>103</v>
      </c>
      <c r="AF1653" s="26"/>
      <c r="AG1653" s="26" t="s">
        <v>103</v>
      </c>
      <c r="AH1653" s="26"/>
    </row>
    <row r="1654" ht="90" spans="1:34">
      <c r="A1654" s="24">
        <v>1579</v>
      </c>
      <c r="B1654" s="25"/>
      <c r="C1654" s="26" t="s">
        <v>10752</v>
      </c>
      <c r="D1654" s="26" t="s">
        <v>10753</v>
      </c>
      <c r="E1654" s="26" t="s">
        <v>89</v>
      </c>
      <c r="F1654" s="26" t="s">
        <v>8026</v>
      </c>
      <c r="G1654" s="26" t="s">
        <v>10754</v>
      </c>
      <c r="H1654" s="26" t="s">
        <v>639</v>
      </c>
      <c r="I1654" s="26" t="s">
        <v>10755</v>
      </c>
      <c r="J1654" s="26" t="s">
        <v>10721</v>
      </c>
      <c r="K1654" s="26" t="s">
        <v>10078</v>
      </c>
      <c r="L1654" s="26" t="s">
        <v>10079</v>
      </c>
      <c r="M1654" s="26" t="s">
        <v>10096</v>
      </c>
      <c r="N1654" s="26" t="s">
        <v>10722</v>
      </c>
      <c r="O1654" s="26" t="s">
        <v>10756</v>
      </c>
      <c r="P1654" s="26" t="s">
        <v>2994</v>
      </c>
      <c r="Q1654" s="26" t="s">
        <v>10083</v>
      </c>
      <c r="R1654" s="26" t="s">
        <v>1938</v>
      </c>
      <c r="S1654" s="26" t="s">
        <v>294</v>
      </c>
      <c r="T1654" s="26" t="s">
        <v>167</v>
      </c>
      <c r="U1654" s="26">
        <v>15</v>
      </c>
      <c r="V1654" s="26">
        <v>15</v>
      </c>
      <c r="W1654" s="26"/>
      <c r="X1654" s="26"/>
      <c r="Y1654" s="26"/>
      <c r="Z1654" s="26">
        <v>634</v>
      </c>
      <c r="AA1654" s="26">
        <v>61</v>
      </c>
      <c r="AB1654" s="26" t="s">
        <v>103</v>
      </c>
      <c r="AC1654" s="26" t="s">
        <v>103</v>
      </c>
      <c r="AD1654" s="26" t="s">
        <v>103</v>
      </c>
      <c r="AE1654" s="26" t="s">
        <v>103</v>
      </c>
      <c r="AF1654" s="26"/>
      <c r="AG1654" s="26" t="s">
        <v>103</v>
      </c>
      <c r="AH1654" s="26"/>
    </row>
    <row r="1655" ht="90" spans="1:34">
      <c r="A1655" s="24">
        <v>1580</v>
      </c>
      <c r="B1655" s="25"/>
      <c r="C1655" s="26" t="s">
        <v>10757</v>
      </c>
      <c r="D1655" s="26" t="s">
        <v>10758</v>
      </c>
      <c r="E1655" s="26" t="s">
        <v>89</v>
      </c>
      <c r="F1655" s="26" t="s">
        <v>477</v>
      </c>
      <c r="G1655" s="26" t="s">
        <v>10759</v>
      </c>
      <c r="H1655" s="26" t="s">
        <v>9811</v>
      </c>
      <c r="I1655" s="26" t="s">
        <v>10760</v>
      </c>
      <c r="J1655" s="26" t="s">
        <v>10761</v>
      </c>
      <c r="K1655" s="26" t="s">
        <v>135</v>
      </c>
      <c r="L1655" s="26" t="s">
        <v>114</v>
      </c>
      <c r="M1655" s="26" t="s">
        <v>2212</v>
      </c>
      <c r="N1655" s="26" t="s">
        <v>4491</v>
      </c>
      <c r="O1655" s="26" t="s">
        <v>3173</v>
      </c>
      <c r="P1655" s="26" t="s">
        <v>483</v>
      </c>
      <c r="Q1655" s="26" t="s">
        <v>279</v>
      </c>
      <c r="R1655" s="26" t="s">
        <v>484</v>
      </c>
      <c r="S1655" s="26" t="s">
        <v>270</v>
      </c>
      <c r="T1655" s="26" t="s">
        <v>280</v>
      </c>
      <c r="U1655" s="26">
        <v>15</v>
      </c>
      <c r="V1655" s="26">
        <v>15</v>
      </c>
      <c r="W1655" s="26"/>
      <c r="X1655" s="26"/>
      <c r="Y1655" s="26"/>
      <c r="Z1655" s="26">
        <v>1098</v>
      </c>
      <c r="AA1655" s="26">
        <v>308</v>
      </c>
      <c r="AB1655" s="26" t="s">
        <v>104</v>
      </c>
      <c r="AC1655" s="26" t="s">
        <v>103</v>
      </c>
      <c r="AD1655" s="26" t="s">
        <v>103</v>
      </c>
      <c r="AE1655" s="26" t="s">
        <v>103</v>
      </c>
      <c r="AF1655" s="26"/>
      <c r="AG1655" s="26" t="s">
        <v>103</v>
      </c>
      <c r="AH1655" s="26"/>
    </row>
    <row r="1656" ht="90" spans="1:34">
      <c r="A1656" s="24">
        <v>1581</v>
      </c>
      <c r="B1656" s="25"/>
      <c r="C1656" s="26" t="s">
        <v>10762</v>
      </c>
      <c r="D1656" s="26" t="s">
        <v>10763</v>
      </c>
      <c r="E1656" s="26" t="s">
        <v>89</v>
      </c>
      <c r="F1656" s="26" t="s">
        <v>513</v>
      </c>
      <c r="G1656" s="26" t="s">
        <v>10764</v>
      </c>
      <c r="H1656" s="26" t="s">
        <v>9811</v>
      </c>
      <c r="I1656" s="26" t="s">
        <v>10765</v>
      </c>
      <c r="J1656" s="26" t="s">
        <v>10761</v>
      </c>
      <c r="K1656" s="26" t="s">
        <v>135</v>
      </c>
      <c r="L1656" s="26" t="s">
        <v>114</v>
      </c>
      <c r="M1656" s="26" t="s">
        <v>2212</v>
      </c>
      <c r="N1656" s="26" t="s">
        <v>4491</v>
      </c>
      <c r="O1656" s="26" t="s">
        <v>3233</v>
      </c>
      <c r="P1656" s="26" t="s">
        <v>483</v>
      </c>
      <c r="Q1656" s="26" t="s">
        <v>279</v>
      </c>
      <c r="R1656" s="26" t="s">
        <v>484</v>
      </c>
      <c r="S1656" s="26" t="s">
        <v>270</v>
      </c>
      <c r="T1656" s="26" t="s">
        <v>280</v>
      </c>
      <c r="U1656" s="26">
        <v>15</v>
      </c>
      <c r="V1656" s="26">
        <v>15</v>
      </c>
      <c r="W1656" s="26"/>
      <c r="X1656" s="26"/>
      <c r="Y1656" s="26"/>
      <c r="Z1656" s="26">
        <v>127</v>
      </c>
      <c r="AA1656" s="26">
        <v>36</v>
      </c>
      <c r="AB1656" s="26" t="s">
        <v>104</v>
      </c>
      <c r="AC1656" s="26" t="s">
        <v>103</v>
      </c>
      <c r="AD1656" s="26" t="s">
        <v>103</v>
      </c>
      <c r="AE1656" s="26" t="s">
        <v>103</v>
      </c>
      <c r="AF1656" s="26"/>
      <c r="AG1656" s="26" t="s">
        <v>103</v>
      </c>
      <c r="AH1656" s="26"/>
    </row>
    <row r="1657" ht="78.75" spans="1:34">
      <c r="A1657" s="24">
        <v>1582</v>
      </c>
      <c r="B1657" s="25"/>
      <c r="C1657" s="26" t="s">
        <v>10766</v>
      </c>
      <c r="D1657" s="26" t="s">
        <v>10763</v>
      </c>
      <c r="E1657" s="26" t="s">
        <v>89</v>
      </c>
      <c r="F1657" s="26" t="s">
        <v>2243</v>
      </c>
      <c r="G1657" s="26" t="s">
        <v>10767</v>
      </c>
      <c r="H1657" s="26" t="s">
        <v>43</v>
      </c>
      <c r="I1657" s="26" t="s">
        <v>10768</v>
      </c>
      <c r="J1657" s="26" t="s">
        <v>10761</v>
      </c>
      <c r="K1657" s="26" t="s">
        <v>135</v>
      </c>
      <c r="L1657" s="26" t="s">
        <v>114</v>
      </c>
      <c r="M1657" s="26" t="s">
        <v>2212</v>
      </c>
      <c r="N1657" s="26" t="s">
        <v>4491</v>
      </c>
      <c r="O1657" s="26" t="s">
        <v>3233</v>
      </c>
      <c r="P1657" s="26" t="s">
        <v>483</v>
      </c>
      <c r="Q1657" s="26" t="s">
        <v>279</v>
      </c>
      <c r="R1657" s="26" t="s">
        <v>484</v>
      </c>
      <c r="S1657" s="26" t="s">
        <v>270</v>
      </c>
      <c r="T1657" s="26" t="s">
        <v>280</v>
      </c>
      <c r="U1657" s="26">
        <v>15</v>
      </c>
      <c r="V1657" s="26">
        <v>15</v>
      </c>
      <c r="W1657" s="26"/>
      <c r="X1657" s="26"/>
      <c r="Y1657" s="26"/>
      <c r="Z1657" s="26">
        <v>237</v>
      </c>
      <c r="AA1657" s="26">
        <v>31</v>
      </c>
      <c r="AB1657" s="26" t="s">
        <v>104</v>
      </c>
      <c r="AC1657" s="26" t="s">
        <v>103</v>
      </c>
      <c r="AD1657" s="26" t="s">
        <v>103</v>
      </c>
      <c r="AE1657" s="26" t="s">
        <v>103</v>
      </c>
      <c r="AF1657" s="26"/>
      <c r="AG1657" s="26" t="s">
        <v>103</v>
      </c>
      <c r="AH1657" s="26"/>
    </row>
    <row r="1658" ht="78.75" spans="1:34">
      <c r="A1658" s="24">
        <v>1583</v>
      </c>
      <c r="B1658" s="25"/>
      <c r="C1658" s="26" t="s">
        <v>10769</v>
      </c>
      <c r="D1658" s="26" t="s">
        <v>10763</v>
      </c>
      <c r="E1658" s="26" t="s">
        <v>89</v>
      </c>
      <c r="F1658" s="26" t="s">
        <v>3189</v>
      </c>
      <c r="G1658" s="26" t="s">
        <v>10770</v>
      </c>
      <c r="H1658" s="26" t="s">
        <v>9811</v>
      </c>
      <c r="I1658" s="26" t="s">
        <v>10771</v>
      </c>
      <c r="J1658" s="26" t="s">
        <v>10761</v>
      </c>
      <c r="K1658" s="26" t="s">
        <v>135</v>
      </c>
      <c r="L1658" s="26" t="s">
        <v>114</v>
      </c>
      <c r="M1658" s="26" t="s">
        <v>2212</v>
      </c>
      <c r="N1658" s="26" t="s">
        <v>4491</v>
      </c>
      <c r="O1658" s="26" t="s">
        <v>482</v>
      </c>
      <c r="P1658" s="26" t="s">
        <v>483</v>
      </c>
      <c r="Q1658" s="26" t="s">
        <v>279</v>
      </c>
      <c r="R1658" s="26" t="s">
        <v>484</v>
      </c>
      <c r="S1658" s="26" t="s">
        <v>270</v>
      </c>
      <c r="T1658" s="26" t="s">
        <v>280</v>
      </c>
      <c r="U1658" s="26">
        <v>15</v>
      </c>
      <c r="V1658" s="26">
        <v>15</v>
      </c>
      <c r="W1658" s="26"/>
      <c r="X1658" s="26"/>
      <c r="Y1658" s="26"/>
      <c r="Z1658" s="26">
        <v>320</v>
      </c>
      <c r="AA1658" s="26">
        <v>19</v>
      </c>
      <c r="AB1658" s="26" t="s">
        <v>104</v>
      </c>
      <c r="AC1658" s="26" t="s">
        <v>103</v>
      </c>
      <c r="AD1658" s="26" t="s">
        <v>103</v>
      </c>
      <c r="AE1658" s="26" t="s">
        <v>103</v>
      </c>
      <c r="AF1658" s="26"/>
      <c r="AG1658" s="26" t="s">
        <v>103</v>
      </c>
      <c r="AH1658" s="26"/>
    </row>
    <row r="1659" ht="112.5" spans="1:34">
      <c r="A1659" s="24">
        <v>1584</v>
      </c>
      <c r="B1659" s="25"/>
      <c r="C1659" s="26" t="s">
        <v>10772</v>
      </c>
      <c r="D1659" s="26" t="s">
        <v>10773</v>
      </c>
      <c r="E1659" s="26" t="s">
        <v>89</v>
      </c>
      <c r="F1659" s="26" t="s">
        <v>3176</v>
      </c>
      <c r="G1659" s="26" t="s">
        <v>10774</v>
      </c>
      <c r="H1659" s="26" t="s">
        <v>43</v>
      </c>
      <c r="I1659" s="26" t="s">
        <v>10775</v>
      </c>
      <c r="J1659" s="26" t="s">
        <v>10776</v>
      </c>
      <c r="K1659" s="26" t="s">
        <v>198</v>
      </c>
      <c r="L1659" s="26" t="s">
        <v>161</v>
      </c>
      <c r="M1659" s="26" t="s">
        <v>3982</v>
      </c>
      <c r="N1659" s="26" t="s">
        <v>4491</v>
      </c>
      <c r="O1659" s="26" t="s">
        <v>10777</v>
      </c>
      <c r="P1659" s="26" t="s">
        <v>2620</v>
      </c>
      <c r="Q1659" s="26" t="s">
        <v>3270</v>
      </c>
      <c r="R1659" s="26" t="s">
        <v>1938</v>
      </c>
      <c r="S1659" s="26" t="s">
        <v>270</v>
      </c>
      <c r="T1659" s="26" t="s">
        <v>280</v>
      </c>
      <c r="U1659" s="26">
        <v>15</v>
      </c>
      <c r="V1659" s="26"/>
      <c r="W1659" s="26"/>
      <c r="X1659" s="26">
        <v>15</v>
      </c>
      <c r="Y1659" s="26"/>
      <c r="Z1659" s="26">
        <v>622</v>
      </c>
      <c r="AA1659" s="26">
        <v>127</v>
      </c>
      <c r="AB1659" s="26" t="s">
        <v>103</v>
      </c>
      <c r="AC1659" s="26" t="s">
        <v>103</v>
      </c>
      <c r="AD1659" s="26" t="s">
        <v>104</v>
      </c>
      <c r="AE1659" s="26" t="s">
        <v>103</v>
      </c>
      <c r="AF1659" s="26"/>
      <c r="AG1659" s="26" t="s">
        <v>103</v>
      </c>
      <c r="AH1659" s="26"/>
    </row>
    <row r="1660" ht="112.5" spans="1:34">
      <c r="A1660" s="24">
        <v>1585</v>
      </c>
      <c r="B1660" s="25"/>
      <c r="C1660" s="26" t="s">
        <v>10778</v>
      </c>
      <c r="D1660" s="26" t="s">
        <v>10779</v>
      </c>
      <c r="E1660" s="26" t="s">
        <v>89</v>
      </c>
      <c r="F1660" s="26" t="s">
        <v>519</v>
      </c>
      <c r="G1660" s="26" t="s">
        <v>10780</v>
      </c>
      <c r="H1660" s="26" t="s">
        <v>43</v>
      </c>
      <c r="I1660" s="26" t="s">
        <v>10781</v>
      </c>
      <c r="J1660" s="26" t="s">
        <v>10776</v>
      </c>
      <c r="K1660" s="26" t="s">
        <v>198</v>
      </c>
      <c r="L1660" s="26" t="s">
        <v>161</v>
      </c>
      <c r="M1660" s="26" t="s">
        <v>3982</v>
      </c>
      <c r="N1660" s="26" t="s">
        <v>4491</v>
      </c>
      <c r="O1660" s="26" t="s">
        <v>10782</v>
      </c>
      <c r="P1660" s="26" t="s">
        <v>2620</v>
      </c>
      <c r="Q1660" s="26" t="s">
        <v>3270</v>
      </c>
      <c r="R1660" s="26" t="s">
        <v>1938</v>
      </c>
      <c r="S1660" s="26" t="s">
        <v>270</v>
      </c>
      <c r="T1660" s="26" t="s">
        <v>280</v>
      </c>
      <c r="U1660" s="26">
        <v>15</v>
      </c>
      <c r="V1660" s="26"/>
      <c r="W1660" s="26"/>
      <c r="X1660" s="26">
        <v>15</v>
      </c>
      <c r="Y1660" s="26"/>
      <c r="Z1660" s="26">
        <v>646</v>
      </c>
      <c r="AA1660" s="26">
        <v>202</v>
      </c>
      <c r="AB1660" s="26" t="s">
        <v>103</v>
      </c>
      <c r="AC1660" s="26" t="s">
        <v>103</v>
      </c>
      <c r="AD1660" s="26" t="s">
        <v>104</v>
      </c>
      <c r="AE1660" s="26" t="s">
        <v>103</v>
      </c>
      <c r="AF1660" s="26"/>
      <c r="AG1660" s="26" t="s">
        <v>103</v>
      </c>
      <c r="AH1660" s="26"/>
    </row>
    <row r="1661" ht="112.5" spans="1:34">
      <c r="A1661" s="24">
        <v>1586</v>
      </c>
      <c r="B1661" s="25"/>
      <c r="C1661" s="26" t="s">
        <v>10783</v>
      </c>
      <c r="D1661" s="26" t="s">
        <v>10784</v>
      </c>
      <c r="E1661" s="26" t="s">
        <v>89</v>
      </c>
      <c r="F1661" s="26" t="s">
        <v>3169</v>
      </c>
      <c r="G1661" s="26" t="s">
        <v>10785</v>
      </c>
      <c r="H1661" s="26" t="s">
        <v>43</v>
      </c>
      <c r="I1661" s="26" t="s">
        <v>10786</v>
      </c>
      <c r="J1661" s="26" t="s">
        <v>10776</v>
      </c>
      <c r="K1661" s="26" t="s">
        <v>198</v>
      </c>
      <c r="L1661" s="26" t="s">
        <v>161</v>
      </c>
      <c r="M1661" s="26" t="s">
        <v>3982</v>
      </c>
      <c r="N1661" s="26" t="s">
        <v>4491</v>
      </c>
      <c r="O1661" s="26" t="s">
        <v>4564</v>
      </c>
      <c r="P1661" s="26" t="s">
        <v>2620</v>
      </c>
      <c r="Q1661" s="26" t="s">
        <v>3270</v>
      </c>
      <c r="R1661" s="26" t="s">
        <v>1938</v>
      </c>
      <c r="S1661" s="26" t="s">
        <v>270</v>
      </c>
      <c r="T1661" s="26" t="s">
        <v>280</v>
      </c>
      <c r="U1661" s="26">
        <v>15</v>
      </c>
      <c r="V1661" s="26"/>
      <c r="W1661" s="26"/>
      <c r="X1661" s="26">
        <v>15</v>
      </c>
      <c r="Y1661" s="26"/>
      <c r="Z1661" s="26">
        <v>618</v>
      </c>
      <c r="AA1661" s="26">
        <v>214</v>
      </c>
      <c r="AB1661" s="26" t="s">
        <v>103</v>
      </c>
      <c r="AC1661" s="26" t="s">
        <v>103</v>
      </c>
      <c r="AD1661" s="26" t="s">
        <v>104</v>
      </c>
      <c r="AE1661" s="26" t="s">
        <v>103</v>
      </c>
      <c r="AF1661" s="26"/>
      <c r="AG1661" s="26" t="s">
        <v>103</v>
      </c>
      <c r="AH1661" s="26"/>
    </row>
    <row r="1662" ht="123.75" spans="1:34">
      <c r="A1662" s="24">
        <v>1587</v>
      </c>
      <c r="B1662" s="25"/>
      <c r="C1662" s="26" t="s">
        <v>10787</v>
      </c>
      <c r="D1662" s="26" t="s">
        <v>10788</v>
      </c>
      <c r="E1662" s="26" t="s">
        <v>89</v>
      </c>
      <c r="F1662" s="26" t="s">
        <v>3236</v>
      </c>
      <c r="G1662" s="26" t="s">
        <v>10789</v>
      </c>
      <c r="H1662" s="26" t="s">
        <v>43</v>
      </c>
      <c r="I1662" s="26" t="s">
        <v>10790</v>
      </c>
      <c r="J1662" s="26" t="s">
        <v>10776</v>
      </c>
      <c r="K1662" s="26" t="s">
        <v>198</v>
      </c>
      <c r="L1662" s="26" t="s">
        <v>161</v>
      </c>
      <c r="M1662" s="26" t="s">
        <v>3982</v>
      </c>
      <c r="N1662" s="26" t="s">
        <v>4491</v>
      </c>
      <c r="O1662" s="26" t="s">
        <v>10791</v>
      </c>
      <c r="P1662" s="26" t="s">
        <v>2620</v>
      </c>
      <c r="Q1662" s="26" t="s">
        <v>3270</v>
      </c>
      <c r="R1662" s="26" t="s">
        <v>1938</v>
      </c>
      <c r="S1662" s="26" t="s">
        <v>270</v>
      </c>
      <c r="T1662" s="26" t="s">
        <v>280</v>
      </c>
      <c r="U1662" s="26">
        <v>15</v>
      </c>
      <c r="V1662" s="26"/>
      <c r="W1662" s="26"/>
      <c r="X1662" s="26">
        <v>15</v>
      </c>
      <c r="Y1662" s="26"/>
      <c r="Z1662" s="26">
        <v>1054</v>
      </c>
      <c r="AA1662" s="26">
        <v>355</v>
      </c>
      <c r="AB1662" s="26" t="s">
        <v>103</v>
      </c>
      <c r="AC1662" s="26" t="s">
        <v>103</v>
      </c>
      <c r="AD1662" s="26" t="s">
        <v>104</v>
      </c>
      <c r="AE1662" s="26" t="s">
        <v>103</v>
      </c>
      <c r="AF1662" s="26"/>
      <c r="AG1662" s="26" t="s">
        <v>103</v>
      </c>
      <c r="AH1662" s="26"/>
    </row>
    <row r="1663" ht="112.5" spans="1:34">
      <c r="A1663" s="24">
        <v>1588</v>
      </c>
      <c r="B1663" s="25"/>
      <c r="C1663" s="26" t="s">
        <v>10792</v>
      </c>
      <c r="D1663" s="26" t="s">
        <v>10793</v>
      </c>
      <c r="E1663" s="26" t="s">
        <v>89</v>
      </c>
      <c r="F1663" s="26" t="s">
        <v>3209</v>
      </c>
      <c r="G1663" s="26" t="s">
        <v>10794</v>
      </c>
      <c r="H1663" s="26" t="s">
        <v>43</v>
      </c>
      <c r="I1663" s="26" t="s">
        <v>10795</v>
      </c>
      <c r="J1663" s="26" t="s">
        <v>10776</v>
      </c>
      <c r="K1663" s="26" t="s">
        <v>198</v>
      </c>
      <c r="L1663" s="26" t="s">
        <v>161</v>
      </c>
      <c r="M1663" s="26" t="s">
        <v>3982</v>
      </c>
      <c r="N1663" s="26" t="s">
        <v>4491</v>
      </c>
      <c r="O1663" s="26" t="s">
        <v>3186</v>
      </c>
      <c r="P1663" s="26" t="s">
        <v>2620</v>
      </c>
      <c r="Q1663" s="26" t="s">
        <v>3270</v>
      </c>
      <c r="R1663" s="26" t="s">
        <v>1938</v>
      </c>
      <c r="S1663" s="26" t="s">
        <v>270</v>
      </c>
      <c r="T1663" s="26" t="s">
        <v>280</v>
      </c>
      <c r="U1663" s="26">
        <v>15</v>
      </c>
      <c r="V1663" s="26"/>
      <c r="W1663" s="26"/>
      <c r="X1663" s="26">
        <v>15</v>
      </c>
      <c r="Y1663" s="26"/>
      <c r="Z1663" s="26">
        <v>120</v>
      </c>
      <c r="AA1663" s="26">
        <v>14</v>
      </c>
      <c r="AB1663" s="26" t="s">
        <v>104</v>
      </c>
      <c r="AC1663" s="26" t="s">
        <v>103</v>
      </c>
      <c r="AD1663" s="26" t="s">
        <v>103</v>
      </c>
      <c r="AE1663" s="26" t="s">
        <v>103</v>
      </c>
      <c r="AF1663" s="26"/>
      <c r="AG1663" s="26" t="s">
        <v>103</v>
      </c>
      <c r="AH1663" s="26"/>
    </row>
    <row r="1664" ht="112.5" spans="1:34">
      <c r="A1664" s="24">
        <v>1589</v>
      </c>
      <c r="B1664" s="25"/>
      <c r="C1664" s="26" t="s">
        <v>10796</v>
      </c>
      <c r="D1664" s="26" t="s">
        <v>10797</v>
      </c>
      <c r="E1664" s="26" t="s">
        <v>89</v>
      </c>
      <c r="F1664" s="26" t="s">
        <v>4528</v>
      </c>
      <c r="G1664" s="26" t="s">
        <v>10798</v>
      </c>
      <c r="H1664" s="26" t="s">
        <v>43</v>
      </c>
      <c r="I1664" s="26" t="s">
        <v>10799</v>
      </c>
      <c r="J1664" s="26" t="s">
        <v>10776</v>
      </c>
      <c r="K1664" s="26" t="s">
        <v>198</v>
      </c>
      <c r="L1664" s="26" t="s">
        <v>161</v>
      </c>
      <c r="M1664" s="26" t="s">
        <v>3982</v>
      </c>
      <c r="N1664" s="26" t="s">
        <v>4491</v>
      </c>
      <c r="O1664" s="26" t="s">
        <v>3159</v>
      </c>
      <c r="P1664" s="26" t="s">
        <v>2620</v>
      </c>
      <c r="Q1664" s="26" t="s">
        <v>3270</v>
      </c>
      <c r="R1664" s="26" t="s">
        <v>1938</v>
      </c>
      <c r="S1664" s="26" t="s">
        <v>270</v>
      </c>
      <c r="T1664" s="26" t="s">
        <v>280</v>
      </c>
      <c r="U1664" s="26">
        <v>15</v>
      </c>
      <c r="V1664" s="26"/>
      <c r="W1664" s="26"/>
      <c r="X1664" s="26">
        <v>15</v>
      </c>
      <c r="Y1664" s="26"/>
      <c r="Z1664" s="26">
        <v>280</v>
      </c>
      <c r="AA1664" s="26">
        <v>98</v>
      </c>
      <c r="AB1664" s="26" t="s">
        <v>103</v>
      </c>
      <c r="AC1664" s="26" t="s">
        <v>103</v>
      </c>
      <c r="AD1664" s="26" t="s">
        <v>103</v>
      </c>
      <c r="AE1664" s="26" t="s">
        <v>103</v>
      </c>
      <c r="AF1664" s="26"/>
      <c r="AG1664" s="26" t="s">
        <v>103</v>
      </c>
      <c r="AH1664" s="26"/>
    </row>
    <row r="1665" ht="112.5" spans="1:34">
      <c r="A1665" s="24">
        <v>1590</v>
      </c>
      <c r="B1665" s="25"/>
      <c r="C1665" s="26" t="s">
        <v>10800</v>
      </c>
      <c r="D1665" s="26" t="s">
        <v>10801</v>
      </c>
      <c r="E1665" s="26" t="s">
        <v>89</v>
      </c>
      <c r="F1665" s="26" t="s">
        <v>884</v>
      </c>
      <c r="G1665" s="26" t="s">
        <v>10802</v>
      </c>
      <c r="H1665" s="26" t="s">
        <v>43</v>
      </c>
      <c r="I1665" s="26" t="s">
        <v>10803</v>
      </c>
      <c r="J1665" s="26" t="s">
        <v>10776</v>
      </c>
      <c r="K1665" s="26" t="s">
        <v>198</v>
      </c>
      <c r="L1665" s="26" t="s">
        <v>161</v>
      </c>
      <c r="M1665" s="26" t="s">
        <v>3982</v>
      </c>
      <c r="N1665" s="26" t="s">
        <v>4491</v>
      </c>
      <c r="O1665" s="26" t="s">
        <v>3246</v>
      </c>
      <c r="P1665" s="26" t="s">
        <v>2620</v>
      </c>
      <c r="Q1665" s="26" t="s">
        <v>3270</v>
      </c>
      <c r="R1665" s="26" t="s">
        <v>1938</v>
      </c>
      <c r="S1665" s="26" t="s">
        <v>270</v>
      </c>
      <c r="T1665" s="26" t="s">
        <v>280</v>
      </c>
      <c r="U1665" s="26">
        <v>15</v>
      </c>
      <c r="V1665" s="26"/>
      <c r="W1665" s="26"/>
      <c r="X1665" s="26">
        <v>15</v>
      </c>
      <c r="Y1665" s="26"/>
      <c r="Z1665" s="26">
        <v>122</v>
      </c>
      <c r="AA1665" s="26">
        <v>29</v>
      </c>
      <c r="AB1665" s="26" t="s">
        <v>103</v>
      </c>
      <c r="AC1665" s="26" t="s">
        <v>103</v>
      </c>
      <c r="AD1665" s="26" t="s">
        <v>104</v>
      </c>
      <c r="AE1665" s="26" t="s">
        <v>103</v>
      </c>
      <c r="AF1665" s="26"/>
      <c r="AG1665" s="26" t="s">
        <v>103</v>
      </c>
      <c r="AH1665" s="26"/>
    </row>
    <row r="1666" ht="90" spans="1:34">
      <c r="A1666" s="24">
        <v>1591</v>
      </c>
      <c r="B1666" s="25"/>
      <c r="C1666" s="26" t="s">
        <v>10804</v>
      </c>
      <c r="D1666" s="26" t="s">
        <v>10805</v>
      </c>
      <c r="E1666" s="26" t="s">
        <v>89</v>
      </c>
      <c r="F1666" s="26" t="s">
        <v>3291</v>
      </c>
      <c r="G1666" s="26" t="s">
        <v>10806</v>
      </c>
      <c r="H1666" s="26" t="s">
        <v>10807</v>
      </c>
      <c r="I1666" s="26" t="s">
        <v>10805</v>
      </c>
      <c r="J1666" s="26" t="s">
        <v>10808</v>
      </c>
      <c r="K1666" s="26" t="s">
        <v>3294</v>
      </c>
      <c r="L1666" s="26" t="s">
        <v>114</v>
      </c>
      <c r="M1666" s="26" t="s">
        <v>1032</v>
      </c>
      <c r="N1666" s="26" t="s">
        <v>564</v>
      </c>
      <c r="O1666" s="26" t="s">
        <v>9043</v>
      </c>
      <c r="P1666" s="26" t="s">
        <v>3296</v>
      </c>
      <c r="Q1666" s="26" t="s">
        <v>129</v>
      </c>
      <c r="R1666" s="26" t="s">
        <v>1938</v>
      </c>
      <c r="S1666" s="26" t="s">
        <v>6582</v>
      </c>
      <c r="T1666" s="26">
        <v>2024</v>
      </c>
      <c r="U1666" s="26">
        <v>15</v>
      </c>
      <c r="V1666" s="26">
        <v>15</v>
      </c>
      <c r="W1666" s="26"/>
      <c r="X1666" s="26"/>
      <c r="Y1666" s="26"/>
      <c r="Z1666" s="26">
        <v>1373</v>
      </c>
      <c r="AA1666" s="26">
        <v>369</v>
      </c>
      <c r="AB1666" s="26" t="s">
        <v>104</v>
      </c>
      <c r="AC1666" s="26" t="s">
        <v>103</v>
      </c>
      <c r="AD1666" s="26" t="s">
        <v>103</v>
      </c>
      <c r="AE1666" s="26" t="s">
        <v>103</v>
      </c>
      <c r="AF1666" s="26"/>
      <c r="AG1666" s="26" t="s">
        <v>103</v>
      </c>
      <c r="AH1666" s="26"/>
    </row>
    <row r="1667" ht="90" spans="1:34">
      <c r="A1667" s="24">
        <v>1592</v>
      </c>
      <c r="B1667" s="25"/>
      <c r="C1667" s="26" t="s">
        <v>10809</v>
      </c>
      <c r="D1667" s="26" t="s">
        <v>10810</v>
      </c>
      <c r="E1667" s="26" t="s">
        <v>89</v>
      </c>
      <c r="F1667" s="26" t="s">
        <v>2251</v>
      </c>
      <c r="G1667" s="26" t="s">
        <v>10811</v>
      </c>
      <c r="H1667" s="26" t="s">
        <v>10807</v>
      </c>
      <c r="I1667" s="26" t="s">
        <v>10810</v>
      </c>
      <c r="J1667" s="26" t="s">
        <v>10808</v>
      </c>
      <c r="K1667" s="26" t="s">
        <v>113</v>
      </c>
      <c r="L1667" s="26" t="s">
        <v>114</v>
      </c>
      <c r="M1667" s="26" t="s">
        <v>1032</v>
      </c>
      <c r="N1667" s="26" t="s">
        <v>564</v>
      </c>
      <c r="O1667" s="26" t="s">
        <v>10812</v>
      </c>
      <c r="P1667" s="26" t="s">
        <v>3296</v>
      </c>
      <c r="Q1667" s="26" t="s">
        <v>129</v>
      </c>
      <c r="R1667" s="26" t="s">
        <v>1938</v>
      </c>
      <c r="S1667" s="26" t="s">
        <v>2256</v>
      </c>
      <c r="T1667" s="26">
        <v>2024</v>
      </c>
      <c r="U1667" s="26">
        <v>15</v>
      </c>
      <c r="V1667" s="26">
        <v>15</v>
      </c>
      <c r="W1667" s="26"/>
      <c r="X1667" s="26"/>
      <c r="Y1667" s="26"/>
      <c r="Z1667" s="26">
        <v>475</v>
      </c>
      <c r="AA1667" s="26">
        <v>142</v>
      </c>
      <c r="AB1667" s="26" t="s">
        <v>104</v>
      </c>
      <c r="AC1667" s="26" t="s">
        <v>103</v>
      </c>
      <c r="AD1667" s="26" t="s">
        <v>104</v>
      </c>
      <c r="AE1667" s="26" t="s">
        <v>103</v>
      </c>
      <c r="AF1667" s="26"/>
      <c r="AG1667" s="26" t="s">
        <v>103</v>
      </c>
      <c r="AH1667" s="26"/>
    </row>
    <row r="1668" ht="90" spans="1:34">
      <c r="A1668" s="24">
        <v>1593</v>
      </c>
      <c r="B1668" s="25"/>
      <c r="C1668" s="26" t="s">
        <v>10813</v>
      </c>
      <c r="D1668" s="26" t="s">
        <v>10814</v>
      </c>
      <c r="E1668" s="26" t="s">
        <v>89</v>
      </c>
      <c r="F1668" s="26" t="s">
        <v>2530</v>
      </c>
      <c r="G1668" s="26" t="s">
        <v>10815</v>
      </c>
      <c r="H1668" s="26" t="s">
        <v>10807</v>
      </c>
      <c r="I1668" s="26" t="s">
        <v>10814</v>
      </c>
      <c r="J1668" s="26" t="s">
        <v>10808</v>
      </c>
      <c r="K1668" s="26" t="s">
        <v>113</v>
      </c>
      <c r="L1668" s="26" t="s">
        <v>114</v>
      </c>
      <c r="M1668" s="26" t="s">
        <v>1032</v>
      </c>
      <c r="N1668" s="26" t="s">
        <v>564</v>
      </c>
      <c r="O1668" s="26" t="s">
        <v>8118</v>
      </c>
      <c r="P1668" s="26" t="s">
        <v>3296</v>
      </c>
      <c r="Q1668" s="26" t="s">
        <v>129</v>
      </c>
      <c r="R1668" s="26" t="s">
        <v>1938</v>
      </c>
      <c r="S1668" s="26" t="s">
        <v>6707</v>
      </c>
      <c r="T1668" s="26">
        <v>2024</v>
      </c>
      <c r="U1668" s="26">
        <v>15</v>
      </c>
      <c r="V1668" s="26">
        <v>15</v>
      </c>
      <c r="W1668" s="26"/>
      <c r="X1668" s="26"/>
      <c r="Y1668" s="26"/>
      <c r="Z1668" s="26">
        <v>1032</v>
      </c>
      <c r="AA1668" s="26">
        <v>264</v>
      </c>
      <c r="AB1668" s="26" t="s">
        <v>104</v>
      </c>
      <c r="AC1668" s="26" t="s">
        <v>103</v>
      </c>
      <c r="AD1668" s="26" t="s">
        <v>103</v>
      </c>
      <c r="AE1668" s="26" t="s">
        <v>103</v>
      </c>
      <c r="AF1668" s="26"/>
      <c r="AG1668" s="26" t="s">
        <v>103</v>
      </c>
      <c r="AH1668" s="26"/>
    </row>
    <row r="1669" ht="101.25" spans="1:34">
      <c r="A1669" s="24">
        <v>1594</v>
      </c>
      <c r="B1669" s="25"/>
      <c r="C1669" s="26" t="s">
        <v>10816</v>
      </c>
      <c r="D1669" s="26" t="s">
        <v>10817</v>
      </c>
      <c r="E1669" s="26" t="s">
        <v>89</v>
      </c>
      <c r="F1669" s="26" t="s">
        <v>558</v>
      </c>
      <c r="G1669" s="26" t="s">
        <v>10818</v>
      </c>
      <c r="H1669" s="26" t="s">
        <v>10807</v>
      </c>
      <c r="I1669" s="26" t="s">
        <v>10817</v>
      </c>
      <c r="J1669" s="26" t="s">
        <v>10808</v>
      </c>
      <c r="K1669" s="26" t="s">
        <v>561</v>
      </c>
      <c r="L1669" s="26" t="s">
        <v>562</v>
      </c>
      <c r="M1669" s="26" t="s">
        <v>1032</v>
      </c>
      <c r="N1669" s="26" t="s">
        <v>564</v>
      </c>
      <c r="O1669" s="26" t="s">
        <v>3370</v>
      </c>
      <c r="P1669" s="26" t="s">
        <v>3296</v>
      </c>
      <c r="Q1669" s="26" t="s">
        <v>129</v>
      </c>
      <c r="R1669" s="26" t="s">
        <v>1938</v>
      </c>
      <c r="S1669" s="26" t="s">
        <v>566</v>
      </c>
      <c r="T1669" s="26">
        <v>2024</v>
      </c>
      <c r="U1669" s="26">
        <v>15</v>
      </c>
      <c r="V1669" s="26">
        <v>15</v>
      </c>
      <c r="W1669" s="26"/>
      <c r="X1669" s="26"/>
      <c r="Y1669" s="26"/>
      <c r="Z1669" s="26">
        <v>1564</v>
      </c>
      <c r="AA1669" s="26">
        <v>656</v>
      </c>
      <c r="AB1669" s="26" t="s">
        <v>104</v>
      </c>
      <c r="AC1669" s="26" t="s">
        <v>103</v>
      </c>
      <c r="AD1669" s="26" t="s">
        <v>104</v>
      </c>
      <c r="AE1669" s="26" t="s">
        <v>103</v>
      </c>
      <c r="AF1669" s="26"/>
      <c r="AG1669" s="26" t="s">
        <v>103</v>
      </c>
      <c r="AH1669" s="26"/>
    </row>
    <row r="1670" ht="90" spans="1:34">
      <c r="A1670" s="24">
        <v>1595</v>
      </c>
      <c r="B1670" s="25"/>
      <c r="C1670" s="26" t="s">
        <v>10819</v>
      </c>
      <c r="D1670" s="26" t="s">
        <v>10820</v>
      </c>
      <c r="E1670" s="26" t="s">
        <v>89</v>
      </c>
      <c r="F1670" s="26" t="s">
        <v>582</v>
      </c>
      <c r="G1670" s="26" t="s">
        <v>10821</v>
      </c>
      <c r="H1670" s="26" t="s">
        <v>10807</v>
      </c>
      <c r="I1670" s="26" t="s">
        <v>10820</v>
      </c>
      <c r="J1670" s="26" t="s">
        <v>10808</v>
      </c>
      <c r="K1670" s="26" t="s">
        <v>113</v>
      </c>
      <c r="L1670" s="26" t="s">
        <v>114</v>
      </c>
      <c r="M1670" s="26" t="s">
        <v>1032</v>
      </c>
      <c r="N1670" s="26" t="s">
        <v>564</v>
      </c>
      <c r="O1670" s="26" t="s">
        <v>10822</v>
      </c>
      <c r="P1670" s="26" t="s">
        <v>3296</v>
      </c>
      <c r="Q1670" s="26" t="s">
        <v>129</v>
      </c>
      <c r="R1670" s="26" t="s">
        <v>1938</v>
      </c>
      <c r="S1670" s="26" t="s">
        <v>588</v>
      </c>
      <c r="T1670" s="26">
        <v>2024</v>
      </c>
      <c r="U1670" s="26">
        <v>15</v>
      </c>
      <c r="V1670" s="26">
        <v>15</v>
      </c>
      <c r="W1670" s="26"/>
      <c r="X1670" s="26"/>
      <c r="Y1670" s="26"/>
      <c r="Z1670" s="26">
        <v>715</v>
      </c>
      <c r="AA1670" s="26" t="s">
        <v>10823</v>
      </c>
      <c r="AB1670" s="26" t="s">
        <v>104</v>
      </c>
      <c r="AC1670" s="26" t="s">
        <v>103</v>
      </c>
      <c r="AD1670" s="26" t="s">
        <v>104</v>
      </c>
      <c r="AE1670" s="26" t="s">
        <v>103</v>
      </c>
      <c r="AF1670" s="26"/>
      <c r="AG1670" s="26" t="s">
        <v>103</v>
      </c>
      <c r="AH1670" s="26"/>
    </row>
    <row r="1671" ht="90" spans="1:34">
      <c r="A1671" s="24">
        <v>1596</v>
      </c>
      <c r="B1671" s="25"/>
      <c r="C1671" s="26" t="s">
        <v>10824</v>
      </c>
      <c r="D1671" s="26" t="s">
        <v>10825</v>
      </c>
      <c r="E1671" s="26" t="s">
        <v>89</v>
      </c>
      <c r="F1671" s="26" t="s">
        <v>582</v>
      </c>
      <c r="G1671" s="26" t="s">
        <v>10826</v>
      </c>
      <c r="H1671" s="26" t="s">
        <v>10807</v>
      </c>
      <c r="I1671" s="26" t="s">
        <v>10825</v>
      </c>
      <c r="J1671" s="26" t="s">
        <v>10808</v>
      </c>
      <c r="K1671" s="26" t="s">
        <v>113</v>
      </c>
      <c r="L1671" s="26" t="s">
        <v>114</v>
      </c>
      <c r="M1671" s="26" t="s">
        <v>1032</v>
      </c>
      <c r="N1671" s="26" t="s">
        <v>564</v>
      </c>
      <c r="O1671" s="26" t="s">
        <v>10827</v>
      </c>
      <c r="P1671" s="26" t="s">
        <v>3296</v>
      </c>
      <c r="Q1671" s="26" t="s">
        <v>129</v>
      </c>
      <c r="R1671" s="26" t="s">
        <v>1938</v>
      </c>
      <c r="S1671" s="26" t="s">
        <v>588</v>
      </c>
      <c r="T1671" s="26">
        <v>2024</v>
      </c>
      <c r="U1671" s="26">
        <v>15</v>
      </c>
      <c r="V1671" s="26">
        <v>15</v>
      </c>
      <c r="W1671" s="26"/>
      <c r="X1671" s="26"/>
      <c r="Y1671" s="26"/>
      <c r="Z1671" s="26">
        <v>784</v>
      </c>
      <c r="AA1671" s="26">
        <v>385</v>
      </c>
      <c r="AB1671" s="26" t="s">
        <v>104</v>
      </c>
      <c r="AC1671" s="26" t="s">
        <v>103</v>
      </c>
      <c r="AD1671" s="26" t="s">
        <v>104</v>
      </c>
      <c r="AE1671" s="26" t="s">
        <v>103</v>
      </c>
      <c r="AF1671" s="26"/>
      <c r="AG1671" s="26" t="s">
        <v>103</v>
      </c>
      <c r="AH1671" s="26"/>
    </row>
    <row r="1672" ht="90" spans="1:34">
      <c r="A1672" s="24">
        <v>1597</v>
      </c>
      <c r="B1672" s="25"/>
      <c r="C1672" s="26" t="s">
        <v>10828</v>
      </c>
      <c r="D1672" s="26" t="s">
        <v>10829</v>
      </c>
      <c r="E1672" s="26" t="s">
        <v>89</v>
      </c>
      <c r="F1672" s="26" t="s">
        <v>596</v>
      </c>
      <c r="G1672" s="26" t="s">
        <v>10830</v>
      </c>
      <c r="H1672" s="26" t="s">
        <v>10807</v>
      </c>
      <c r="I1672" s="26" t="s">
        <v>10829</v>
      </c>
      <c r="J1672" s="26" t="s">
        <v>10808</v>
      </c>
      <c r="K1672" s="26" t="s">
        <v>113</v>
      </c>
      <c r="L1672" s="26" t="s">
        <v>114</v>
      </c>
      <c r="M1672" s="26" t="s">
        <v>1032</v>
      </c>
      <c r="N1672" s="26" t="s">
        <v>564</v>
      </c>
      <c r="O1672" s="26" t="s">
        <v>8138</v>
      </c>
      <c r="P1672" s="26" t="s">
        <v>3296</v>
      </c>
      <c r="Q1672" s="26" t="s">
        <v>129</v>
      </c>
      <c r="R1672" s="26" t="s">
        <v>1938</v>
      </c>
      <c r="S1672" s="26" t="s">
        <v>601</v>
      </c>
      <c r="T1672" s="26">
        <v>2024</v>
      </c>
      <c r="U1672" s="26">
        <v>15</v>
      </c>
      <c r="V1672" s="26">
        <v>15</v>
      </c>
      <c r="W1672" s="26"/>
      <c r="X1672" s="26"/>
      <c r="Y1672" s="26"/>
      <c r="Z1672" s="26">
        <v>316</v>
      </c>
      <c r="AA1672" s="26">
        <v>103</v>
      </c>
      <c r="AB1672" s="26" t="s">
        <v>104</v>
      </c>
      <c r="AC1672" s="26" t="s">
        <v>103</v>
      </c>
      <c r="AD1672" s="26" t="s">
        <v>104</v>
      </c>
      <c r="AE1672" s="26" t="s">
        <v>103</v>
      </c>
      <c r="AF1672" s="26"/>
      <c r="AG1672" s="26" t="s">
        <v>103</v>
      </c>
      <c r="AH1672" s="26"/>
    </row>
    <row r="1673" ht="90" spans="1:34">
      <c r="A1673" s="24">
        <v>1598</v>
      </c>
      <c r="B1673" s="25"/>
      <c r="C1673" s="26" t="s">
        <v>10831</v>
      </c>
      <c r="D1673" s="26" t="s">
        <v>10832</v>
      </c>
      <c r="E1673" s="26" t="s">
        <v>89</v>
      </c>
      <c r="F1673" s="26" t="s">
        <v>3403</v>
      </c>
      <c r="G1673" s="26" t="s">
        <v>10833</v>
      </c>
      <c r="H1673" s="26" t="s">
        <v>10807</v>
      </c>
      <c r="I1673" s="26" t="s">
        <v>10832</v>
      </c>
      <c r="J1673" s="26" t="s">
        <v>10808</v>
      </c>
      <c r="K1673" s="26" t="s">
        <v>113</v>
      </c>
      <c r="L1673" s="26" t="s">
        <v>114</v>
      </c>
      <c r="M1673" s="26" t="s">
        <v>1032</v>
      </c>
      <c r="N1673" s="26" t="s">
        <v>564</v>
      </c>
      <c r="O1673" s="26" t="s">
        <v>9059</v>
      </c>
      <c r="P1673" s="26" t="s">
        <v>3296</v>
      </c>
      <c r="Q1673" s="26" t="s">
        <v>129</v>
      </c>
      <c r="R1673" s="26" t="s">
        <v>1938</v>
      </c>
      <c r="S1673" s="26" t="s">
        <v>3407</v>
      </c>
      <c r="T1673" s="26">
        <v>2024</v>
      </c>
      <c r="U1673" s="26">
        <v>15</v>
      </c>
      <c r="V1673" s="26">
        <v>15</v>
      </c>
      <c r="W1673" s="26"/>
      <c r="X1673" s="26"/>
      <c r="Y1673" s="26"/>
      <c r="Z1673" s="26">
        <v>1346</v>
      </c>
      <c r="AA1673" s="26">
        <v>130</v>
      </c>
      <c r="AB1673" s="26" t="s">
        <v>104</v>
      </c>
      <c r="AC1673" s="26" t="s">
        <v>103</v>
      </c>
      <c r="AD1673" s="26" t="s">
        <v>104</v>
      </c>
      <c r="AE1673" s="26" t="s">
        <v>103</v>
      </c>
      <c r="AF1673" s="26"/>
      <c r="AG1673" s="26" t="s">
        <v>103</v>
      </c>
      <c r="AH1673" s="26"/>
    </row>
    <row r="1674" ht="112.5" spans="1:34">
      <c r="A1674" s="24">
        <v>1599</v>
      </c>
      <c r="B1674" s="25"/>
      <c r="C1674" s="26" t="s">
        <v>10834</v>
      </c>
      <c r="D1674" s="26" t="s">
        <v>10835</v>
      </c>
      <c r="E1674" s="26" t="s">
        <v>89</v>
      </c>
      <c r="F1674" s="26" t="s">
        <v>604</v>
      </c>
      <c r="G1674" s="26" t="s">
        <v>10836</v>
      </c>
      <c r="H1674" s="26" t="s">
        <v>918</v>
      </c>
      <c r="I1674" s="26" t="s">
        <v>10837</v>
      </c>
      <c r="J1674" s="26" t="s">
        <v>10838</v>
      </c>
      <c r="K1674" s="26" t="s">
        <v>135</v>
      </c>
      <c r="L1674" s="26" t="s">
        <v>114</v>
      </c>
      <c r="M1674" s="26" t="s">
        <v>10839</v>
      </c>
      <c r="N1674" s="26" t="s">
        <v>3414</v>
      </c>
      <c r="O1674" s="26" t="s">
        <v>10840</v>
      </c>
      <c r="P1674" s="26" t="s">
        <v>10663</v>
      </c>
      <c r="Q1674" s="26" t="s">
        <v>4668</v>
      </c>
      <c r="R1674" s="26" t="s">
        <v>1938</v>
      </c>
      <c r="S1674" s="26" t="s">
        <v>139</v>
      </c>
      <c r="T1674" s="26" t="s">
        <v>140</v>
      </c>
      <c r="U1674" s="26">
        <v>15</v>
      </c>
      <c r="V1674" s="26">
        <v>15</v>
      </c>
      <c r="W1674" s="26">
        <v>0</v>
      </c>
      <c r="X1674" s="26">
        <v>0</v>
      </c>
      <c r="Y1674" s="26">
        <v>0</v>
      </c>
      <c r="Z1674" s="26">
        <v>873</v>
      </c>
      <c r="AA1674" s="26">
        <v>246</v>
      </c>
      <c r="AB1674" s="26" t="s">
        <v>104</v>
      </c>
      <c r="AC1674" s="26" t="s">
        <v>103</v>
      </c>
      <c r="AD1674" s="26" t="s">
        <v>104</v>
      </c>
      <c r="AE1674" s="26" t="s">
        <v>103</v>
      </c>
      <c r="AF1674" s="26"/>
      <c r="AG1674" s="26" t="s">
        <v>103</v>
      </c>
      <c r="AH1674" s="26"/>
    </row>
    <row r="1675" ht="123.75" spans="1:34">
      <c r="A1675" s="24">
        <v>1600</v>
      </c>
      <c r="B1675" s="25"/>
      <c r="C1675" s="26" t="s">
        <v>10841</v>
      </c>
      <c r="D1675" s="26" t="s">
        <v>10842</v>
      </c>
      <c r="E1675" s="26" t="s">
        <v>89</v>
      </c>
      <c r="F1675" s="26" t="s">
        <v>616</v>
      </c>
      <c r="G1675" s="26" t="s">
        <v>10843</v>
      </c>
      <c r="H1675" s="26" t="s">
        <v>918</v>
      </c>
      <c r="I1675" s="26" t="s">
        <v>10844</v>
      </c>
      <c r="J1675" s="26" t="s">
        <v>10838</v>
      </c>
      <c r="K1675" s="26" t="s">
        <v>135</v>
      </c>
      <c r="L1675" s="26" t="s">
        <v>114</v>
      </c>
      <c r="M1675" s="26" t="s">
        <v>10839</v>
      </c>
      <c r="N1675" s="26" t="s">
        <v>4714</v>
      </c>
      <c r="O1675" s="26" t="s">
        <v>10845</v>
      </c>
      <c r="P1675" s="26" t="s">
        <v>10663</v>
      </c>
      <c r="Q1675" s="26" t="s">
        <v>4668</v>
      </c>
      <c r="R1675" s="26" t="s">
        <v>1938</v>
      </c>
      <c r="S1675" s="26" t="s">
        <v>139</v>
      </c>
      <c r="T1675" s="26" t="s">
        <v>140</v>
      </c>
      <c r="U1675" s="26">
        <v>15</v>
      </c>
      <c r="V1675" s="26">
        <v>15</v>
      </c>
      <c r="W1675" s="26">
        <v>0</v>
      </c>
      <c r="X1675" s="26">
        <v>0</v>
      </c>
      <c r="Y1675" s="26">
        <v>0</v>
      </c>
      <c r="Z1675" s="26">
        <v>134</v>
      </c>
      <c r="AA1675" s="26">
        <v>64</v>
      </c>
      <c r="AB1675" s="26" t="s">
        <v>104</v>
      </c>
      <c r="AC1675" s="26" t="s">
        <v>103</v>
      </c>
      <c r="AD1675" s="26" t="s">
        <v>103</v>
      </c>
      <c r="AE1675" s="26" t="s">
        <v>103</v>
      </c>
      <c r="AF1675" s="26"/>
      <c r="AG1675" s="26" t="s">
        <v>103</v>
      </c>
      <c r="AH1675" s="26"/>
    </row>
    <row r="1676" ht="112.5" spans="1:34">
      <c r="A1676" s="24">
        <v>1601</v>
      </c>
      <c r="B1676" s="25"/>
      <c r="C1676" s="26" t="s">
        <v>10846</v>
      </c>
      <c r="D1676" s="26" t="s">
        <v>10847</v>
      </c>
      <c r="E1676" s="26" t="s">
        <v>89</v>
      </c>
      <c r="F1676" s="26" t="s">
        <v>616</v>
      </c>
      <c r="G1676" s="26" t="s">
        <v>10848</v>
      </c>
      <c r="H1676" s="26" t="s">
        <v>918</v>
      </c>
      <c r="I1676" s="26" t="s">
        <v>10849</v>
      </c>
      <c r="J1676" s="26" t="s">
        <v>10838</v>
      </c>
      <c r="K1676" s="26" t="s">
        <v>135</v>
      </c>
      <c r="L1676" s="26" t="s">
        <v>114</v>
      </c>
      <c r="M1676" s="26" t="s">
        <v>10839</v>
      </c>
      <c r="N1676" s="26" t="s">
        <v>4714</v>
      </c>
      <c r="O1676" s="26" t="s">
        <v>10850</v>
      </c>
      <c r="P1676" s="26" t="s">
        <v>10663</v>
      </c>
      <c r="Q1676" s="26" t="s">
        <v>4668</v>
      </c>
      <c r="R1676" s="26" t="s">
        <v>1938</v>
      </c>
      <c r="S1676" s="26" t="s">
        <v>139</v>
      </c>
      <c r="T1676" s="26" t="s">
        <v>140</v>
      </c>
      <c r="U1676" s="26">
        <v>15</v>
      </c>
      <c r="V1676" s="26">
        <v>15</v>
      </c>
      <c r="W1676" s="26">
        <v>0</v>
      </c>
      <c r="X1676" s="26">
        <v>0</v>
      </c>
      <c r="Y1676" s="26">
        <v>0</v>
      </c>
      <c r="Z1676" s="26">
        <v>297</v>
      </c>
      <c r="AA1676" s="26">
        <v>102</v>
      </c>
      <c r="AB1676" s="26" t="s">
        <v>104</v>
      </c>
      <c r="AC1676" s="26" t="s">
        <v>103</v>
      </c>
      <c r="AD1676" s="26" t="s">
        <v>103</v>
      </c>
      <c r="AE1676" s="26" t="s">
        <v>103</v>
      </c>
      <c r="AF1676" s="26"/>
      <c r="AG1676" s="26" t="s">
        <v>103</v>
      </c>
      <c r="AH1676" s="26"/>
    </row>
    <row r="1677" ht="123.75" spans="1:34">
      <c r="A1677" s="24">
        <v>1602</v>
      </c>
      <c r="B1677" s="25"/>
      <c r="C1677" s="26" t="s">
        <v>10851</v>
      </c>
      <c r="D1677" s="26" t="s">
        <v>10852</v>
      </c>
      <c r="E1677" s="26" t="s">
        <v>89</v>
      </c>
      <c r="F1677" s="26" t="s">
        <v>616</v>
      </c>
      <c r="G1677" s="26" t="s">
        <v>10853</v>
      </c>
      <c r="H1677" s="26" t="s">
        <v>918</v>
      </c>
      <c r="I1677" s="26" t="s">
        <v>10854</v>
      </c>
      <c r="J1677" s="26" t="s">
        <v>10838</v>
      </c>
      <c r="K1677" s="26" t="s">
        <v>135</v>
      </c>
      <c r="L1677" s="26" t="s">
        <v>114</v>
      </c>
      <c r="M1677" s="26" t="s">
        <v>10839</v>
      </c>
      <c r="N1677" s="26" t="s">
        <v>4714</v>
      </c>
      <c r="O1677" s="26" t="s">
        <v>10855</v>
      </c>
      <c r="P1677" s="26" t="s">
        <v>10663</v>
      </c>
      <c r="Q1677" s="26" t="s">
        <v>4668</v>
      </c>
      <c r="R1677" s="26" t="s">
        <v>1938</v>
      </c>
      <c r="S1677" s="26" t="s">
        <v>139</v>
      </c>
      <c r="T1677" s="26" t="s">
        <v>140</v>
      </c>
      <c r="U1677" s="26">
        <v>15</v>
      </c>
      <c r="V1677" s="26">
        <v>15</v>
      </c>
      <c r="W1677" s="26">
        <v>0</v>
      </c>
      <c r="X1677" s="26">
        <v>0</v>
      </c>
      <c r="Y1677" s="26">
        <v>0</v>
      </c>
      <c r="Z1677" s="26">
        <v>192</v>
      </c>
      <c r="AA1677" s="26">
        <v>49</v>
      </c>
      <c r="AB1677" s="26" t="s">
        <v>104</v>
      </c>
      <c r="AC1677" s="26" t="s">
        <v>103</v>
      </c>
      <c r="AD1677" s="26" t="s">
        <v>103</v>
      </c>
      <c r="AE1677" s="26" t="s">
        <v>103</v>
      </c>
      <c r="AF1677" s="26"/>
      <c r="AG1677" s="26" t="s">
        <v>103</v>
      </c>
      <c r="AH1677" s="26"/>
    </row>
    <row r="1678" ht="123.75" spans="1:34">
      <c r="A1678" s="24">
        <v>1603</v>
      </c>
      <c r="B1678" s="25"/>
      <c r="C1678" s="26" t="s">
        <v>10856</v>
      </c>
      <c r="D1678" s="26" t="s">
        <v>10857</v>
      </c>
      <c r="E1678" s="26" t="s">
        <v>89</v>
      </c>
      <c r="F1678" s="26" t="s">
        <v>666</v>
      </c>
      <c r="G1678" s="26" t="s">
        <v>10858</v>
      </c>
      <c r="H1678" s="26" t="s">
        <v>918</v>
      </c>
      <c r="I1678" s="26" t="s">
        <v>10859</v>
      </c>
      <c r="J1678" s="26" t="s">
        <v>10838</v>
      </c>
      <c r="K1678" s="26" t="s">
        <v>135</v>
      </c>
      <c r="L1678" s="26" t="s">
        <v>114</v>
      </c>
      <c r="M1678" s="26" t="s">
        <v>10839</v>
      </c>
      <c r="N1678" s="26" t="s">
        <v>4714</v>
      </c>
      <c r="O1678" s="26" t="s">
        <v>10860</v>
      </c>
      <c r="P1678" s="26" t="s">
        <v>10663</v>
      </c>
      <c r="Q1678" s="26" t="s">
        <v>4668</v>
      </c>
      <c r="R1678" s="26" t="s">
        <v>1938</v>
      </c>
      <c r="S1678" s="26" t="s">
        <v>139</v>
      </c>
      <c r="T1678" s="26" t="s">
        <v>140</v>
      </c>
      <c r="U1678" s="26">
        <v>15</v>
      </c>
      <c r="V1678" s="26">
        <v>15</v>
      </c>
      <c r="W1678" s="26">
        <v>0</v>
      </c>
      <c r="X1678" s="26">
        <v>0</v>
      </c>
      <c r="Y1678" s="26">
        <v>0</v>
      </c>
      <c r="Z1678" s="26">
        <v>273</v>
      </c>
      <c r="AA1678" s="26">
        <v>79</v>
      </c>
      <c r="AB1678" s="26" t="s">
        <v>104</v>
      </c>
      <c r="AC1678" s="26" t="s">
        <v>103</v>
      </c>
      <c r="AD1678" s="26" t="s">
        <v>103</v>
      </c>
      <c r="AE1678" s="26" t="s">
        <v>103</v>
      </c>
      <c r="AF1678" s="26"/>
      <c r="AG1678" s="26" t="s">
        <v>103</v>
      </c>
      <c r="AH1678" s="26"/>
    </row>
    <row r="1679" ht="123.75" spans="1:34">
      <c r="A1679" s="24">
        <v>1604</v>
      </c>
      <c r="B1679" s="25"/>
      <c r="C1679" s="26" t="s">
        <v>10861</v>
      </c>
      <c r="D1679" s="26" t="s">
        <v>10758</v>
      </c>
      <c r="E1679" s="26" t="s">
        <v>89</v>
      </c>
      <c r="F1679" s="26" t="s">
        <v>676</v>
      </c>
      <c r="G1679" s="26" t="s">
        <v>10862</v>
      </c>
      <c r="H1679" s="26"/>
      <c r="I1679" s="26" t="s">
        <v>10863</v>
      </c>
      <c r="J1679" s="26" t="s">
        <v>10864</v>
      </c>
      <c r="K1679" s="26" t="s">
        <v>135</v>
      </c>
      <c r="L1679" s="26" t="s">
        <v>114</v>
      </c>
      <c r="M1679" s="26" t="s">
        <v>10163</v>
      </c>
      <c r="N1679" s="26"/>
      <c r="O1679" s="26" t="s">
        <v>10865</v>
      </c>
      <c r="P1679" s="26" t="s">
        <v>4631</v>
      </c>
      <c r="Q1679" s="26" t="s">
        <v>100</v>
      </c>
      <c r="R1679" s="26" t="s">
        <v>1938</v>
      </c>
      <c r="S1679" s="26" t="s">
        <v>139</v>
      </c>
      <c r="T1679" s="26" t="s">
        <v>140</v>
      </c>
      <c r="U1679" s="26">
        <v>15</v>
      </c>
      <c r="V1679" s="26">
        <v>15</v>
      </c>
      <c r="W1679" s="26">
        <v>0</v>
      </c>
      <c r="X1679" s="26">
        <v>0</v>
      </c>
      <c r="Y1679" s="26">
        <v>0</v>
      </c>
      <c r="Z1679" s="26">
        <v>210</v>
      </c>
      <c r="AA1679" s="26">
        <v>64</v>
      </c>
      <c r="AB1679" s="26" t="s">
        <v>104</v>
      </c>
      <c r="AC1679" s="26" t="s">
        <v>103</v>
      </c>
      <c r="AD1679" s="26" t="s">
        <v>103</v>
      </c>
      <c r="AE1679" s="26" t="s">
        <v>103</v>
      </c>
      <c r="AF1679" s="26"/>
      <c r="AG1679" s="26" t="s">
        <v>103</v>
      </c>
      <c r="AH1679" s="26"/>
    </row>
    <row r="1680" ht="123.75" spans="1:34">
      <c r="A1680" s="24">
        <v>1605</v>
      </c>
      <c r="B1680" s="25"/>
      <c r="C1680" s="26" t="s">
        <v>10866</v>
      </c>
      <c r="D1680" s="26" t="s">
        <v>10867</v>
      </c>
      <c r="E1680" s="26" t="s">
        <v>89</v>
      </c>
      <c r="F1680" s="26" t="s">
        <v>656</v>
      </c>
      <c r="G1680" s="26" t="s">
        <v>10868</v>
      </c>
      <c r="H1680" s="26" t="s">
        <v>918</v>
      </c>
      <c r="I1680" s="26" t="s">
        <v>10869</v>
      </c>
      <c r="J1680" s="26" t="s">
        <v>10838</v>
      </c>
      <c r="K1680" s="26" t="s">
        <v>135</v>
      </c>
      <c r="L1680" s="26" t="s">
        <v>114</v>
      </c>
      <c r="M1680" s="26" t="s">
        <v>10839</v>
      </c>
      <c r="N1680" s="26" t="s">
        <v>3414</v>
      </c>
      <c r="O1680" s="26" t="s">
        <v>10870</v>
      </c>
      <c r="P1680" s="26" t="s">
        <v>10663</v>
      </c>
      <c r="Q1680" s="26" t="s">
        <v>4668</v>
      </c>
      <c r="R1680" s="26" t="s">
        <v>1938</v>
      </c>
      <c r="S1680" s="26" t="s">
        <v>139</v>
      </c>
      <c r="T1680" s="26" t="s">
        <v>140</v>
      </c>
      <c r="U1680" s="26">
        <v>15</v>
      </c>
      <c r="V1680" s="26">
        <v>15</v>
      </c>
      <c r="W1680" s="26">
        <v>0</v>
      </c>
      <c r="X1680" s="26">
        <v>0</v>
      </c>
      <c r="Y1680" s="26">
        <v>0</v>
      </c>
      <c r="Z1680" s="26">
        <v>353</v>
      </c>
      <c r="AA1680" s="26">
        <v>116</v>
      </c>
      <c r="AB1680" s="26" t="s">
        <v>104</v>
      </c>
      <c r="AC1680" s="26" t="s">
        <v>103</v>
      </c>
      <c r="AD1680" s="26" t="s">
        <v>104</v>
      </c>
      <c r="AE1680" s="26" t="s">
        <v>103</v>
      </c>
      <c r="AF1680" s="26"/>
      <c r="AG1680" s="26" t="s">
        <v>103</v>
      </c>
      <c r="AH1680" s="26"/>
    </row>
    <row r="1681" ht="112.5" spans="1:34">
      <c r="A1681" s="24">
        <v>1606</v>
      </c>
      <c r="B1681" s="25"/>
      <c r="C1681" s="26" t="s">
        <v>10871</v>
      </c>
      <c r="D1681" s="26" t="s">
        <v>10872</v>
      </c>
      <c r="E1681" s="26" t="s">
        <v>89</v>
      </c>
      <c r="F1681" s="26" t="s">
        <v>627</v>
      </c>
      <c r="G1681" s="26" t="s">
        <v>10873</v>
      </c>
      <c r="H1681" s="26" t="s">
        <v>9811</v>
      </c>
      <c r="I1681" s="26" t="s">
        <v>10874</v>
      </c>
      <c r="J1681" s="26" t="s">
        <v>10761</v>
      </c>
      <c r="K1681" s="26" t="s">
        <v>147</v>
      </c>
      <c r="L1681" s="26" t="s">
        <v>148</v>
      </c>
      <c r="M1681" s="26" t="s">
        <v>2212</v>
      </c>
      <c r="N1681" s="26" t="s">
        <v>9430</v>
      </c>
      <c r="O1681" s="26" t="s">
        <v>3447</v>
      </c>
      <c r="P1681" s="26" t="s">
        <v>9298</v>
      </c>
      <c r="Q1681" s="26" t="s">
        <v>743</v>
      </c>
      <c r="R1681" s="26" t="s">
        <v>1938</v>
      </c>
      <c r="S1681" s="26" t="s">
        <v>143</v>
      </c>
      <c r="T1681" s="26" t="s">
        <v>633</v>
      </c>
      <c r="U1681" s="26">
        <v>15</v>
      </c>
      <c r="V1681" s="26">
        <f t="shared" ref="V1681:V1686" si="12">U1681</f>
        <v>15</v>
      </c>
      <c r="W1681" s="26"/>
      <c r="X1681" s="26"/>
      <c r="Y1681" s="26"/>
      <c r="Z1681" s="26">
        <v>72</v>
      </c>
      <c r="AA1681" s="26">
        <v>32</v>
      </c>
      <c r="AB1681" s="26" t="s">
        <v>104</v>
      </c>
      <c r="AC1681" s="26" t="s">
        <v>103</v>
      </c>
      <c r="AD1681" s="26" t="s">
        <v>104</v>
      </c>
      <c r="AE1681" s="26" t="s">
        <v>103</v>
      </c>
      <c r="AF1681" s="26"/>
      <c r="AG1681" s="26" t="s">
        <v>103</v>
      </c>
      <c r="AH1681" s="26"/>
    </row>
    <row r="1682" ht="112.5" spans="1:34">
      <c r="A1682" s="24">
        <v>1607</v>
      </c>
      <c r="B1682" s="25"/>
      <c r="C1682" s="26" t="s">
        <v>10875</v>
      </c>
      <c r="D1682" s="26" t="s">
        <v>10876</v>
      </c>
      <c r="E1682" s="26" t="s">
        <v>89</v>
      </c>
      <c r="F1682" s="26" t="s">
        <v>711</v>
      </c>
      <c r="G1682" s="26" t="s">
        <v>10877</v>
      </c>
      <c r="H1682" s="26" t="s">
        <v>9811</v>
      </c>
      <c r="I1682" s="26" t="s">
        <v>10878</v>
      </c>
      <c r="J1682" s="26" t="s">
        <v>10761</v>
      </c>
      <c r="K1682" s="26" t="s">
        <v>147</v>
      </c>
      <c r="L1682" s="26" t="s">
        <v>148</v>
      </c>
      <c r="M1682" s="26" t="s">
        <v>2212</v>
      </c>
      <c r="N1682" s="26" t="s">
        <v>9430</v>
      </c>
      <c r="O1682" s="26" t="s">
        <v>3447</v>
      </c>
      <c r="P1682" s="26" t="s">
        <v>9298</v>
      </c>
      <c r="Q1682" s="26" t="s">
        <v>743</v>
      </c>
      <c r="R1682" s="26" t="s">
        <v>1938</v>
      </c>
      <c r="S1682" s="26" t="s">
        <v>143</v>
      </c>
      <c r="T1682" s="26" t="s">
        <v>10879</v>
      </c>
      <c r="U1682" s="26">
        <v>15</v>
      </c>
      <c r="V1682" s="26">
        <f t="shared" si="12"/>
        <v>15</v>
      </c>
      <c r="W1682" s="26"/>
      <c r="X1682" s="26"/>
      <c r="Y1682" s="26"/>
      <c r="Z1682" s="26">
        <v>245</v>
      </c>
      <c r="AA1682" s="26">
        <v>85</v>
      </c>
      <c r="AB1682" s="26" t="s">
        <v>104</v>
      </c>
      <c r="AC1682" s="26" t="s">
        <v>103</v>
      </c>
      <c r="AD1682" s="26" t="s">
        <v>104</v>
      </c>
      <c r="AE1682" s="26" t="s">
        <v>103</v>
      </c>
      <c r="AF1682" s="26"/>
      <c r="AG1682" s="26" t="s">
        <v>103</v>
      </c>
      <c r="AH1682" s="26"/>
    </row>
    <row r="1683" ht="112.5" spans="1:34">
      <c r="A1683" s="24">
        <v>1608</v>
      </c>
      <c r="B1683" s="25"/>
      <c r="C1683" s="26" t="s">
        <v>10880</v>
      </c>
      <c r="D1683" s="26" t="s">
        <v>10881</v>
      </c>
      <c r="E1683" s="26" t="s">
        <v>89</v>
      </c>
      <c r="F1683" s="26" t="s">
        <v>10882</v>
      </c>
      <c r="G1683" s="26" t="s">
        <v>10883</v>
      </c>
      <c r="H1683" s="26" t="s">
        <v>9811</v>
      </c>
      <c r="I1683" s="26" t="s">
        <v>10884</v>
      </c>
      <c r="J1683" s="26" t="s">
        <v>10761</v>
      </c>
      <c r="K1683" s="26" t="s">
        <v>147</v>
      </c>
      <c r="L1683" s="26" t="s">
        <v>148</v>
      </c>
      <c r="M1683" s="26" t="s">
        <v>2212</v>
      </c>
      <c r="N1683" s="26" t="s">
        <v>6936</v>
      </c>
      <c r="O1683" s="26" t="s">
        <v>3447</v>
      </c>
      <c r="P1683" s="26" t="s">
        <v>9298</v>
      </c>
      <c r="Q1683" s="26" t="s">
        <v>743</v>
      </c>
      <c r="R1683" s="26" t="s">
        <v>1938</v>
      </c>
      <c r="S1683" s="26" t="s">
        <v>143</v>
      </c>
      <c r="T1683" s="26" t="s">
        <v>10885</v>
      </c>
      <c r="U1683" s="26">
        <v>15</v>
      </c>
      <c r="V1683" s="26">
        <f t="shared" si="12"/>
        <v>15</v>
      </c>
      <c r="W1683" s="26"/>
      <c r="X1683" s="26"/>
      <c r="Y1683" s="26"/>
      <c r="Z1683" s="26">
        <v>52</v>
      </c>
      <c r="AA1683" s="26">
        <v>25</v>
      </c>
      <c r="AB1683" s="26" t="s">
        <v>104</v>
      </c>
      <c r="AC1683" s="26" t="s">
        <v>103</v>
      </c>
      <c r="AD1683" s="26" t="s">
        <v>104</v>
      </c>
      <c r="AE1683" s="26" t="s">
        <v>103</v>
      </c>
      <c r="AF1683" s="26"/>
      <c r="AG1683" s="26"/>
      <c r="AH1683" s="26"/>
    </row>
    <row r="1684" ht="112.5" spans="1:34">
      <c r="A1684" s="24">
        <v>1609</v>
      </c>
      <c r="B1684" s="25"/>
      <c r="C1684" s="26" t="s">
        <v>10886</v>
      </c>
      <c r="D1684" s="26" t="s">
        <v>10887</v>
      </c>
      <c r="E1684" s="26" t="s">
        <v>89</v>
      </c>
      <c r="F1684" s="26" t="s">
        <v>10888</v>
      </c>
      <c r="G1684" s="26" t="s">
        <v>10889</v>
      </c>
      <c r="H1684" s="26" t="s">
        <v>9811</v>
      </c>
      <c r="I1684" s="26" t="s">
        <v>10890</v>
      </c>
      <c r="J1684" s="26" t="s">
        <v>10761</v>
      </c>
      <c r="K1684" s="26" t="s">
        <v>147</v>
      </c>
      <c r="L1684" s="26" t="s">
        <v>148</v>
      </c>
      <c r="M1684" s="26" t="s">
        <v>2212</v>
      </c>
      <c r="N1684" s="26" t="s">
        <v>10891</v>
      </c>
      <c r="O1684" s="26" t="s">
        <v>3447</v>
      </c>
      <c r="P1684" s="26" t="s">
        <v>9298</v>
      </c>
      <c r="Q1684" s="26" t="s">
        <v>743</v>
      </c>
      <c r="R1684" s="26" t="s">
        <v>1938</v>
      </c>
      <c r="S1684" s="26" t="s">
        <v>143</v>
      </c>
      <c r="T1684" s="26" t="s">
        <v>153</v>
      </c>
      <c r="U1684" s="26">
        <v>15</v>
      </c>
      <c r="V1684" s="26">
        <f t="shared" si="12"/>
        <v>15</v>
      </c>
      <c r="W1684" s="26"/>
      <c r="X1684" s="26"/>
      <c r="Y1684" s="26"/>
      <c r="Z1684" s="26">
        <v>102</v>
      </c>
      <c r="AA1684" s="26">
        <v>48</v>
      </c>
      <c r="AB1684" s="26" t="s">
        <v>104</v>
      </c>
      <c r="AC1684" s="26" t="s">
        <v>103</v>
      </c>
      <c r="AD1684" s="26" t="s">
        <v>104</v>
      </c>
      <c r="AE1684" s="26" t="s">
        <v>103</v>
      </c>
      <c r="AF1684" s="26"/>
      <c r="AG1684" s="26" t="s">
        <v>103</v>
      </c>
      <c r="AH1684" s="26"/>
    </row>
    <row r="1685" ht="112.5" spans="1:34">
      <c r="A1685" s="24">
        <v>1610</v>
      </c>
      <c r="B1685" s="25"/>
      <c r="C1685" s="26" t="s">
        <v>10892</v>
      </c>
      <c r="D1685" s="26" t="s">
        <v>10893</v>
      </c>
      <c r="E1685" s="26" t="s">
        <v>89</v>
      </c>
      <c r="F1685" s="26" t="s">
        <v>2134</v>
      </c>
      <c r="G1685" s="26" t="s">
        <v>10894</v>
      </c>
      <c r="H1685" s="26" t="s">
        <v>9811</v>
      </c>
      <c r="I1685" s="26" t="s">
        <v>10895</v>
      </c>
      <c r="J1685" s="26" t="s">
        <v>10761</v>
      </c>
      <c r="K1685" s="26" t="s">
        <v>147</v>
      </c>
      <c r="L1685" s="26" t="s">
        <v>148</v>
      </c>
      <c r="M1685" s="26" t="s">
        <v>2212</v>
      </c>
      <c r="N1685" s="26" t="s">
        <v>10891</v>
      </c>
      <c r="O1685" s="26" t="s">
        <v>3447</v>
      </c>
      <c r="P1685" s="26" t="s">
        <v>9298</v>
      </c>
      <c r="Q1685" s="26" t="s">
        <v>743</v>
      </c>
      <c r="R1685" s="26" t="s">
        <v>1938</v>
      </c>
      <c r="S1685" s="26" t="s">
        <v>143</v>
      </c>
      <c r="T1685" s="26" t="s">
        <v>153</v>
      </c>
      <c r="U1685" s="26">
        <v>15</v>
      </c>
      <c r="V1685" s="26">
        <f t="shared" si="12"/>
        <v>15</v>
      </c>
      <c r="W1685" s="26"/>
      <c r="X1685" s="26"/>
      <c r="Y1685" s="26"/>
      <c r="Z1685" s="26">
        <v>152</v>
      </c>
      <c r="AA1685" s="26">
        <v>88</v>
      </c>
      <c r="AB1685" s="26" t="s">
        <v>103</v>
      </c>
      <c r="AC1685" s="26" t="s">
        <v>103</v>
      </c>
      <c r="AD1685" s="26" t="s">
        <v>103</v>
      </c>
      <c r="AE1685" s="26" t="s">
        <v>103</v>
      </c>
      <c r="AF1685" s="26"/>
      <c r="AG1685" s="26"/>
      <c r="AH1685" s="26"/>
    </row>
    <row r="1686" ht="112.5" spans="1:34">
      <c r="A1686" s="24">
        <v>1611</v>
      </c>
      <c r="B1686" s="25"/>
      <c r="C1686" s="26" t="s">
        <v>10896</v>
      </c>
      <c r="D1686" s="26" t="s">
        <v>10897</v>
      </c>
      <c r="E1686" s="26" t="s">
        <v>89</v>
      </c>
      <c r="F1686" s="26" t="s">
        <v>143</v>
      </c>
      <c r="G1686" s="26" t="s">
        <v>10898</v>
      </c>
      <c r="H1686" s="26" t="s">
        <v>9811</v>
      </c>
      <c r="I1686" s="26" t="s">
        <v>10899</v>
      </c>
      <c r="J1686" s="26" t="s">
        <v>10761</v>
      </c>
      <c r="K1686" s="26" t="s">
        <v>147</v>
      </c>
      <c r="L1686" s="26" t="s">
        <v>148</v>
      </c>
      <c r="M1686" s="26" t="s">
        <v>2212</v>
      </c>
      <c r="N1686" s="26" t="s">
        <v>10900</v>
      </c>
      <c r="O1686" s="26" t="s">
        <v>3447</v>
      </c>
      <c r="P1686" s="26" t="s">
        <v>9298</v>
      </c>
      <c r="Q1686" s="26" t="s">
        <v>10901</v>
      </c>
      <c r="R1686" s="26" t="s">
        <v>1938</v>
      </c>
      <c r="S1686" s="26" t="s">
        <v>143</v>
      </c>
      <c r="T1686" s="26" t="s">
        <v>6953</v>
      </c>
      <c r="U1686" s="26">
        <v>15</v>
      </c>
      <c r="V1686" s="26">
        <f t="shared" si="12"/>
        <v>15</v>
      </c>
      <c r="W1686" s="26"/>
      <c r="X1686" s="26"/>
      <c r="Y1686" s="26"/>
      <c r="Z1686" s="26">
        <v>351</v>
      </c>
      <c r="AA1686" s="26">
        <v>165</v>
      </c>
      <c r="AB1686" s="26" t="s">
        <v>104</v>
      </c>
      <c r="AC1686" s="26" t="s">
        <v>103</v>
      </c>
      <c r="AD1686" s="26" t="s">
        <v>104</v>
      </c>
      <c r="AE1686" s="26" t="s">
        <v>103</v>
      </c>
      <c r="AF1686" s="26"/>
      <c r="AG1686" s="26" t="s">
        <v>103</v>
      </c>
      <c r="AH1686" s="26"/>
    </row>
    <row r="1687" ht="101.25" spans="1:34">
      <c r="A1687" s="24">
        <v>1612</v>
      </c>
      <c r="B1687" s="25"/>
      <c r="C1687" s="26" t="s">
        <v>10902</v>
      </c>
      <c r="D1687" s="26" t="s">
        <v>10903</v>
      </c>
      <c r="E1687" s="26" t="s">
        <v>89</v>
      </c>
      <c r="F1687" s="26" t="s">
        <v>2589</v>
      </c>
      <c r="G1687" s="26" t="s">
        <v>10904</v>
      </c>
      <c r="H1687" s="26"/>
      <c r="I1687" s="26" t="s">
        <v>10905</v>
      </c>
      <c r="J1687" s="26" t="s">
        <v>10695</v>
      </c>
      <c r="K1687" s="26" t="s">
        <v>198</v>
      </c>
      <c r="L1687" s="26" t="s">
        <v>161</v>
      </c>
      <c r="M1687" s="26" t="s">
        <v>10906</v>
      </c>
      <c r="N1687" s="26" t="s">
        <v>10907</v>
      </c>
      <c r="O1687" s="26" t="s">
        <v>7158</v>
      </c>
      <c r="P1687" s="26" t="s">
        <v>10908</v>
      </c>
      <c r="Q1687" s="26" t="s">
        <v>166</v>
      </c>
      <c r="R1687" s="26" t="s">
        <v>1938</v>
      </c>
      <c r="S1687" s="26" t="s">
        <v>2597</v>
      </c>
      <c r="T1687" s="26" t="s">
        <v>167</v>
      </c>
      <c r="U1687" s="26">
        <v>15</v>
      </c>
      <c r="V1687" s="26">
        <v>15</v>
      </c>
      <c r="W1687" s="26"/>
      <c r="X1687" s="26"/>
      <c r="Y1687" s="26"/>
      <c r="Z1687" s="26">
        <v>1352</v>
      </c>
      <c r="AA1687" s="26">
        <v>458</v>
      </c>
      <c r="AB1687" s="26" t="s">
        <v>103</v>
      </c>
      <c r="AC1687" s="26" t="s">
        <v>103</v>
      </c>
      <c r="AD1687" s="26" t="s">
        <v>104</v>
      </c>
      <c r="AE1687" s="26" t="s">
        <v>103</v>
      </c>
      <c r="AF1687" s="26" t="s">
        <v>103</v>
      </c>
      <c r="AG1687" s="26" t="s">
        <v>103</v>
      </c>
      <c r="AH1687" s="26"/>
    </row>
    <row r="1688" ht="101.25" spans="1:34">
      <c r="A1688" s="24">
        <v>1613</v>
      </c>
      <c r="B1688" s="25"/>
      <c r="C1688" s="26" t="s">
        <v>10909</v>
      </c>
      <c r="D1688" s="26" t="s">
        <v>10910</v>
      </c>
      <c r="E1688" s="26" t="s">
        <v>89</v>
      </c>
      <c r="F1688" s="26" t="s">
        <v>2542</v>
      </c>
      <c r="G1688" s="26" t="s">
        <v>10911</v>
      </c>
      <c r="H1688" s="26"/>
      <c r="I1688" s="26" t="s">
        <v>10912</v>
      </c>
      <c r="J1688" s="26" t="s">
        <v>10695</v>
      </c>
      <c r="K1688" s="26" t="s">
        <v>198</v>
      </c>
      <c r="L1688" s="26" t="s">
        <v>161</v>
      </c>
      <c r="M1688" s="26" t="s">
        <v>10913</v>
      </c>
      <c r="N1688" s="26" t="s">
        <v>10209</v>
      </c>
      <c r="O1688" s="26" t="s">
        <v>10210</v>
      </c>
      <c r="P1688" s="26" t="s">
        <v>809</v>
      </c>
      <c r="Q1688" s="26" t="s">
        <v>783</v>
      </c>
      <c r="R1688" s="26" t="s">
        <v>1938</v>
      </c>
      <c r="S1688" s="26" t="s">
        <v>156</v>
      </c>
      <c r="T1688" s="26" t="s">
        <v>167</v>
      </c>
      <c r="U1688" s="26">
        <v>15</v>
      </c>
      <c r="V1688" s="26">
        <v>15</v>
      </c>
      <c r="W1688" s="26">
        <v>0</v>
      </c>
      <c r="X1688" s="26">
        <v>0</v>
      </c>
      <c r="Y1688" s="26">
        <v>0</v>
      </c>
      <c r="Z1688" s="26">
        <v>2520</v>
      </c>
      <c r="AA1688" s="26">
        <v>491</v>
      </c>
      <c r="AB1688" s="26" t="s">
        <v>103</v>
      </c>
      <c r="AC1688" s="26" t="s">
        <v>103</v>
      </c>
      <c r="AD1688" s="26" t="s">
        <v>103</v>
      </c>
      <c r="AE1688" s="26" t="s">
        <v>103</v>
      </c>
      <c r="AF1688" s="26"/>
      <c r="AG1688" s="26" t="s">
        <v>103</v>
      </c>
      <c r="AH1688" s="26"/>
    </row>
    <row r="1689" ht="101.25" spans="1:34">
      <c r="A1689" s="24">
        <v>1614</v>
      </c>
      <c r="B1689" s="25"/>
      <c r="C1689" s="26" t="s">
        <v>10914</v>
      </c>
      <c r="D1689" s="26" t="s">
        <v>10915</v>
      </c>
      <c r="E1689" s="26" t="s">
        <v>89</v>
      </c>
      <c r="F1689" s="26" t="s">
        <v>1564</v>
      </c>
      <c r="G1689" s="26" t="s">
        <v>10916</v>
      </c>
      <c r="H1689" s="26"/>
      <c r="I1689" s="26" t="s">
        <v>10917</v>
      </c>
      <c r="J1689" s="26" t="s">
        <v>10695</v>
      </c>
      <c r="K1689" s="26" t="s">
        <v>198</v>
      </c>
      <c r="L1689" s="26" t="s">
        <v>161</v>
      </c>
      <c r="M1689" s="26" t="s">
        <v>10918</v>
      </c>
      <c r="N1689" s="26" t="s">
        <v>10919</v>
      </c>
      <c r="O1689" s="26" t="s">
        <v>6997</v>
      </c>
      <c r="P1689" s="26" t="s">
        <v>809</v>
      </c>
      <c r="Q1689" s="26" t="s">
        <v>1571</v>
      </c>
      <c r="R1689" s="26" t="s">
        <v>1938</v>
      </c>
      <c r="S1689" s="26" t="s">
        <v>1572</v>
      </c>
      <c r="T1689" s="26" t="s">
        <v>167</v>
      </c>
      <c r="U1689" s="26">
        <v>15</v>
      </c>
      <c r="V1689" s="26">
        <v>15</v>
      </c>
      <c r="W1689" s="26"/>
      <c r="X1689" s="26"/>
      <c r="Y1689" s="26"/>
      <c r="Z1689" s="26">
        <v>498</v>
      </c>
      <c r="AA1689" s="26">
        <v>205</v>
      </c>
      <c r="AB1689" s="26" t="s">
        <v>103</v>
      </c>
      <c r="AC1689" s="26" t="s">
        <v>103</v>
      </c>
      <c r="AD1689" s="26" t="s">
        <v>103</v>
      </c>
      <c r="AE1689" s="26" t="s">
        <v>103</v>
      </c>
      <c r="AF1689" s="26" t="s">
        <v>103</v>
      </c>
      <c r="AG1689" s="26" t="s">
        <v>103</v>
      </c>
      <c r="AH1689" s="26"/>
    </row>
    <row r="1690" ht="112.5" spans="1:34">
      <c r="A1690" s="24">
        <v>1615</v>
      </c>
      <c r="B1690" s="25"/>
      <c r="C1690" s="80" t="s">
        <v>10920</v>
      </c>
      <c r="D1690" s="26" t="s">
        <v>10921</v>
      </c>
      <c r="E1690" s="26" t="s">
        <v>89</v>
      </c>
      <c r="F1690" s="26" t="s">
        <v>10922</v>
      </c>
      <c r="G1690" s="26" t="s">
        <v>10923</v>
      </c>
      <c r="H1690" s="26" t="s">
        <v>639</v>
      </c>
      <c r="I1690" s="80" t="s">
        <v>10924</v>
      </c>
      <c r="J1690" s="49">
        <v>1</v>
      </c>
      <c r="K1690" s="26" t="s">
        <v>198</v>
      </c>
      <c r="L1690" s="26" t="s">
        <v>161</v>
      </c>
      <c r="M1690" s="30" t="s">
        <v>3560</v>
      </c>
      <c r="N1690" s="30" t="s">
        <v>6646</v>
      </c>
      <c r="O1690" s="26" t="s">
        <v>3491</v>
      </c>
      <c r="P1690" s="26" t="s">
        <v>959</v>
      </c>
      <c r="Q1690" s="36" t="s">
        <v>166</v>
      </c>
      <c r="R1690" s="81" t="s">
        <v>1938</v>
      </c>
      <c r="S1690" s="36" t="s">
        <v>10925</v>
      </c>
      <c r="T1690" s="81" t="s">
        <v>153</v>
      </c>
      <c r="U1690" s="81">
        <v>15</v>
      </c>
      <c r="V1690" s="81">
        <v>15</v>
      </c>
      <c r="W1690" s="81"/>
      <c r="X1690" s="81"/>
      <c r="Y1690" s="81"/>
      <c r="Z1690" s="30">
        <v>105</v>
      </c>
      <c r="AA1690" s="30">
        <v>828</v>
      </c>
      <c r="AB1690" s="30" t="s">
        <v>104</v>
      </c>
      <c r="AC1690" s="30" t="s">
        <v>103</v>
      </c>
      <c r="AD1690" s="30" t="s">
        <v>103</v>
      </c>
      <c r="AE1690" s="30" t="s">
        <v>103</v>
      </c>
      <c r="AF1690" s="30" t="s">
        <v>103</v>
      </c>
      <c r="AG1690" s="30" t="s">
        <v>103</v>
      </c>
      <c r="AH1690" s="81"/>
    </row>
    <row r="1691" ht="112.5" spans="1:34">
      <c r="A1691" s="24">
        <v>1616</v>
      </c>
      <c r="B1691" s="25"/>
      <c r="C1691" s="80" t="s">
        <v>10926</v>
      </c>
      <c r="D1691" s="26" t="s">
        <v>10927</v>
      </c>
      <c r="E1691" s="26" t="s">
        <v>89</v>
      </c>
      <c r="F1691" s="26" t="s">
        <v>10928</v>
      </c>
      <c r="G1691" s="26" t="s">
        <v>10929</v>
      </c>
      <c r="H1691" s="26" t="s">
        <v>639</v>
      </c>
      <c r="I1691" s="80" t="s">
        <v>10930</v>
      </c>
      <c r="J1691" s="49">
        <v>1</v>
      </c>
      <c r="K1691" s="26" t="s">
        <v>198</v>
      </c>
      <c r="L1691" s="26" t="s">
        <v>161</v>
      </c>
      <c r="M1691" s="30" t="s">
        <v>3560</v>
      </c>
      <c r="N1691" s="30" t="s">
        <v>6646</v>
      </c>
      <c r="O1691" s="26" t="s">
        <v>3491</v>
      </c>
      <c r="P1691" s="26" t="s">
        <v>959</v>
      </c>
      <c r="Q1691" s="36" t="s">
        <v>166</v>
      </c>
      <c r="R1691" s="81" t="s">
        <v>1938</v>
      </c>
      <c r="S1691" s="36" t="s">
        <v>10931</v>
      </c>
      <c r="T1691" s="81" t="s">
        <v>153</v>
      </c>
      <c r="U1691" s="81">
        <v>15</v>
      </c>
      <c r="V1691" s="81">
        <v>15</v>
      </c>
      <c r="W1691" s="81"/>
      <c r="X1691" s="81"/>
      <c r="Y1691" s="81"/>
      <c r="Z1691" s="30">
        <v>6341986</v>
      </c>
      <c r="AA1691" s="30">
        <v>85247</v>
      </c>
      <c r="AB1691" s="30" t="s">
        <v>104</v>
      </c>
      <c r="AC1691" s="30" t="s">
        <v>103</v>
      </c>
      <c r="AD1691" s="30" t="s">
        <v>103</v>
      </c>
      <c r="AE1691" s="30"/>
      <c r="AF1691" s="30"/>
      <c r="AG1691" s="30"/>
      <c r="AH1691" s="81"/>
    </row>
    <row r="1692" ht="112.5" spans="1:34">
      <c r="A1692" s="24">
        <v>1617</v>
      </c>
      <c r="B1692" s="25"/>
      <c r="C1692" s="30" t="s">
        <v>10932</v>
      </c>
      <c r="D1692" s="26" t="s">
        <v>10933</v>
      </c>
      <c r="E1692" s="26" t="s">
        <v>89</v>
      </c>
      <c r="F1692" s="26" t="s">
        <v>4888</v>
      </c>
      <c r="G1692" s="26" t="s">
        <v>10934</v>
      </c>
      <c r="H1692" s="26" t="s">
        <v>639</v>
      </c>
      <c r="I1692" s="30" t="s">
        <v>10935</v>
      </c>
      <c r="J1692" s="49">
        <v>1</v>
      </c>
      <c r="K1692" s="26" t="s">
        <v>198</v>
      </c>
      <c r="L1692" s="26" t="s">
        <v>161</v>
      </c>
      <c r="M1692" s="30" t="s">
        <v>3560</v>
      </c>
      <c r="N1692" s="30" t="s">
        <v>6646</v>
      </c>
      <c r="O1692" s="26" t="s">
        <v>3491</v>
      </c>
      <c r="P1692" s="26" t="s">
        <v>959</v>
      </c>
      <c r="Q1692" s="36" t="s">
        <v>166</v>
      </c>
      <c r="R1692" s="81" t="s">
        <v>1938</v>
      </c>
      <c r="S1692" s="36" t="s">
        <v>4894</v>
      </c>
      <c r="T1692" s="81" t="s">
        <v>153</v>
      </c>
      <c r="U1692" s="81">
        <v>15</v>
      </c>
      <c r="V1692" s="81">
        <v>15</v>
      </c>
      <c r="W1692" s="81"/>
      <c r="X1692" s="81"/>
      <c r="Y1692" s="81"/>
      <c r="Z1692" s="30">
        <v>97313</v>
      </c>
      <c r="AA1692" s="30">
        <v>42158</v>
      </c>
      <c r="AB1692" s="30" t="s">
        <v>104</v>
      </c>
      <c r="AC1692" s="30" t="s">
        <v>103</v>
      </c>
      <c r="AD1692" s="30" t="s">
        <v>103</v>
      </c>
      <c r="AE1692" s="30" t="s">
        <v>103</v>
      </c>
      <c r="AF1692" s="30" t="s">
        <v>103</v>
      </c>
      <c r="AG1692" s="30" t="s">
        <v>103</v>
      </c>
      <c r="AH1692" s="81"/>
    </row>
    <row r="1693" ht="112.5" spans="1:34">
      <c r="A1693" s="24">
        <v>1618</v>
      </c>
      <c r="B1693" s="25"/>
      <c r="C1693" s="30" t="s">
        <v>10936</v>
      </c>
      <c r="D1693" s="26" t="s">
        <v>10937</v>
      </c>
      <c r="E1693" s="26" t="s">
        <v>89</v>
      </c>
      <c r="F1693" s="26" t="s">
        <v>2844</v>
      </c>
      <c r="G1693" s="26" t="s">
        <v>10938</v>
      </c>
      <c r="H1693" s="26" t="s">
        <v>639</v>
      </c>
      <c r="I1693" s="30" t="s">
        <v>10939</v>
      </c>
      <c r="J1693" s="49">
        <v>1</v>
      </c>
      <c r="K1693" s="26" t="s">
        <v>198</v>
      </c>
      <c r="L1693" s="26" t="s">
        <v>161</v>
      </c>
      <c r="M1693" s="30" t="s">
        <v>3560</v>
      </c>
      <c r="N1693" s="30" t="s">
        <v>6646</v>
      </c>
      <c r="O1693" s="26" t="s">
        <v>3491</v>
      </c>
      <c r="P1693" s="26" t="s">
        <v>959</v>
      </c>
      <c r="Q1693" s="36" t="s">
        <v>166</v>
      </c>
      <c r="R1693" s="81" t="s">
        <v>1938</v>
      </c>
      <c r="S1693" s="36" t="s">
        <v>2851</v>
      </c>
      <c r="T1693" s="81" t="s">
        <v>153</v>
      </c>
      <c r="U1693" s="81">
        <v>15</v>
      </c>
      <c r="V1693" s="81">
        <v>15</v>
      </c>
      <c r="W1693" s="81"/>
      <c r="X1693" s="81"/>
      <c r="Y1693" s="81"/>
      <c r="Z1693" s="30">
        <v>63210</v>
      </c>
      <c r="AA1693" s="30">
        <v>1960</v>
      </c>
      <c r="AB1693" s="30" t="s">
        <v>104</v>
      </c>
      <c r="AC1693" s="30" t="s">
        <v>103</v>
      </c>
      <c r="AD1693" s="30" t="s">
        <v>103</v>
      </c>
      <c r="AE1693" s="30" t="s">
        <v>103</v>
      </c>
      <c r="AF1693" s="30" t="s">
        <v>103</v>
      </c>
      <c r="AG1693" s="30" t="s">
        <v>103</v>
      </c>
      <c r="AH1693" s="81"/>
    </row>
    <row r="1694" ht="112.5" spans="1:34">
      <c r="A1694" s="24">
        <v>1619</v>
      </c>
      <c r="B1694" s="25"/>
      <c r="C1694" s="26" t="s">
        <v>10940</v>
      </c>
      <c r="D1694" s="26" t="s">
        <v>10941</v>
      </c>
      <c r="E1694" s="26" t="s">
        <v>89</v>
      </c>
      <c r="F1694" s="26" t="s">
        <v>10942</v>
      </c>
      <c r="G1694" s="26" t="s">
        <v>10943</v>
      </c>
      <c r="H1694" s="26" t="s">
        <v>639</v>
      </c>
      <c r="I1694" s="47" t="s">
        <v>10944</v>
      </c>
      <c r="J1694" s="47">
        <v>1</v>
      </c>
      <c r="K1694" s="26" t="s">
        <v>198</v>
      </c>
      <c r="L1694" s="26" t="s">
        <v>161</v>
      </c>
      <c r="M1694" s="26" t="s">
        <v>3560</v>
      </c>
      <c r="N1694" s="26" t="s">
        <v>6646</v>
      </c>
      <c r="O1694" s="26" t="s">
        <v>3491</v>
      </c>
      <c r="P1694" s="26" t="s">
        <v>959</v>
      </c>
      <c r="Q1694" s="26" t="s">
        <v>166</v>
      </c>
      <c r="R1694" s="26" t="s">
        <v>1938</v>
      </c>
      <c r="S1694" s="26" t="s">
        <v>10945</v>
      </c>
      <c r="T1694" s="26" t="s">
        <v>153</v>
      </c>
      <c r="U1694" s="26">
        <v>15</v>
      </c>
      <c r="V1694" s="26">
        <v>15</v>
      </c>
      <c r="W1694" s="26"/>
      <c r="X1694" s="26"/>
      <c r="Y1694" s="26"/>
      <c r="Z1694" s="26">
        <v>275</v>
      </c>
      <c r="AA1694" s="26">
        <v>1124</v>
      </c>
      <c r="AB1694" s="26" t="s">
        <v>104</v>
      </c>
      <c r="AC1694" s="26" t="s">
        <v>103</v>
      </c>
      <c r="AD1694" s="26" t="s">
        <v>103</v>
      </c>
      <c r="AE1694" s="26" t="s">
        <v>103</v>
      </c>
      <c r="AF1694" s="26" t="s">
        <v>103</v>
      </c>
      <c r="AG1694" s="26" t="s">
        <v>103</v>
      </c>
      <c r="AH1694" s="26"/>
    </row>
    <row r="1695" ht="90" spans="1:34">
      <c r="A1695" s="24">
        <v>1620</v>
      </c>
      <c r="B1695" s="25"/>
      <c r="C1695" s="26" t="s">
        <v>10946</v>
      </c>
      <c r="D1695" s="26" t="s">
        <v>10947</v>
      </c>
      <c r="E1695" s="26" t="s">
        <v>89</v>
      </c>
      <c r="F1695" s="26" t="s">
        <v>802</v>
      </c>
      <c r="G1695" s="26" t="s">
        <v>10948</v>
      </c>
      <c r="H1695" s="26" t="s">
        <v>9931</v>
      </c>
      <c r="I1695" s="26" t="s">
        <v>10949</v>
      </c>
      <c r="J1695" s="26" t="s">
        <v>10950</v>
      </c>
      <c r="K1695" s="26" t="s">
        <v>198</v>
      </c>
      <c r="L1695" s="26" t="s">
        <v>161</v>
      </c>
      <c r="M1695" s="26" t="s">
        <v>3560</v>
      </c>
      <c r="N1695" s="26" t="s">
        <v>10951</v>
      </c>
      <c r="O1695" s="26" t="s">
        <v>10952</v>
      </c>
      <c r="P1695" s="26" t="s">
        <v>809</v>
      </c>
      <c r="Q1695" s="26" t="s">
        <v>166</v>
      </c>
      <c r="R1695" s="26" t="s">
        <v>1938</v>
      </c>
      <c r="S1695" s="26" t="s">
        <v>810</v>
      </c>
      <c r="T1695" s="26" t="s">
        <v>167</v>
      </c>
      <c r="U1695" s="26">
        <v>15</v>
      </c>
      <c r="V1695" s="26">
        <v>15</v>
      </c>
      <c r="W1695" s="26"/>
      <c r="X1695" s="26"/>
      <c r="Y1695" s="26"/>
      <c r="Z1695" s="26">
        <v>1312</v>
      </c>
      <c r="AA1695" s="26">
        <v>3261</v>
      </c>
      <c r="AB1695" s="26" t="s">
        <v>103</v>
      </c>
      <c r="AC1695" s="26" t="s">
        <v>103</v>
      </c>
      <c r="AD1695" s="26" t="s">
        <v>103</v>
      </c>
      <c r="AE1695" s="26" t="s">
        <v>103</v>
      </c>
      <c r="AF1695" s="26" t="s">
        <v>103</v>
      </c>
      <c r="AG1695" s="26" t="s">
        <v>103</v>
      </c>
      <c r="AH1695" s="26" t="s">
        <v>103</v>
      </c>
    </row>
    <row r="1696" ht="101.25" spans="1:34">
      <c r="A1696" s="24">
        <v>1621</v>
      </c>
      <c r="B1696" s="25"/>
      <c r="C1696" s="26" t="s">
        <v>10953</v>
      </c>
      <c r="D1696" s="26" t="s">
        <v>10954</v>
      </c>
      <c r="E1696" s="26" t="s">
        <v>89</v>
      </c>
      <c r="F1696" s="26" t="s">
        <v>815</v>
      </c>
      <c r="G1696" s="26" t="s">
        <v>10955</v>
      </c>
      <c r="H1696" s="26" t="s">
        <v>9931</v>
      </c>
      <c r="I1696" s="26" t="s">
        <v>10956</v>
      </c>
      <c r="J1696" s="26" t="s">
        <v>10721</v>
      </c>
      <c r="K1696" s="26" t="s">
        <v>198</v>
      </c>
      <c r="L1696" s="26" t="s">
        <v>161</v>
      </c>
      <c r="M1696" s="26" t="s">
        <v>6971</v>
      </c>
      <c r="N1696" s="26" t="s">
        <v>820</v>
      </c>
      <c r="O1696" s="26" t="s">
        <v>821</v>
      </c>
      <c r="P1696" s="26" t="s">
        <v>910</v>
      </c>
      <c r="Q1696" s="26" t="s">
        <v>783</v>
      </c>
      <c r="R1696" s="26" t="s">
        <v>1938</v>
      </c>
      <c r="S1696" s="26" t="s">
        <v>156</v>
      </c>
      <c r="T1696" s="26" t="s">
        <v>167</v>
      </c>
      <c r="U1696" s="26">
        <v>15</v>
      </c>
      <c r="V1696" s="26">
        <v>15</v>
      </c>
      <c r="W1696" s="26"/>
      <c r="X1696" s="26"/>
      <c r="Y1696" s="26"/>
      <c r="Z1696" s="26">
        <v>248</v>
      </c>
      <c r="AA1696" s="26">
        <v>857</v>
      </c>
      <c r="AB1696" s="26" t="s">
        <v>103</v>
      </c>
      <c r="AC1696" s="26" t="s">
        <v>103</v>
      </c>
      <c r="AD1696" s="26" t="s">
        <v>104</v>
      </c>
      <c r="AE1696" s="26" t="s">
        <v>103</v>
      </c>
      <c r="AF1696" s="26"/>
      <c r="AG1696" s="26" t="s">
        <v>103</v>
      </c>
      <c r="AH1696" s="26"/>
    </row>
    <row r="1697" ht="101.25" spans="1:34">
      <c r="A1697" s="24">
        <v>1622</v>
      </c>
      <c r="B1697" s="25"/>
      <c r="C1697" s="26" t="s">
        <v>10957</v>
      </c>
      <c r="D1697" s="26" t="s">
        <v>10958</v>
      </c>
      <c r="E1697" s="26" t="s">
        <v>89</v>
      </c>
      <c r="F1697" s="26" t="s">
        <v>850</v>
      </c>
      <c r="G1697" s="26" t="s">
        <v>10959</v>
      </c>
      <c r="H1697" s="26" t="s">
        <v>9931</v>
      </c>
      <c r="I1697" s="26" t="s">
        <v>10960</v>
      </c>
      <c r="J1697" s="26" t="s">
        <v>10695</v>
      </c>
      <c r="K1697" s="26" t="s">
        <v>198</v>
      </c>
      <c r="L1697" s="26" t="s">
        <v>161</v>
      </c>
      <c r="M1697" s="26" t="s">
        <v>6971</v>
      </c>
      <c r="N1697" s="26" t="s">
        <v>10961</v>
      </c>
      <c r="O1697" s="26" t="s">
        <v>10962</v>
      </c>
      <c r="P1697" s="26" t="s">
        <v>797</v>
      </c>
      <c r="Q1697" s="26" t="s">
        <v>783</v>
      </c>
      <c r="R1697" s="26" t="s">
        <v>1938</v>
      </c>
      <c r="S1697" s="26" t="s">
        <v>857</v>
      </c>
      <c r="T1697" s="26" t="s">
        <v>167</v>
      </c>
      <c r="U1697" s="26">
        <v>15</v>
      </c>
      <c r="V1697" s="26">
        <v>15</v>
      </c>
      <c r="W1697" s="26">
        <v>0</v>
      </c>
      <c r="X1697" s="26">
        <v>0</v>
      </c>
      <c r="Y1697" s="26">
        <v>0</v>
      </c>
      <c r="Z1697" s="26">
        <v>873</v>
      </c>
      <c r="AA1697" s="26">
        <v>320</v>
      </c>
      <c r="AB1697" s="26" t="s">
        <v>103</v>
      </c>
      <c r="AC1697" s="26" t="s">
        <v>103</v>
      </c>
      <c r="AD1697" s="26" t="s">
        <v>103</v>
      </c>
      <c r="AE1697" s="26"/>
      <c r="AF1697" s="26"/>
      <c r="AG1697" s="26" t="s">
        <v>103</v>
      </c>
      <c r="AH1697" s="26"/>
    </row>
    <row r="1698" ht="112.5" spans="1:34">
      <c r="A1698" s="24">
        <v>1623</v>
      </c>
      <c r="B1698" s="25"/>
      <c r="C1698" s="26" t="s">
        <v>10963</v>
      </c>
      <c r="D1698" s="26" t="s">
        <v>10964</v>
      </c>
      <c r="E1698" s="26" t="s">
        <v>89</v>
      </c>
      <c r="F1698" s="26" t="s">
        <v>877</v>
      </c>
      <c r="G1698" s="26" t="s">
        <v>10965</v>
      </c>
      <c r="H1698" s="26" t="s">
        <v>9931</v>
      </c>
      <c r="I1698" s="26" t="s">
        <v>10966</v>
      </c>
      <c r="J1698" s="26" t="s">
        <v>10967</v>
      </c>
      <c r="K1698" s="26" t="s">
        <v>198</v>
      </c>
      <c r="L1698" s="26" t="s">
        <v>161</v>
      </c>
      <c r="M1698" s="26" t="s">
        <v>10968</v>
      </c>
      <c r="N1698" s="26" t="s">
        <v>882</v>
      </c>
      <c r="O1698" s="26" t="s">
        <v>883</v>
      </c>
      <c r="P1698" s="26" t="s">
        <v>809</v>
      </c>
      <c r="Q1698" s="26" t="s">
        <v>783</v>
      </c>
      <c r="R1698" s="26" t="s">
        <v>1938</v>
      </c>
      <c r="S1698" s="26" t="s">
        <v>156</v>
      </c>
      <c r="T1698" s="26" t="s">
        <v>167</v>
      </c>
      <c r="U1698" s="26">
        <v>7.7</v>
      </c>
      <c r="V1698" s="26">
        <v>7.7</v>
      </c>
      <c r="W1698" s="26">
        <v>0</v>
      </c>
      <c r="X1698" s="26">
        <v>0</v>
      </c>
      <c r="Y1698" s="26">
        <v>0</v>
      </c>
      <c r="Z1698" s="26">
        <v>203</v>
      </c>
      <c r="AA1698" s="26">
        <v>594</v>
      </c>
      <c r="AB1698" s="26" t="s">
        <v>103</v>
      </c>
      <c r="AC1698" s="26" t="s">
        <v>103</v>
      </c>
      <c r="AD1698" s="26" t="s">
        <v>103</v>
      </c>
      <c r="AE1698" s="26" t="s">
        <v>103</v>
      </c>
      <c r="AF1698" s="26"/>
      <c r="AG1698" s="26" t="s">
        <v>103</v>
      </c>
      <c r="AH1698" s="26"/>
    </row>
    <row r="1699" ht="101.25" spans="1:34">
      <c r="A1699" s="24">
        <v>1624</v>
      </c>
      <c r="B1699" s="25"/>
      <c r="C1699" s="26" t="s">
        <v>10969</v>
      </c>
      <c r="D1699" s="26" t="s">
        <v>10970</v>
      </c>
      <c r="E1699" s="26" t="s">
        <v>89</v>
      </c>
      <c r="F1699" s="26" t="s">
        <v>3649</v>
      </c>
      <c r="G1699" s="26" t="s">
        <v>10971</v>
      </c>
      <c r="H1699" s="26" t="s">
        <v>9931</v>
      </c>
      <c r="I1699" s="26" t="s">
        <v>10972</v>
      </c>
      <c r="J1699" s="26" t="s">
        <v>10973</v>
      </c>
      <c r="K1699" s="26" t="s">
        <v>198</v>
      </c>
      <c r="L1699" s="26" t="s">
        <v>161</v>
      </c>
      <c r="M1699" s="26" t="s">
        <v>10918</v>
      </c>
      <c r="N1699" s="26" t="s">
        <v>10974</v>
      </c>
      <c r="O1699" s="26" t="s">
        <v>10975</v>
      </c>
      <c r="P1699" s="26" t="s">
        <v>809</v>
      </c>
      <c r="Q1699" s="26" t="s">
        <v>1571</v>
      </c>
      <c r="R1699" s="26" t="s">
        <v>1938</v>
      </c>
      <c r="S1699" s="26" t="s">
        <v>10976</v>
      </c>
      <c r="T1699" s="26" t="s">
        <v>167</v>
      </c>
      <c r="U1699" s="26">
        <v>15</v>
      </c>
      <c r="V1699" s="26">
        <v>15</v>
      </c>
      <c r="W1699" s="26"/>
      <c r="X1699" s="26"/>
      <c r="Y1699" s="26"/>
      <c r="Z1699" s="26">
        <v>653</v>
      </c>
      <c r="AA1699" s="26">
        <v>147</v>
      </c>
      <c r="AB1699" s="26" t="s">
        <v>103</v>
      </c>
      <c r="AC1699" s="26" t="s">
        <v>103</v>
      </c>
      <c r="AD1699" s="26" t="s">
        <v>103</v>
      </c>
      <c r="AE1699" s="26" t="s">
        <v>103</v>
      </c>
      <c r="AF1699" s="26"/>
      <c r="AG1699" s="26" t="s">
        <v>103</v>
      </c>
      <c r="AH1699" s="26"/>
    </row>
    <row r="1700" ht="101.25" spans="1:34">
      <c r="A1700" s="24">
        <v>1625</v>
      </c>
      <c r="B1700" s="25"/>
      <c r="C1700" s="26" t="s">
        <v>10977</v>
      </c>
      <c r="D1700" s="26" t="s">
        <v>10978</v>
      </c>
      <c r="E1700" s="26" t="s">
        <v>89</v>
      </c>
      <c r="F1700" s="26" t="s">
        <v>888</v>
      </c>
      <c r="G1700" s="26" t="s">
        <v>10979</v>
      </c>
      <c r="H1700" s="26" t="s">
        <v>9931</v>
      </c>
      <c r="I1700" s="26" t="s">
        <v>10980</v>
      </c>
      <c r="J1700" s="26" t="s">
        <v>10695</v>
      </c>
      <c r="K1700" s="26" t="s">
        <v>198</v>
      </c>
      <c r="L1700" s="26" t="s">
        <v>161</v>
      </c>
      <c r="M1700" s="26" t="s">
        <v>6971</v>
      </c>
      <c r="N1700" s="26" t="s">
        <v>10221</v>
      </c>
      <c r="O1700" s="26" t="s">
        <v>894</v>
      </c>
      <c r="P1700" s="26" t="s">
        <v>797</v>
      </c>
      <c r="Q1700" s="26" t="s">
        <v>783</v>
      </c>
      <c r="R1700" s="26" t="s">
        <v>1938</v>
      </c>
      <c r="S1700" s="26" t="s">
        <v>895</v>
      </c>
      <c r="T1700" s="26" t="s">
        <v>167</v>
      </c>
      <c r="U1700" s="26">
        <v>15</v>
      </c>
      <c r="V1700" s="26">
        <v>15</v>
      </c>
      <c r="W1700" s="26"/>
      <c r="X1700" s="26"/>
      <c r="Y1700" s="26"/>
      <c r="Z1700" s="26">
        <v>1818</v>
      </c>
      <c r="AA1700" s="26">
        <v>113</v>
      </c>
      <c r="AB1700" s="26" t="s">
        <v>103</v>
      </c>
      <c r="AC1700" s="26" t="s">
        <v>103</v>
      </c>
      <c r="AD1700" s="26" t="s">
        <v>103</v>
      </c>
      <c r="AE1700" s="26" t="s">
        <v>103</v>
      </c>
      <c r="AF1700" s="26"/>
      <c r="AG1700" s="26" t="s">
        <v>103</v>
      </c>
      <c r="AH1700" s="26"/>
    </row>
    <row r="1701" ht="101.25" spans="1:34">
      <c r="A1701" s="24">
        <v>1626</v>
      </c>
      <c r="B1701" s="25"/>
      <c r="C1701" s="26" t="s">
        <v>10981</v>
      </c>
      <c r="D1701" s="26" t="s">
        <v>10982</v>
      </c>
      <c r="E1701" s="26" t="s">
        <v>89</v>
      </c>
      <c r="F1701" s="26" t="s">
        <v>837</v>
      </c>
      <c r="G1701" s="26" t="s">
        <v>10983</v>
      </c>
      <c r="H1701" s="26" t="s">
        <v>9931</v>
      </c>
      <c r="I1701" s="26" t="s">
        <v>10984</v>
      </c>
      <c r="J1701" s="26" t="s">
        <v>10695</v>
      </c>
      <c r="K1701" s="26" t="s">
        <v>198</v>
      </c>
      <c r="L1701" s="26" t="s">
        <v>161</v>
      </c>
      <c r="M1701" s="26" t="s">
        <v>6971</v>
      </c>
      <c r="N1701" s="26" t="s">
        <v>8296</v>
      </c>
      <c r="O1701" s="26" t="s">
        <v>8297</v>
      </c>
      <c r="P1701" s="26" t="s">
        <v>797</v>
      </c>
      <c r="Q1701" s="26" t="s">
        <v>783</v>
      </c>
      <c r="R1701" s="26" t="s">
        <v>1938</v>
      </c>
      <c r="S1701" s="26" t="s">
        <v>844</v>
      </c>
      <c r="T1701" s="26" t="s">
        <v>167</v>
      </c>
      <c r="U1701" s="26">
        <v>15</v>
      </c>
      <c r="V1701" s="26">
        <v>15</v>
      </c>
      <c r="W1701" s="26"/>
      <c r="X1701" s="26"/>
      <c r="Y1701" s="26"/>
      <c r="Z1701" s="26">
        <v>365</v>
      </c>
      <c r="AA1701" s="26">
        <v>21</v>
      </c>
      <c r="AB1701" s="26" t="s">
        <v>103</v>
      </c>
      <c r="AC1701" s="26" t="s">
        <v>103</v>
      </c>
      <c r="AD1701" s="26" t="s">
        <v>103</v>
      </c>
      <c r="AE1701" s="26" t="s">
        <v>103</v>
      </c>
      <c r="AF1701" s="26"/>
      <c r="AG1701" s="26" t="s">
        <v>103</v>
      </c>
      <c r="AH1701" s="26"/>
    </row>
    <row r="1702" ht="101.25" spans="1:34">
      <c r="A1702" s="24">
        <v>1627</v>
      </c>
      <c r="B1702" s="25"/>
      <c r="C1702" s="26" t="s">
        <v>10985</v>
      </c>
      <c r="D1702" s="26" t="s">
        <v>10986</v>
      </c>
      <c r="E1702" s="26" t="s">
        <v>89</v>
      </c>
      <c r="F1702" s="26" t="s">
        <v>2259</v>
      </c>
      <c r="G1702" s="26" t="s">
        <v>10987</v>
      </c>
      <c r="H1702" s="26" t="s">
        <v>9931</v>
      </c>
      <c r="I1702" s="26" t="s">
        <v>10988</v>
      </c>
      <c r="J1702" s="26" t="s">
        <v>10695</v>
      </c>
      <c r="K1702" s="26" t="s">
        <v>198</v>
      </c>
      <c r="L1702" s="26" t="s">
        <v>161</v>
      </c>
      <c r="M1702" s="26" t="s">
        <v>6971</v>
      </c>
      <c r="N1702" s="26" t="s">
        <v>9156</v>
      </c>
      <c r="O1702" s="26" t="s">
        <v>9157</v>
      </c>
      <c r="P1702" s="26" t="s">
        <v>797</v>
      </c>
      <c r="Q1702" s="26" t="s">
        <v>783</v>
      </c>
      <c r="R1702" s="26" t="s">
        <v>1938</v>
      </c>
      <c r="S1702" s="26" t="s">
        <v>10989</v>
      </c>
      <c r="T1702" s="26" t="s">
        <v>167</v>
      </c>
      <c r="U1702" s="26">
        <v>15</v>
      </c>
      <c r="V1702" s="26">
        <v>15</v>
      </c>
      <c r="W1702" s="26"/>
      <c r="X1702" s="26"/>
      <c r="Y1702" s="26"/>
      <c r="Z1702" s="26">
        <v>272</v>
      </c>
      <c r="AA1702" s="26">
        <v>35</v>
      </c>
      <c r="AB1702" s="26" t="s">
        <v>103</v>
      </c>
      <c r="AC1702" s="26" t="s">
        <v>103</v>
      </c>
      <c r="AD1702" s="26" t="s">
        <v>103</v>
      </c>
      <c r="AE1702" s="26" t="s">
        <v>103</v>
      </c>
      <c r="AF1702" s="26"/>
      <c r="AG1702" s="26" t="s">
        <v>103</v>
      </c>
      <c r="AH1702" s="26"/>
    </row>
    <row r="1703" ht="101.25" spans="1:34">
      <c r="A1703" s="24">
        <v>1628</v>
      </c>
      <c r="B1703" s="25"/>
      <c r="C1703" s="26" t="s">
        <v>10990</v>
      </c>
      <c r="D1703" s="26" t="s">
        <v>10991</v>
      </c>
      <c r="E1703" s="26" t="s">
        <v>89</v>
      </c>
      <c r="F1703" s="26" t="s">
        <v>3639</v>
      </c>
      <c r="G1703" s="26" t="s">
        <v>10992</v>
      </c>
      <c r="H1703" s="26" t="s">
        <v>9931</v>
      </c>
      <c r="I1703" s="26" t="s">
        <v>10993</v>
      </c>
      <c r="J1703" s="26" t="s">
        <v>10695</v>
      </c>
      <c r="K1703" s="26" t="s">
        <v>198</v>
      </c>
      <c r="L1703" s="26" t="s">
        <v>161</v>
      </c>
      <c r="M1703" s="26" t="s">
        <v>6971</v>
      </c>
      <c r="N1703" s="26" t="s">
        <v>10234</v>
      </c>
      <c r="O1703" s="26" t="s">
        <v>10235</v>
      </c>
      <c r="P1703" s="26" t="s">
        <v>797</v>
      </c>
      <c r="Q1703" s="26" t="s">
        <v>783</v>
      </c>
      <c r="R1703" s="26" t="s">
        <v>1938</v>
      </c>
      <c r="S1703" s="26" t="s">
        <v>3646</v>
      </c>
      <c r="T1703" s="26" t="s">
        <v>167</v>
      </c>
      <c r="U1703" s="26">
        <v>15</v>
      </c>
      <c r="V1703" s="26">
        <v>15</v>
      </c>
      <c r="W1703" s="26">
        <v>0</v>
      </c>
      <c r="X1703" s="26">
        <v>0</v>
      </c>
      <c r="Y1703" s="26">
        <v>0</v>
      </c>
      <c r="Z1703" s="26">
        <v>935</v>
      </c>
      <c r="AA1703" s="26">
        <v>155</v>
      </c>
      <c r="AB1703" s="26" t="s">
        <v>103</v>
      </c>
      <c r="AC1703" s="26" t="s">
        <v>103</v>
      </c>
      <c r="AD1703" s="26" t="s">
        <v>103</v>
      </c>
      <c r="AE1703" s="26" t="s">
        <v>103</v>
      </c>
      <c r="AF1703" s="26"/>
      <c r="AG1703" s="26" t="s">
        <v>103</v>
      </c>
      <c r="AH1703" s="26"/>
    </row>
    <row r="1704" s="5" customFormat="1" ht="45" spans="1:34">
      <c r="A1704" s="24">
        <v>1629</v>
      </c>
      <c r="B1704" s="25"/>
      <c r="C1704" s="26" t="s">
        <v>10994</v>
      </c>
      <c r="D1704" s="26" t="s">
        <v>10995</v>
      </c>
      <c r="E1704" s="26" t="s">
        <v>89</v>
      </c>
      <c r="F1704" s="26" t="s">
        <v>9484</v>
      </c>
      <c r="G1704" s="26" t="s">
        <v>10996</v>
      </c>
      <c r="H1704" s="26" t="s">
        <v>9931</v>
      </c>
      <c r="I1704" s="26" t="s">
        <v>6559</v>
      </c>
      <c r="J1704" s="26" t="s">
        <v>10997</v>
      </c>
      <c r="K1704" s="26" t="s">
        <v>113</v>
      </c>
      <c r="L1704" s="26" t="s">
        <v>114</v>
      </c>
      <c r="M1704" s="26" t="s">
        <v>6559</v>
      </c>
      <c r="N1704" s="26"/>
      <c r="O1704" s="26" t="s">
        <v>10235</v>
      </c>
      <c r="P1704" s="26"/>
      <c r="Q1704" s="26" t="s">
        <v>179</v>
      </c>
      <c r="R1704" s="26" t="s">
        <v>9863</v>
      </c>
      <c r="S1704" s="26" t="s">
        <v>9490</v>
      </c>
      <c r="T1704" s="26" t="s">
        <v>267</v>
      </c>
      <c r="U1704" s="26">
        <v>15</v>
      </c>
      <c r="V1704" s="26">
        <v>15</v>
      </c>
      <c r="W1704" s="26"/>
      <c r="X1704" s="26"/>
      <c r="Y1704" s="26">
        <v>0</v>
      </c>
      <c r="Z1704" s="26">
        <v>420</v>
      </c>
      <c r="AA1704" s="26">
        <v>21</v>
      </c>
      <c r="AB1704" s="26" t="s">
        <v>103</v>
      </c>
      <c r="AC1704" s="26" t="s">
        <v>103</v>
      </c>
      <c r="AD1704" s="26" t="s">
        <v>103</v>
      </c>
      <c r="AE1704" s="26" t="s">
        <v>103</v>
      </c>
      <c r="AF1704" s="26"/>
      <c r="AG1704" s="26" t="s">
        <v>103</v>
      </c>
      <c r="AH1704" s="26"/>
    </row>
    <row r="1705" ht="78.75" spans="1:34">
      <c r="A1705" s="24">
        <v>1630</v>
      </c>
      <c r="B1705" s="25"/>
      <c r="C1705" s="26" t="s">
        <v>10998</v>
      </c>
      <c r="D1705" s="26" t="s">
        <v>10999</v>
      </c>
      <c r="E1705" s="26" t="s">
        <v>89</v>
      </c>
      <c r="F1705" s="26" t="s">
        <v>7971</v>
      </c>
      <c r="G1705" s="26" t="s">
        <v>11000</v>
      </c>
      <c r="H1705" s="26" t="s">
        <v>8877</v>
      </c>
      <c r="I1705" s="30" t="s">
        <v>11001</v>
      </c>
      <c r="J1705" s="30" t="s">
        <v>10687</v>
      </c>
      <c r="K1705" s="26" t="s">
        <v>113</v>
      </c>
      <c r="L1705" s="26" t="s">
        <v>114</v>
      </c>
      <c r="M1705" s="26" t="s">
        <v>2212</v>
      </c>
      <c r="N1705" s="26"/>
      <c r="O1705" s="26" t="s">
        <v>7975</v>
      </c>
      <c r="P1705" s="26"/>
      <c r="Q1705" s="26" t="s">
        <v>179</v>
      </c>
      <c r="R1705" s="26" t="s">
        <v>484</v>
      </c>
      <c r="S1705" s="26" t="s">
        <v>7976</v>
      </c>
      <c r="T1705" s="26" t="s">
        <v>267</v>
      </c>
      <c r="U1705" s="26">
        <v>15</v>
      </c>
      <c r="V1705" s="26">
        <v>15</v>
      </c>
      <c r="W1705" s="26"/>
      <c r="X1705" s="26"/>
      <c r="Y1705" s="26"/>
      <c r="Z1705" s="26">
        <v>2074</v>
      </c>
      <c r="AA1705" s="26">
        <v>57</v>
      </c>
      <c r="AB1705" s="26"/>
      <c r="AC1705" s="26" t="s">
        <v>103</v>
      </c>
      <c r="AD1705" s="26" t="s">
        <v>103</v>
      </c>
      <c r="AE1705" s="26" t="s">
        <v>103</v>
      </c>
      <c r="AF1705" s="26" t="s">
        <v>103</v>
      </c>
      <c r="AG1705" s="26"/>
      <c r="AH1705" s="26"/>
    </row>
    <row r="1706" ht="67.5" spans="1:34">
      <c r="A1706" s="24">
        <v>1631</v>
      </c>
      <c r="B1706" s="25"/>
      <c r="C1706" s="26" t="s">
        <v>11002</v>
      </c>
      <c r="D1706" s="26" t="s">
        <v>11003</v>
      </c>
      <c r="E1706" s="26" t="s">
        <v>89</v>
      </c>
      <c r="F1706" s="26" t="s">
        <v>7932</v>
      </c>
      <c r="G1706" s="26" t="s">
        <v>11004</v>
      </c>
      <c r="H1706" s="26" t="s">
        <v>124</v>
      </c>
      <c r="I1706" s="30" t="s">
        <v>11001</v>
      </c>
      <c r="J1706" s="30" t="s">
        <v>10687</v>
      </c>
      <c r="K1706" s="26" t="s">
        <v>113</v>
      </c>
      <c r="L1706" s="26" t="s">
        <v>114</v>
      </c>
      <c r="M1706" s="26" t="s">
        <v>2212</v>
      </c>
      <c r="N1706" s="26"/>
      <c r="O1706" s="26" t="s">
        <v>11005</v>
      </c>
      <c r="P1706" s="26"/>
      <c r="Q1706" s="26" t="s">
        <v>179</v>
      </c>
      <c r="R1706" s="26" t="s">
        <v>484</v>
      </c>
      <c r="S1706" s="26" t="s">
        <v>7936</v>
      </c>
      <c r="T1706" s="26" t="s">
        <v>267</v>
      </c>
      <c r="U1706" s="26">
        <v>15</v>
      </c>
      <c r="V1706" s="26">
        <v>15</v>
      </c>
      <c r="W1706" s="26"/>
      <c r="X1706" s="26"/>
      <c r="Y1706" s="26"/>
      <c r="Z1706" s="26">
        <v>1700</v>
      </c>
      <c r="AA1706" s="26">
        <v>151</v>
      </c>
      <c r="AB1706" s="26" t="s">
        <v>103</v>
      </c>
      <c r="AC1706" s="26" t="s">
        <v>103</v>
      </c>
      <c r="AD1706" s="26" t="s">
        <v>103</v>
      </c>
      <c r="AE1706" s="26" t="s">
        <v>103</v>
      </c>
      <c r="AF1706" s="26"/>
      <c r="AG1706" s="26" t="s">
        <v>103</v>
      </c>
      <c r="AH1706" s="26"/>
    </row>
    <row r="1707" ht="101.25" spans="1:34">
      <c r="A1707" s="24">
        <v>1632</v>
      </c>
      <c r="B1707" s="25"/>
      <c r="C1707" s="26" t="s">
        <v>11006</v>
      </c>
      <c r="D1707" s="26" t="s">
        <v>11007</v>
      </c>
      <c r="E1707" s="26" t="s">
        <v>370</v>
      </c>
      <c r="F1707" s="26" t="s">
        <v>8849</v>
      </c>
      <c r="G1707" s="26" t="s">
        <v>11008</v>
      </c>
      <c r="H1707" s="26" t="s">
        <v>7966</v>
      </c>
      <c r="I1707" s="30" t="s">
        <v>11001</v>
      </c>
      <c r="J1707" s="26" t="s">
        <v>10687</v>
      </c>
      <c r="K1707" s="26" t="s">
        <v>113</v>
      </c>
      <c r="L1707" s="26" t="s">
        <v>114</v>
      </c>
      <c r="M1707" s="26" t="s">
        <v>1032</v>
      </c>
      <c r="N1707" s="26"/>
      <c r="O1707" s="26" t="s">
        <v>11009</v>
      </c>
      <c r="P1707" s="26"/>
      <c r="Q1707" s="26" t="s">
        <v>179</v>
      </c>
      <c r="R1707" s="26" t="s">
        <v>484</v>
      </c>
      <c r="S1707" s="26" t="s">
        <v>8855</v>
      </c>
      <c r="T1707" s="26" t="s">
        <v>267</v>
      </c>
      <c r="U1707" s="26">
        <v>15</v>
      </c>
      <c r="V1707" s="26">
        <v>15</v>
      </c>
      <c r="W1707" s="26"/>
      <c r="X1707" s="26"/>
      <c r="Y1707" s="26"/>
      <c r="Z1707" s="26">
        <v>1217</v>
      </c>
      <c r="AA1707" s="26">
        <v>61</v>
      </c>
      <c r="AB1707" s="26" t="s">
        <v>104</v>
      </c>
      <c r="AC1707" s="26" t="s">
        <v>103</v>
      </c>
      <c r="AD1707" s="26" t="s">
        <v>103</v>
      </c>
      <c r="AE1707" s="26" t="s">
        <v>103</v>
      </c>
      <c r="AF1707" s="26"/>
      <c r="AG1707" s="26" t="s">
        <v>103</v>
      </c>
      <c r="AH1707" s="26"/>
    </row>
    <row r="1708" ht="90" spans="1:34">
      <c r="A1708" s="24">
        <v>1633</v>
      </c>
      <c r="B1708" s="25"/>
      <c r="C1708" s="26" t="s">
        <v>11010</v>
      </c>
      <c r="D1708" s="26" t="s">
        <v>11011</v>
      </c>
      <c r="E1708" s="26" t="s">
        <v>89</v>
      </c>
      <c r="F1708" s="26" t="s">
        <v>1918</v>
      </c>
      <c r="G1708" s="26" t="s">
        <v>11012</v>
      </c>
      <c r="H1708" s="26" t="s">
        <v>11013</v>
      </c>
      <c r="I1708" s="30" t="s">
        <v>11001</v>
      </c>
      <c r="J1708" s="26" t="s">
        <v>10687</v>
      </c>
      <c r="K1708" s="26" t="s">
        <v>113</v>
      </c>
      <c r="L1708" s="26" t="s">
        <v>114</v>
      </c>
      <c r="M1708" s="26" t="s">
        <v>1549</v>
      </c>
      <c r="N1708" s="26"/>
      <c r="O1708" s="26" t="s">
        <v>11014</v>
      </c>
      <c r="P1708" s="26"/>
      <c r="Q1708" s="26" t="s">
        <v>179</v>
      </c>
      <c r="R1708" s="26" t="s">
        <v>484</v>
      </c>
      <c r="S1708" s="26" t="s">
        <v>1925</v>
      </c>
      <c r="T1708" s="26" t="s">
        <v>267</v>
      </c>
      <c r="U1708" s="26">
        <v>15</v>
      </c>
      <c r="V1708" s="26">
        <v>15</v>
      </c>
      <c r="W1708" s="26"/>
      <c r="X1708" s="26"/>
      <c r="Y1708" s="26"/>
      <c r="Z1708" s="26">
        <v>1684</v>
      </c>
      <c r="AA1708" s="26">
        <v>18</v>
      </c>
      <c r="AB1708" s="26" t="s">
        <v>103</v>
      </c>
      <c r="AC1708" s="26" t="s">
        <v>103</v>
      </c>
      <c r="AD1708" s="26" t="s">
        <v>103</v>
      </c>
      <c r="AE1708" s="26" t="s">
        <v>103</v>
      </c>
      <c r="AF1708" s="26"/>
      <c r="AG1708" s="26" t="s">
        <v>103</v>
      </c>
      <c r="AH1708" s="26"/>
    </row>
    <row r="1709" ht="123.75" spans="1:34">
      <c r="A1709" s="24">
        <v>1634</v>
      </c>
      <c r="B1709" s="25"/>
      <c r="C1709" s="26" t="s">
        <v>11015</v>
      </c>
      <c r="D1709" s="26" t="s">
        <v>11016</v>
      </c>
      <c r="E1709" s="26" t="s">
        <v>89</v>
      </c>
      <c r="F1709" s="26" t="s">
        <v>916</v>
      </c>
      <c r="G1709" s="26" t="s">
        <v>11017</v>
      </c>
      <c r="H1709" s="26" t="s">
        <v>11018</v>
      </c>
      <c r="I1709" s="26" t="s">
        <v>11019</v>
      </c>
      <c r="J1709" s="26" t="s">
        <v>11020</v>
      </c>
      <c r="K1709" s="26" t="s">
        <v>135</v>
      </c>
      <c r="L1709" s="26" t="s">
        <v>114</v>
      </c>
      <c r="M1709" s="26" t="s">
        <v>950</v>
      </c>
      <c r="N1709" s="26" t="s">
        <v>11021</v>
      </c>
      <c r="O1709" s="26" t="s">
        <v>11022</v>
      </c>
      <c r="P1709" s="26" t="s">
        <v>10663</v>
      </c>
      <c r="Q1709" s="26" t="s">
        <v>190</v>
      </c>
      <c r="R1709" s="26" t="s">
        <v>1938</v>
      </c>
      <c r="S1709" s="26" t="s">
        <v>183</v>
      </c>
      <c r="T1709" s="26" t="s">
        <v>291</v>
      </c>
      <c r="U1709" s="26">
        <v>15</v>
      </c>
      <c r="V1709" s="26">
        <f>U1709</f>
        <v>15</v>
      </c>
      <c r="W1709" s="26"/>
      <c r="X1709" s="26"/>
      <c r="Y1709" s="26"/>
      <c r="Z1709" s="26">
        <v>750</v>
      </c>
      <c r="AA1709" s="26">
        <v>85</v>
      </c>
      <c r="AB1709" s="26" t="s">
        <v>103</v>
      </c>
      <c r="AC1709" s="26" t="s">
        <v>103</v>
      </c>
      <c r="AD1709" s="26" t="s">
        <v>103</v>
      </c>
      <c r="AE1709" s="26" t="s">
        <v>103</v>
      </c>
      <c r="AF1709" s="26" t="s">
        <v>103</v>
      </c>
      <c r="AG1709" s="26" t="s">
        <v>104</v>
      </c>
      <c r="AH1709" s="26" t="s">
        <v>103</v>
      </c>
    </row>
    <row r="1710" ht="123.75" spans="1:34">
      <c r="A1710" s="24">
        <v>1635</v>
      </c>
      <c r="B1710" s="25"/>
      <c r="C1710" s="26" t="s">
        <v>11023</v>
      </c>
      <c r="D1710" s="26" t="s">
        <v>11024</v>
      </c>
      <c r="E1710" s="26" t="s">
        <v>89</v>
      </c>
      <c r="F1710" s="26" t="s">
        <v>2607</v>
      </c>
      <c r="G1710" s="26" t="s">
        <v>11025</v>
      </c>
      <c r="H1710" s="26" t="s">
        <v>11018</v>
      </c>
      <c r="I1710" s="26" t="s">
        <v>11026</v>
      </c>
      <c r="J1710" s="26" t="s">
        <v>11020</v>
      </c>
      <c r="K1710" s="26" t="s">
        <v>135</v>
      </c>
      <c r="L1710" s="26" t="s">
        <v>114</v>
      </c>
      <c r="M1710" s="26" t="s">
        <v>1032</v>
      </c>
      <c r="N1710" s="26" t="s">
        <v>11021</v>
      </c>
      <c r="O1710" s="26" t="s">
        <v>11027</v>
      </c>
      <c r="P1710" s="26" t="s">
        <v>10663</v>
      </c>
      <c r="Q1710" s="26" t="s">
        <v>190</v>
      </c>
      <c r="R1710" s="26" t="s">
        <v>1938</v>
      </c>
      <c r="S1710" s="26" t="s">
        <v>183</v>
      </c>
      <c r="T1710" s="26" t="s">
        <v>291</v>
      </c>
      <c r="U1710" s="26">
        <v>15</v>
      </c>
      <c r="V1710" s="26">
        <f>U1710</f>
        <v>15</v>
      </c>
      <c r="W1710" s="26"/>
      <c r="X1710" s="26"/>
      <c r="Y1710" s="26"/>
      <c r="Z1710" s="26">
        <v>614</v>
      </c>
      <c r="AA1710" s="26">
        <v>256</v>
      </c>
      <c r="AB1710" s="26" t="s">
        <v>103</v>
      </c>
      <c r="AC1710" s="26" t="s">
        <v>103</v>
      </c>
      <c r="AD1710" s="26" t="s">
        <v>104</v>
      </c>
      <c r="AE1710" s="26" t="s">
        <v>103</v>
      </c>
      <c r="AF1710" s="26" t="s">
        <v>103</v>
      </c>
      <c r="AG1710" s="26" t="s">
        <v>103</v>
      </c>
      <c r="AH1710" s="26" t="s">
        <v>103</v>
      </c>
    </row>
    <row r="1711" ht="123.75" spans="1:34">
      <c r="A1711" s="24">
        <v>1636</v>
      </c>
      <c r="B1711" s="25"/>
      <c r="C1711" s="26" t="s">
        <v>11028</v>
      </c>
      <c r="D1711" s="26" t="s">
        <v>11029</v>
      </c>
      <c r="E1711" s="26" t="s">
        <v>11030</v>
      </c>
      <c r="F1711" s="26" t="s">
        <v>926</v>
      </c>
      <c r="G1711" s="26" t="s">
        <v>11031</v>
      </c>
      <c r="H1711" s="26" t="s">
        <v>11018</v>
      </c>
      <c r="I1711" s="26" t="s">
        <v>11032</v>
      </c>
      <c r="J1711" s="26" t="s">
        <v>11020</v>
      </c>
      <c r="K1711" s="26" t="s">
        <v>135</v>
      </c>
      <c r="L1711" s="26" t="s">
        <v>114</v>
      </c>
      <c r="M1711" s="26" t="s">
        <v>1032</v>
      </c>
      <c r="N1711" s="26" t="s">
        <v>7223</v>
      </c>
      <c r="O1711" s="26" t="s">
        <v>11033</v>
      </c>
      <c r="P1711" s="26" t="s">
        <v>10663</v>
      </c>
      <c r="Q1711" s="26" t="s">
        <v>190</v>
      </c>
      <c r="R1711" s="26" t="s">
        <v>1938</v>
      </c>
      <c r="S1711" s="26" t="s">
        <v>183</v>
      </c>
      <c r="T1711" s="26" t="s">
        <v>291</v>
      </c>
      <c r="U1711" s="26">
        <v>15</v>
      </c>
      <c r="V1711" s="26">
        <f>U1711</f>
        <v>15</v>
      </c>
      <c r="W1711" s="26"/>
      <c r="X1711" s="26"/>
      <c r="Y1711" s="26"/>
      <c r="Z1711" s="26">
        <v>962</v>
      </c>
      <c r="AA1711" s="26">
        <v>488</v>
      </c>
      <c r="AB1711" s="26" t="s">
        <v>103</v>
      </c>
      <c r="AC1711" s="26" t="s">
        <v>103</v>
      </c>
      <c r="AD1711" s="26" t="s">
        <v>104</v>
      </c>
      <c r="AE1711" s="26" t="s">
        <v>103</v>
      </c>
      <c r="AF1711" s="26" t="s">
        <v>103</v>
      </c>
      <c r="AG1711" s="26" t="s">
        <v>103</v>
      </c>
      <c r="AH1711" s="26" t="s">
        <v>103</v>
      </c>
    </row>
    <row r="1712" ht="135" spans="1:34">
      <c r="A1712" s="24">
        <v>1637</v>
      </c>
      <c r="B1712" s="25"/>
      <c r="C1712" s="26" t="s">
        <v>11034</v>
      </c>
      <c r="D1712" s="26" t="s">
        <v>11035</v>
      </c>
      <c r="E1712" s="26" t="s">
        <v>11030</v>
      </c>
      <c r="F1712" s="26" t="s">
        <v>936</v>
      </c>
      <c r="G1712" s="26" t="s">
        <v>11036</v>
      </c>
      <c r="H1712" s="26" t="s">
        <v>11018</v>
      </c>
      <c r="I1712" s="26" t="s">
        <v>11037</v>
      </c>
      <c r="J1712" s="26" t="s">
        <v>11020</v>
      </c>
      <c r="K1712" s="26" t="s">
        <v>135</v>
      </c>
      <c r="L1712" s="26" t="s">
        <v>114</v>
      </c>
      <c r="M1712" s="26" t="s">
        <v>1032</v>
      </c>
      <c r="N1712" s="26" t="s">
        <v>3686</v>
      </c>
      <c r="O1712" s="26" t="s">
        <v>11038</v>
      </c>
      <c r="P1712" s="26" t="s">
        <v>10663</v>
      </c>
      <c r="Q1712" s="26" t="s">
        <v>190</v>
      </c>
      <c r="R1712" s="26" t="s">
        <v>1938</v>
      </c>
      <c r="S1712" s="26" t="s">
        <v>183</v>
      </c>
      <c r="T1712" s="26" t="s">
        <v>11039</v>
      </c>
      <c r="U1712" s="26">
        <v>15</v>
      </c>
      <c r="V1712" s="26">
        <f>U1712</f>
        <v>15</v>
      </c>
      <c r="W1712" s="26"/>
      <c r="X1712" s="26"/>
      <c r="Y1712" s="26"/>
      <c r="Z1712" s="26">
        <v>1017</v>
      </c>
      <c r="AA1712" s="26">
        <v>538</v>
      </c>
      <c r="AB1712" s="26" t="s">
        <v>103</v>
      </c>
      <c r="AC1712" s="26" t="s">
        <v>103</v>
      </c>
      <c r="AD1712" s="26" t="s">
        <v>103</v>
      </c>
      <c r="AE1712" s="26" t="s">
        <v>103</v>
      </c>
      <c r="AF1712" s="26" t="s">
        <v>103</v>
      </c>
      <c r="AG1712" s="26" t="s">
        <v>103</v>
      </c>
      <c r="AH1712" s="26" t="s">
        <v>103</v>
      </c>
    </row>
    <row r="1713" ht="123.75" spans="1:34">
      <c r="A1713" s="24">
        <v>1638</v>
      </c>
      <c r="B1713" s="25"/>
      <c r="C1713" s="26" t="s">
        <v>11040</v>
      </c>
      <c r="D1713" s="26" t="s">
        <v>11041</v>
      </c>
      <c r="E1713" s="26" t="s">
        <v>11030</v>
      </c>
      <c r="F1713" s="26" t="s">
        <v>11042</v>
      </c>
      <c r="G1713" s="26" t="s">
        <v>11043</v>
      </c>
      <c r="H1713" s="26" t="s">
        <v>11018</v>
      </c>
      <c r="I1713" s="26" t="s">
        <v>11044</v>
      </c>
      <c r="J1713" s="26" t="s">
        <v>11020</v>
      </c>
      <c r="K1713" s="26" t="s">
        <v>135</v>
      </c>
      <c r="L1713" s="26" t="s">
        <v>114</v>
      </c>
      <c r="M1713" s="26" t="s">
        <v>1032</v>
      </c>
      <c r="N1713" s="26" t="s">
        <v>7223</v>
      </c>
      <c r="O1713" s="26" t="s">
        <v>11045</v>
      </c>
      <c r="P1713" s="26" t="s">
        <v>10663</v>
      </c>
      <c r="Q1713" s="26" t="s">
        <v>190</v>
      </c>
      <c r="R1713" s="26" t="s">
        <v>1938</v>
      </c>
      <c r="S1713" s="26" t="s">
        <v>183</v>
      </c>
      <c r="T1713" s="26" t="s">
        <v>11039</v>
      </c>
      <c r="U1713" s="26">
        <v>15</v>
      </c>
      <c r="V1713" s="26">
        <f>U1713</f>
        <v>15</v>
      </c>
      <c r="W1713" s="26"/>
      <c r="X1713" s="26"/>
      <c r="Y1713" s="26"/>
      <c r="Z1713" s="26">
        <v>1191</v>
      </c>
      <c r="AA1713" s="26">
        <v>453</v>
      </c>
      <c r="AB1713" s="26" t="s">
        <v>103</v>
      </c>
      <c r="AC1713" s="26" t="s">
        <v>103</v>
      </c>
      <c r="AD1713" s="26" t="s">
        <v>103</v>
      </c>
      <c r="AE1713" s="26" t="s">
        <v>103</v>
      </c>
      <c r="AF1713" s="26" t="s">
        <v>103</v>
      </c>
      <c r="AG1713" s="26" t="s">
        <v>103</v>
      </c>
      <c r="AH1713" s="26" t="s">
        <v>103</v>
      </c>
    </row>
    <row r="1714" ht="135" spans="1:34">
      <c r="A1714" s="24">
        <v>1639</v>
      </c>
      <c r="B1714" s="25"/>
      <c r="C1714" s="26" t="s">
        <v>11046</v>
      </c>
      <c r="D1714" s="26" t="s">
        <v>11047</v>
      </c>
      <c r="E1714" s="26" t="s">
        <v>89</v>
      </c>
      <c r="F1714" s="26" t="s">
        <v>2271</v>
      </c>
      <c r="G1714" s="26" t="s">
        <v>11048</v>
      </c>
      <c r="H1714" s="26" t="s">
        <v>11049</v>
      </c>
      <c r="I1714" s="26" t="s">
        <v>11050</v>
      </c>
      <c r="J1714" s="26" t="s">
        <v>10721</v>
      </c>
      <c r="K1714" s="26" t="s">
        <v>230</v>
      </c>
      <c r="L1714" s="26" t="s">
        <v>2276</v>
      </c>
      <c r="M1714" s="26" t="s">
        <v>1032</v>
      </c>
      <c r="N1714" s="26" t="s">
        <v>11051</v>
      </c>
      <c r="O1714" s="26" t="s">
        <v>11052</v>
      </c>
      <c r="P1714" s="26" t="s">
        <v>1937</v>
      </c>
      <c r="Q1714" s="26" t="s">
        <v>129</v>
      </c>
      <c r="R1714" s="26" t="s">
        <v>1938</v>
      </c>
      <c r="S1714" s="26" t="s">
        <v>180</v>
      </c>
      <c r="T1714" s="26" t="s">
        <v>2281</v>
      </c>
      <c r="U1714" s="26">
        <v>15</v>
      </c>
      <c r="V1714" s="26">
        <v>15</v>
      </c>
      <c r="W1714" s="26">
        <v>0</v>
      </c>
      <c r="X1714" s="26">
        <v>0</v>
      </c>
      <c r="Y1714" s="26">
        <v>0</v>
      </c>
      <c r="Z1714" s="26">
        <v>180</v>
      </c>
      <c r="AA1714" s="26">
        <v>21</v>
      </c>
      <c r="AB1714" s="26" t="s">
        <v>103</v>
      </c>
      <c r="AC1714" s="26" t="s">
        <v>103</v>
      </c>
      <c r="AD1714" s="26" t="s">
        <v>103</v>
      </c>
      <c r="AE1714" s="26" t="s">
        <v>103</v>
      </c>
      <c r="AF1714" s="26"/>
      <c r="AG1714" s="26" t="s">
        <v>103</v>
      </c>
      <c r="AH1714" s="26"/>
    </row>
    <row r="1715" ht="112.5" spans="1:34">
      <c r="A1715" s="24">
        <v>1640</v>
      </c>
      <c r="B1715" s="25"/>
      <c r="C1715" s="26" t="s">
        <v>11053</v>
      </c>
      <c r="D1715" s="26" t="s">
        <v>11054</v>
      </c>
      <c r="E1715" s="26" t="s">
        <v>89</v>
      </c>
      <c r="F1715" s="26" t="s">
        <v>2296</v>
      </c>
      <c r="G1715" s="26" t="s">
        <v>11055</v>
      </c>
      <c r="H1715" s="26" t="s">
        <v>11056</v>
      </c>
      <c r="I1715" s="26" t="s">
        <v>11057</v>
      </c>
      <c r="J1715" s="26" t="s">
        <v>11058</v>
      </c>
      <c r="K1715" s="26" t="s">
        <v>1627</v>
      </c>
      <c r="L1715" s="26" t="s">
        <v>231</v>
      </c>
      <c r="M1715" s="26" t="s">
        <v>1032</v>
      </c>
      <c r="N1715" s="26"/>
      <c r="O1715" s="26" t="s">
        <v>11059</v>
      </c>
      <c r="P1715" s="26" t="s">
        <v>1937</v>
      </c>
      <c r="Q1715" s="26" t="s">
        <v>179</v>
      </c>
      <c r="R1715" s="26" t="s">
        <v>1938</v>
      </c>
      <c r="S1715" s="26" t="s">
        <v>180</v>
      </c>
      <c r="T1715" s="26" t="s">
        <v>153</v>
      </c>
      <c r="U1715" s="26">
        <v>15</v>
      </c>
      <c r="V1715" s="26">
        <v>15</v>
      </c>
      <c r="W1715" s="26">
        <v>0</v>
      </c>
      <c r="X1715" s="26">
        <v>0</v>
      </c>
      <c r="Y1715" s="26">
        <v>0</v>
      </c>
      <c r="Z1715" s="26">
        <v>1558</v>
      </c>
      <c r="AA1715" s="26">
        <v>161</v>
      </c>
      <c r="AB1715" s="26" t="s">
        <v>103</v>
      </c>
      <c r="AC1715" s="26"/>
      <c r="AD1715" s="26" t="s">
        <v>103</v>
      </c>
      <c r="AE1715" s="26" t="s">
        <v>103</v>
      </c>
      <c r="AF1715" s="26"/>
      <c r="AG1715" s="26" t="s">
        <v>103</v>
      </c>
      <c r="AH1715" s="26"/>
    </row>
    <row r="1716" ht="101.25" spans="1:34">
      <c r="A1716" s="24">
        <v>1641</v>
      </c>
      <c r="B1716" s="25"/>
      <c r="C1716" s="26" t="s">
        <v>11060</v>
      </c>
      <c r="D1716" s="26" t="s">
        <v>11061</v>
      </c>
      <c r="E1716" s="26" t="s">
        <v>89</v>
      </c>
      <c r="F1716" s="26" t="s">
        <v>10290</v>
      </c>
      <c r="G1716" s="26" t="s">
        <v>11062</v>
      </c>
      <c r="H1716" s="26" t="s">
        <v>9780</v>
      </c>
      <c r="I1716" s="26" t="s">
        <v>11063</v>
      </c>
      <c r="J1716" s="26" t="s">
        <v>11058</v>
      </c>
      <c r="K1716" s="26" t="s">
        <v>1627</v>
      </c>
      <c r="L1716" s="26" t="s">
        <v>231</v>
      </c>
      <c r="M1716" s="26" t="s">
        <v>1032</v>
      </c>
      <c r="N1716" s="26"/>
      <c r="O1716" s="26" t="s">
        <v>10296</v>
      </c>
      <c r="P1716" s="26" t="s">
        <v>1937</v>
      </c>
      <c r="Q1716" s="26" t="s">
        <v>179</v>
      </c>
      <c r="R1716" s="26" t="s">
        <v>1938</v>
      </c>
      <c r="S1716" s="26" t="s">
        <v>180</v>
      </c>
      <c r="T1716" s="26" t="s">
        <v>153</v>
      </c>
      <c r="U1716" s="26">
        <v>15</v>
      </c>
      <c r="V1716" s="26">
        <v>15</v>
      </c>
      <c r="W1716" s="26">
        <v>0</v>
      </c>
      <c r="X1716" s="26">
        <v>0</v>
      </c>
      <c r="Y1716" s="26">
        <v>0</v>
      </c>
      <c r="Z1716" s="26">
        <v>1460</v>
      </c>
      <c r="AA1716" s="26">
        <v>397</v>
      </c>
      <c r="AB1716" s="26" t="s">
        <v>103</v>
      </c>
      <c r="AC1716" s="26"/>
      <c r="AD1716" s="26" t="s">
        <v>103</v>
      </c>
      <c r="AE1716" s="26" t="s">
        <v>103</v>
      </c>
      <c r="AF1716" s="26"/>
      <c r="AG1716" s="26" t="s">
        <v>103</v>
      </c>
      <c r="AH1716" s="26"/>
    </row>
    <row r="1717" ht="90" spans="1:34">
      <c r="A1717" s="24">
        <v>1642</v>
      </c>
      <c r="B1717" s="25"/>
      <c r="C1717" s="26" t="s">
        <v>11064</v>
      </c>
      <c r="D1717" s="26" t="s">
        <v>11065</v>
      </c>
      <c r="E1717" s="26" t="s">
        <v>89</v>
      </c>
      <c r="F1717" s="26" t="s">
        <v>7251</v>
      </c>
      <c r="G1717" s="26" t="s">
        <v>11066</v>
      </c>
      <c r="H1717" s="26"/>
      <c r="I1717" s="26" t="s">
        <v>11067</v>
      </c>
      <c r="J1717" s="26" t="s">
        <v>11058</v>
      </c>
      <c r="K1717" s="26" t="s">
        <v>1627</v>
      </c>
      <c r="L1717" s="26" t="s">
        <v>1627</v>
      </c>
      <c r="M1717" s="26" t="s">
        <v>2212</v>
      </c>
      <c r="N1717" s="26"/>
      <c r="O1717" s="26"/>
      <c r="P1717" s="26" t="s">
        <v>1937</v>
      </c>
      <c r="Q1717" s="26" t="s">
        <v>1073</v>
      </c>
      <c r="R1717" s="26" t="s">
        <v>1938</v>
      </c>
      <c r="S1717" s="26" t="s">
        <v>7256</v>
      </c>
      <c r="T1717" s="26" t="s">
        <v>153</v>
      </c>
      <c r="U1717" s="26">
        <v>15</v>
      </c>
      <c r="V1717" s="26">
        <v>15</v>
      </c>
      <c r="W1717" s="26">
        <v>0</v>
      </c>
      <c r="X1717" s="26">
        <v>0</v>
      </c>
      <c r="Y1717" s="26">
        <v>0</v>
      </c>
      <c r="Z1717" s="26">
        <v>1360</v>
      </c>
      <c r="AA1717" s="26">
        <v>171</v>
      </c>
      <c r="AB1717" s="26" t="s">
        <v>103</v>
      </c>
      <c r="AC1717" s="26" t="s">
        <v>103</v>
      </c>
      <c r="AD1717" s="26" t="s">
        <v>103</v>
      </c>
      <c r="AE1717" s="26" t="s">
        <v>103</v>
      </c>
      <c r="AF1717" s="26" t="s">
        <v>103</v>
      </c>
      <c r="AG1717" s="26" t="s">
        <v>103</v>
      </c>
      <c r="AH1717" s="26" t="s">
        <v>103</v>
      </c>
    </row>
    <row r="1718" ht="101.25" spans="1:34">
      <c r="A1718" s="24">
        <v>1643</v>
      </c>
      <c r="B1718" s="25"/>
      <c r="C1718" s="26" t="s">
        <v>11068</v>
      </c>
      <c r="D1718" s="26" t="s">
        <v>11069</v>
      </c>
      <c r="E1718" s="26" t="s">
        <v>89</v>
      </c>
      <c r="F1718" s="26" t="s">
        <v>3762</v>
      </c>
      <c r="G1718" s="26" t="s">
        <v>11070</v>
      </c>
      <c r="H1718" s="26"/>
      <c r="I1718" s="26" t="s">
        <v>11071</v>
      </c>
      <c r="J1718" s="26" t="s">
        <v>10721</v>
      </c>
      <c r="K1718" s="26" t="s">
        <v>230</v>
      </c>
      <c r="L1718" s="26" t="s">
        <v>2276</v>
      </c>
      <c r="M1718" s="26" t="s">
        <v>1032</v>
      </c>
      <c r="N1718" s="26" t="s">
        <v>11051</v>
      </c>
      <c r="O1718" s="26" t="s">
        <v>11052</v>
      </c>
      <c r="P1718" s="26" t="s">
        <v>1937</v>
      </c>
      <c r="Q1718" s="26" t="s">
        <v>129</v>
      </c>
      <c r="R1718" s="26" t="s">
        <v>1938</v>
      </c>
      <c r="S1718" s="26" t="s">
        <v>3762</v>
      </c>
      <c r="T1718" s="26" t="s">
        <v>2281</v>
      </c>
      <c r="U1718" s="26">
        <v>15</v>
      </c>
      <c r="V1718" s="26">
        <v>15</v>
      </c>
      <c r="W1718" s="26">
        <v>0</v>
      </c>
      <c r="X1718" s="26">
        <v>0</v>
      </c>
      <c r="Y1718" s="26">
        <v>0</v>
      </c>
      <c r="Z1718" s="26">
        <v>180</v>
      </c>
      <c r="AA1718" s="26">
        <v>21</v>
      </c>
      <c r="AB1718" s="26" t="s">
        <v>103</v>
      </c>
      <c r="AC1718" s="26" t="s">
        <v>103</v>
      </c>
      <c r="AD1718" s="26" t="s">
        <v>103</v>
      </c>
      <c r="AE1718" s="26" t="s">
        <v>103</v>
      </c>
      <c r="AF1718" s="26"/>
      <c r="AG1718" s="26" t="s">
        <v>103</v>
      </c>
      <c r="AH1718" s="26"/>
    </row>
    <row r="1719" ht="78.75" spans="1:34">
      <c r="A1719" s="24">
        <v>1644</v>
      </c>
      <c r="B1719" s="25"/>
      <c r="C1719" s="26" t="s">
        <v>11072</v>
      </c>
      <c r="D1719" s="26" t="s">
        <v>11073</v>
      </c>
      <c r="E1719" s="26" t="s">
        <v>107</v>
      </c>
      <c r="F1719" s="26" t="s">
        <v>3770</v>
      </c>
      <c r="G1719" s="26" t="s">
        <v>11074</v>
      </c>
      <c r="H1719" s="26" t="s">
        <v>124</v>
      </c>
      <c r="I1719" s="26" t="s">
        <v>11075</v>
      </c>
      <c r="J1719" s="26" t="s">
        <v>11076</v>
      </c>
      <c r="K1719" s="26" t="s">
        <v>1627</v>
      </c>
      <c r="L1719" s="26" t="s">
        <v>231</v>
      </c>
      <c r="M1719" s="26" t="s">
        <v>7276</v>
      </c>
      <c r="N1719" s="26" t="s">
        <v>11077</v>
      </c>
      <c r="O1719" s="26" t="s">
        <v>11078</v>
      </c>
      <c r="P1719" s="26" t="s">
        <v>1937</v>
      </c>
      <c r="Q1719" s="26" t="s">
        <v>179</v>
      </c>
      <c r="R1719" s="26" t="s">
        <v>1938</v>
      </c>
      <c r="S1719" s="26" t="s">
        <v>3777</v>
      </c>
      <c r="T1719" s="26" t="s">
        <v>153</v>
      </c>
      <c r="U1719" s="26">
        <v>15</v>
      </c>
      <c r="V1719" s="26">
        <v>15</v>
      </c>
      <c r="W1719" s="26">
        <v>0</v>
      </c>
      <c r="X1719" s="26">
        <v>0</v>
      </c>
      <c r="Y1719" s="26"/>
      <c r="Z1719" s="26">
        <v>1062</v>
      </c>
      <c r="AA1719" s="26">
        <v>149</v>
      </c>
      <c r="AB1719" s="26" t="s">
        <v>103</v>
      </c>
      <c r="AC1719" s="26" t="s">
        <v>103</v>
      </c>
      <c r="AD1719" s="26" t="s">
        <v>103</v>
      </c>
      <c r="AE1719" s="26" t="s">
        <v>103</v>
      </c>
      <c r="AF1719" s="26"/>
      <c r="AG1719" s="26" t="s">
        <v>103</v>
      </c>
      <c r="AH1719" s="26" t="s">
        <v>103</v>
      </c>
    </row>
    <row r="1720" ht="78.75" spans="1:34">
      <c r="A1720" s="24">
        <v>1645</v>
      </c>
      <c r="B1720" s="25"/>
      <c r="C1720" s="26" t="s">
        <v>11079</v>
      </c>
      <c r="D1720" s="26" t="s">
        <v>11080</v>
      </c>
      <c r="E1720" s="26" t="s">
        <v>89</v>
      </c>
      <c r="F1720" s="26" t="s">
        <v>3780</v>
      </c>
      <c r="G1720" s="26" t="s">
        <v>11081</v>
      </c>
      <c r="H1720" s="26"/>
      <c r="I1720" s="26" t="s">
        <v>11082</v>
      </c>
      <c r="J1720" s="26" t="s">
        <v>11083</v>
      </c>
      <c r="K1720" s="26" t="s">
        <v>230</v>
      </c>
      <c r="L1720" s="26" t="s">
        <v>8382</v>
      </c>
      <c r="M1720" s="26" t="s">
        <v>538</v>
      </c>
      <c r="N1720" s="26"/>
      <c r="O1720" s="26" t="s">
        <v>11084</v>
      </c>
      <c r="P1720" s="26" t="s">
        <v>922</v>
      </c>
      <c r="Q1720" s="26" t="s">
        <v>179</v>
      </c>
      <c r="R1720" s="26" t="s">
        <v>101</v>
      </c>
      <c r="S1720" s="26" t="s">
        <v>3788</v>
      </c>
      <c r="T1720" s="26" t="s">
        <v>153</v>
      </c>
      <c r="U1720" s="26">
        <v>20</v>
      </c>
      <c r="V1720" s="26">
        <v>20</v>
      </c>
      <c r="W1720" s="26">
        <v>0</v>
      </c>
      <c r="X1720" s="26">
        <v>0</v>
      </c>
      <c r="Y1720" s="26">
        <v>0</v>
      </c>
      <c r="Z1720" s="26">
        <v>230</v>
      </c>
      <c r="AA1720" s="26">
        <v>720</v>
      </c>
      <c r="AB1720" s="26" t="s">
        <v>103</v>
      </c>
      <c r="AC1720" s="26" t="s">
        <v>103</v>
      </c>
      <c r="AD1720" s="26" t="s">
        <v>104</v>
      </c>
      <c r="AE1720" s="26" t="s">
        <v>103</v>
      </c>
      <c r="AF1720" s="26"/>
      <c r="AG1720" s="26" t="s">
        <v>103</v>
      </c>
      <c r="AH1720" s="26"/>
    </row>
    <row r="1721" ht="101.25" spans="1:34">
      <c r="A1721" s="24">
        <v>1646</v>
      </c>
      <c r="B1721" s="25"/>
      <c r="C1721" s="26" t="s">
        <v>11085</v>
      </c>
      <c r="D1721" s="26" t="s">
        <v>11086</v>
      </c>
      <c r="E1721" s="26" t="s">
        <v>89</v>
      </c>
      <c r="F1721" s="26" t="s">
        <v>1622</v>
      </c>
      <c r="G1721" s="26" t="s">
        <v>11087</v>
      </c>
      <c r="H1721" s="26"/>
      <c r="I1721" s="26" t="s">
        <v>11088</v>
      </c>
      <c r="J1721" s="26" t="s">
        <v>10721</v>
      </c>
      <c r="K1721" s="26" t="s">
        <v>1627</v>
      </c>
      <c r="L1721" s="26" t="s">
        <v>231</v>
      </c>
      <c r="M1721" s="26" t="s">
        <v>7276</v>
      </c>
      <c r="N1721" s="26" t="s">
        <v>11089</v>
      </c>
      <c r="O1721" s="26" t="s">
        <v>10327</v>
      </c>
      <c r="P1721" s="26" t="s">
        <v>1937</v>
      </c>
      <c r="Q1721" s="26" t="s">
        <v>179</v>
      </c>
      <c r="R1721" s="26" t="s">
        <v>1938</v>
      </c>
      <c r="S1721" s="26" t="s">
        <v>1631</v>
      </c>
      <c r="T1721" s="26" t="s">
        <v>153</v>
      </c>
      <c r="U1721" s="26">
        <v>15</v>
      </c>
      <c r="V1721" s="26">
        <f>U1721</f>
        <v>15</v>
      </c>
      <c r="W1721" s="26"/>
      <c r="X1721" s="26"/>
      <c r="Y1721" s="26"/>
      <c r="Z1721" s="26">
        <v>1106</v>
      </c>
      <c r="AA1721" s="26">
        <v>330</v>
      </c>
      <c r="AB1721" s="26" t="s">
        <v>103</v>
      </c>
      <c r="AC1721" s="26" t="s">
        <v>103</v>
      </c>
      <c r="AD1721" s="26" t="s">
        <v>104</v>
      </c>
      <c r="AE1721" s="26" t="s">
        <v>103</v>
      </c>
      <c r="AF1721" s="26"/>
      <c r="AG1721" s="26" t="s">
        <v>103</v>
      </c>
      <c r="AH1721" s="26"/>
    </row>
    <row r="1722" ht="56.25" spans="1:34">
      <c r="A1722" s="24">
        <v>1647</v>
      </c>
      <c r="B1722" s="25"/>
      <c r="C1722" s="26" t="s">
        <v>11090</v>
      </c>
      <c r="D1722" s="26" t="s">
        <v>11091</v>
      </c>
      <c r="E1722" s="26" t="s">
        <v>89</v>
      </c>
      <c r="F1722" s="26" t="s">
        <v>7314</v>
      </c>
      <c r="G1722" s="26" t="s">
        <v>10330</v>
      </c>
      <c r="H1722" s="26" t="s">
        <v>103</v>
      </c>
      <c r="I1722" s="26" t="s">
        <v>11091</v>
      </c>
      <c r="J1722" s="26" t="s">
        <v>151</v>
      </c>
      <c r="K1722" s="26" t="s">
        <v>198</v>
      </c>
      <c r="L1722" s="26" t="s">
        <v>161</v>
      </c>
      <c r="M1722" s="26">
        <v>60</v>
      </c>
      <c r="N1722" s="30" t="s">
        <v>6688</v>
      </c>
      <c r="O1722" s="26" t="s">
        <v>3491</v>
      </c>
      <c r="P1722" s="26" t="s">
        <v>959</v>
      </c>
      <c r="Q1722" s="26" t="s">
        <v>166</v>
      </c>
      <c r="R1722" s="26" t="s">
        <v>484</v>
      </c>
      <c r="S1722" s="26" t="s">
        <v>7319</v>
      </c>
      <c r="T1722" s="26" t="s">
        <v>153</v>
      </c>
      <c r="U1722" s="26">
        <v>60</v>
      </c>
      <c r="V1722" s="26"/>
      <c r="W1722" s="26">
        <v>60</v>
      </c>
      <c r="X1722" s="26"/>
      <c r="Y1722" s="26"/>
      <c r="Z1722" s="26">
        <v>1199</v>
      </c>
      <c r="AA1722" s="26">
        <v>384</v>
      </c>
      <c r="AB1722" s="26" t="s">
        <v>103</v>
      </c>
      <c r="AC1722" s="26" t="s">
        <v>103</v>
      </c>
      <c r="AD1722" s="26" t="s">
        <v>103</v>
      </c>
      <c r="AE1722" s="26" t="s">
        <v>103</v>
      </c>
      <c r="AF1722" s="26" t="s">
        <v>103</v>
      </c>
      <c r="AG1722" s="26" t="s">
        <v>103</v>
      </c>
      <c r="AH1722" s="26" t="s">
        <v>103</v>
      </c>
    </row>
    <row r="1723" ht="78.75" spans="1:34">
      <c r="A1723" s="24">
        <v>1648</v>
      </c>
      <c r="B1723" s="25"/>
      <c r="C1723" s="26" t="s">
        <v>11092</v>
      </c>
      <c r="D1723" s="26" t="s">
        <v>11093</v>
      </c>
      <c r="E1723" s="26" t="s">
        <v>89</v>
      </c>
      <c r="F1723" s="36" t="s">
        <v>6677</v>
      </c>
      <c r="G1723" s="26" t="s">
        <v>11094</v>
      </c>
      <c r="H1723" s="30" t="s">
        <v>11095</v>
      </c>
      <c r="I1723" s="30" t="s">
        <v>11096</v>
      </c>
      <c r="J1723" s="30" t="s">
        <v>11097</v>
      </c>
      <c r="K1723" s="26" t="s">
        <v>198</v>
      </c>
      <c r="L1723" s="26" t="s">
        <v>161</v>
      </c>
      <c r="M1723" s="30">
        <v>75</v>
      </c>
      <c r="N1723" s="30" t="s">
        <v>6688</v>
      </c>
      <c r="O1723" s="26" t="s">
        <v>3491</v>
      </c>
      <c r="P1723" s="26" t="s">
        <v>959</v>
      </c>
      <c r="Q1723" s="26" t="s">
        <v>166</v>
      </c>
      <c r="R1723" s="26" t="s">
        <v>484</v>
      </c>
      <c r="S1723" s="26" t="s">
        <v>6682</v>
      </c>
      <c r="T1723" s="26" t="s">
        <v>153</v>
      </c>
      <c r="U1723" s="30">
        <v>75</v>
      </c>
      <c r="V1723" s="30">
        <v>75</v>
      </c>
      <c r="W1723" s="26"/>
      <c r="X1723" s="26"/>
      <c r="Y1723" s="26"/>
      <c r="Z1723" s="26">
        <v>826</v>
      </c>
      <c r="AA1723" s="26">
        <v>287</v>
      </c>
      <c r="AB1723" s="26" t="s">
        <v>103</v>
      </c>
      <c r="AC1723" s="26" t="s">
        <v>103</v>
      </c>
      <c r="AD1723" s="26" t="s">
        <v>103</v>
      </c>
      <c r="AE1723" s="26"/>
      <c r="AF1723" s="26"/>
      <c r="AG1723" s="26"/>
      <c r="AH1723" s="26"/>
    </row>
    <row r="1724" ht="56.25" spans="1:34">
      <c r="A1724" s="24">
        <v>1649</v>
      </c>
      <c r="B1724" s="25"/>
      <c r="C1724" s="26" t="s">
        <v>11098</v>
      </c>
      <c r="D1724" s="26" t="s">
        <v>11099</v>
      </c>
      <c r="E1724" s="26" t="s">
        <v>89</v>
      </c>
      <c r="F1724" s="26" t="s">
        <v>7326</v>
      </c>
      <c r="G1724" s="26" t="s">
        <v>11100</v>
      </c>
      <c r="H1724" s="30" t="s">
        <v>124</v>
      </c>
      <c r="I1724" s="30" t="s">
        <v>11099</v>
      </c>
      <c r="J1724" s="30" t="s">
        <v>11101</v>
      </c>
      <c r="K1724" s="26" t="s">
        <v>198</v>
      </c>
      <c r="L1724" s="26" t="s">
        <v>161</v>
      </c>
      <c r="M1724" s="26" t="s">
        <v>11102</v>
      </c>
      <c r="N1724" s="30" t="s">
        <v>6688</v>
      </c>
      <c r="O1724" s="26" t="s">
        <v>3491</v>
      </c>
      <c r="P1724" s="26" t="s">
        <v>959</v>
      </c>
      <c r="Q1724" s="26" t="s">
        <v>166</v>
      </c>
      <c r="R1724" s="26" t="s">
        <v>484</v>
      </c>
      <c r="S1724" s="26" t="s">
        <v>7331</v>
      </c>
      <c r="T1724" s="26" t="s">
        <v>153</v>
      </c>
      <c r="U1724" s="30">
        <v>20</v>
      </c>
      <c r="V1724" s="30">
        <v>20</v>
      </c>
      <c r="W1724" s="26"/>
      <c r="X1724" s="26"/>
      <c r="Y1724" s="26"/>
      <c r="Z1724" s="26">
        <v>589</v>
      </c>
      <c r="AA1724" s="26">
        <v>299</v>
      </c>
      <c r="AB1724" s="26" t="s">
        <v>103</v>
      </c>
      <c r="AC1724" s="26" t="s">
        <v>103</v>
      </c>
      <c r="AD1724" s="26" t="s">
        <v>103</v>
      </c>
      <c r="AE1724" s="26" t="s">
        <v>103</v>
      </c>
      <c r="AF1724" s="26" t="s">
        <v>103</v>
      </c>
      <c r="AG1724" s="26" t="s">
        <v>103</v>
      </c>
      <c r="AH1724" s="26"/>
    </row>
    <row r="1725" ht="56.25" spans="1:34">
      <c r="A1725" s="24">
        <v>1650</v>
      </c>
      <c r="B1725" s="25"/>
      <c r="C1725" s="26" t="s">
        <v>11103</v>
      </c>
      <c r="D1725" s="26" t="s">
        <v>11104</v>
      </c>
      <c r="E1725" s="26" t="s">
        <v>89</v>
      </c>
      <c r="F1725" s="26" t="s">
        <v>10942</v>
      </c>
      <c r="G1725" s="26" t="s">
        <v>11105</v>
      </c>
      <c r="H1725" s="26" t="s">
        <v>11106</v>
      </c>
      <c r="I1725" s="30" t="s">
        <v>11104</v>
      </c>
      <c r="J1725" s="30" t="s">
        <v>11107</v>
      </c>
      <c r="K1725" s="26" t="s">
        <v>198</v>
      </c>
      <c r="L1725" s="26" t="s">
        <v>161</v>
      </c>
      <c r="M1725" s="26">
        <v>15</v>
      </c>
      <c r="N1725" s="30" t="s">
        <v>6688</v>
      </c>
      <c r="O1725" s="26" t="s">
        <v>3491</v>
      </c>
      <c r="P1725" s="26" t="s">
        <v>959</v>
      </c>
      <c r="Q1725" s="26" t="s">
        <v>166</v>
      </c>
      <c r="R1725" s="26" t="s">
        <v>101</v>
      </c>
      <c r="S1725" s="26" t="s">
        <v>10945</v>
      </c>
      <c r="T1725" s="26" t="s">
        <v>153</v>
      </c>
      <c r="U1725" s="26">
        <v>15</v>
      </c>
      <c r="V1725" s="26">
        <v>15</v>
      </c>
      <c r="W1725" s="26">
        <v>0</v>
      </c>
      <c r="X1725" s="26">
        <v>0</v>
      </c>
      <c r="Y1725" s="26">
        <v>0</v>
      </c>
      <c r="Z1725" s="26">
        <v>782</v>
      </c>
      <c r="AA1725" s="26">
        <v>360</v>
      </c>
      <c r="AB1725" s="26" t="s">
        <v>103</v>
      </c>
      <c r="AC1725" s="26" t="s">
        <v>104</v>
      </c>
      <c r="AD1725" s="26" t="s">
        <v>103</v>
      </c>
      <c r="AE1725" s="26" t="s">
        <v>103</v>
      </c>
      <c r="AF1725" s="26" t="s">
        <v>103</v>
      </c>
      <c r="AG1725" s="26" t="s">
        <v>103</v>
      </c>
      <c r="AH1725" s="26"/>
    </row>
    <row r="1726" ht="56.25" spans="1:34">
      <c r="A1726" s="24">
        <v>1651</v>
      </c>
      <c r="B1726" s="25"/>
      <c r="C1726" s="26" t="s">
        <v>11108</v>
      </c>
      <c r="D1726" s="26" t="s">
        <v>11109</v>
      </c>
      <c r="E1726" s="26" t="s">
        <v>89</v>
      </c>
      <c r="F1726" s="26" t="s">
        <v>2378</v>
      </c>
      <c r="G1726" s="26" t="s">
        <v>11110</v>
      </c>
      <c r="H1726" s="26" t="s">
        <v>639</v>
      </c>
      <c r="I1726" s="30" t="s">
        <v>11109</v>
      </c>
      <c r="J1726" s="30" t="s">
        <v>11111</v>
      </c>
      <c r="K1726" s="26" t="s">
        <v>198</v>
      </c>
      <c r="L1726" s="26" t="s">
        <v>161</v>
      </c>
      <c r="M1726" s="30">
        <v>20</v>
      </c>
      <c r="N1726" s="26" t="s">
        <v>11112</v>
      </c>
      <c r="O1726" s="26" t="s">
        <v>11113</v>
      </c>
      <c r="P1726" s="26" t="s">
        <v>959</v>
      </c>
      <c r="Q1726" s="26">
        <v>1</v>
      </c>
      <c r="R1726" s="26" t="s">
        <v>101</v>
      </c>
      <c r="S1726" s="26" t="s">
        <v>11114</v>
      </c>
      <c r="T1726" s="26" t="s">
        <v>2313</v>
      </c>
      <c r="U1726" s="30">
        <v>20</v>
      </c>
      <c r="V1726" s="30">
        <v>20</v>
      </c>
      <c r="W1726" s="26"/>
      <c r="X1726" s="26"/>
      <c r="Y1726" s="26"/>
      <c r="Z1726" s="26">
        <v>298</v>
      </c>
      <c r="AA1726" s="26">
        <v>3494</v>
      </c>
      <c r="AB1726" s="26" t="s">
        <v>104</v>
      </c>
      <c r="AC1726" s="26" t="s">
        <v>103</v>
      </c>
      <c r="AD1726" s="26" t="s">
        <v>103</v>
      </c>
      <c r="AE1726" s="26"/>
      <c r="AF1726" s="26"/>
      <c r="AG1726" s="26"/>
      <c r="AH1726" s="26"/>
    </row>
    <row r="1727" ht="56.25" spans="1:34">
      <c r="A1727" s="24">
        <v>1652</v>
      </c>
      <c r="B1727" s="25"/>
      <c r="C1727" s="26" t="s">
        <v>11115</v>
      </c>
      <c r="D1727" s="26" t="s">
        <v>11116</v>
      </c>
      <c r="E1727" s="26" t="s">
        <v>89</v>
      </c>
      <c r="F1727" s="26" t="s">
        <v>963</v>
      </c>
      <c r="G1727" s="26" t="s">
        <v>11117</v>
      </c>
      <c r="H1727" s="26" t="s">
        <v>639</v>
      </c>
      <c r="I1727" s="30" t="s">
        <v>11116</v>
      </c>
      <c r="J1727" s="30" t="s">
        <v>11118</v>
      </c>
      <c r="K1727" s="26" t="s">
        <v>198</v>
      </c>
      <c r="L1727" s="26" t="s">
        <v>161</v>
      </c>
      <c r="M1727" s="30">
        <v>60</v>
      </c>
      <c r="N1727" s="30" t="s">
        <v>6688</v>
      </c>
      <c r="O1727" s="26" t="s">
        <v>3491</v>
      </c>
      <c r="P1727" s="26" t="s">
        <v>959</v>
      </c>
      <c r="Q1727" s="26" t="s">
        <v>166</v>
      </c>
      <c r="R1727" s="26" t="s">
        <v>484</v>
      </c>
      <c r="S1727" s="26" t="s">
        <v>970</v>
      </c>
      <c r="T1727" s="26" t="s">
        <v>153</v>
      </c>
      <c r="U1727" s="30">
        <v>60</v>
      </c>
      <c r="V1727" s="30">
        <v>60</v>
      </c>
      <c r="W1727" s="26"/>
      <c r="X1727" s="26"/>
      <c r="Y1727" s="26"/>
      <c r="Z1727" s="26">
        <v>135451</v>
      </c>
      <c r="AA1727" s="26">
        <v>42125</v>
      </c>
      <c r="AB1727" s="26" t="s">
        <v>104</v>
      </c>
      <c r="AC1727" s="26" t="s">
        <v>103</v>
      </c>
      <c r="AD1727" s="26" t="s">
        <v>103</v>
      </c>
      <c r="AE1727" s="26"/>
      <c r="AF1727" s="26"/>
      <c r="AG1727" s="26" t="s">
        <v>103</v>
      </c>
      <c r="AH1727" s="26"/>
    </row>
    <row r="1728" ht="123.75" spans="1:34">
      <c r="A1728" s="24">
        <v>1653</v>
      </c>
      <c r="B1728" s="25"/>
      <c r="C1728" s="26" t="s">
        <v>11119</v>
      </c>
      <c r="D1728" s="26" t="s">
        <v>11120</v>
      </c>
      <c r="E1728" s="26" t="s">
        <v>89</v>
      </c>
      <c r="F1728" s="26" t="s">
        <v>3900</v>
      </c>
      <c r="G1728" s="26" t="s">
        <v>11121</v>
      </c>
      <c r="H1728" s="26" t="s">
        <v>9811</v>
      </c>
      <c r="I1728" s="26" t="s">
        <v>11122</v>
      </c>
      <c r="J1728" s="26" t="s">
        <v>11123</v>
      </c>
      <c r="K1728" s="26" t="s">
        <v>135</v>
      </c>
      <c r="L1728" s="26" t="s">
        <v>114</v>
      </c>
      <c r="M1728" s="26"/>
      <c r="N1728" s="26"/>
      <c r="O1728" s="26" t="s">
        <v>11124</v>
      </c>
      <c r="P1728" s="26" t="s">
        <v>10663</v>
      </c>
      <c r="Q1728" s="26" t="s">
        <v>212</v>
      </c>
      <c r="R1728" s="26" t="s">
        <v>1938</v>
      </c>
      <c r="S1728" s="26" t="s">
        <v>7426</v>
      </c>
      <c r="T1728" s="26" t="s">
        <v>291</v>
      </c>
      <c r="U1728" s="26">
        <v>15</v>
      </c>
      <c r="V1728" s="26">
        <f>U1728</f>
        <v>15</v>
      </c>
      <c r="W1728" s="26"/>
      <c r="X1728" s="26"/>
      <c r="Y1728" s="26"/>
      <c r="Z1728" s="26">
        <v>1254</v>
      </c>
      <c r="AA1728" s="26">
        <v>73</v>
      </c>
      <c r="AB1728" s="26" t="s">
        <v>103</v>
      </c>
      <c r="AC1728" s="26" t="s">
        <v>103</v>
      </c>
      <c r="AD1728" s="26" t="s">
        <v>103</v>
      </c>
      <c r="AE1728" s="26" t="s">
        <v>103</v>
      </c>
      <c r="AF1728" s="26" t="s">
        <v>2192</v>
      </c>
      <c r="AG1728" s="26" t="s">
        <v>103</v>
      </c>
      <c r="AH1728" s="26" t="s">
        <v>2192</v>
      </c>
    </row>
    <row r="1729" s="5" customFormat="1" ht="123.75" spans="1:34">
      <c r="A1729" s="24">
        <v>1654</v>
      </c>
      <c r="B1729" s="25"/>
      <c r="C1729" s="26" t="s">
        <v>11125</v>
      </c>
      <c r="D1729" s="26" t="s">
        <v>11126</v>
      </c>
      <c r="E1729" s="26" t="s">
        <v>89</v>
      </c>
      <c r="F1729" s="26" t="s">
        <v>2623</v>
      </c>
      <c r="G1729" s="26" t="s">
        <v>11127</v>
      </c>
      <c r="H1729" s="26" t="s">
        <v>9811</v>
      </c>
      <c r="I1729" s="26" t="s">
        <v>11128</v>
      </c>
      <c r="J1729" s="26" t="s">
        <v>11128</v>
      </c>
      <c r="K1729" s="26" t="s">
        <v>135</v>
      </c>
      <c r="L1729" s="26" t="s">
        <v>114</v>
      </c>
      <c r="M1729" s="26" t="s">
        <v>11129</v>
      </c>
      <c r="N1729" s="26"/>
      <c r="O1729" s="26" t="s">
        <v>11130</v>
      </c>
      <c r="P1729" s="26" t="s">
        <v>2620</v>
      </c>
      <c r="Q1729" s="26" t="s">
        <v>212</v>
      </c>
      <c r="R1729" s="26" t="s">
        <v>101</v>
      </c>
      <c r="S1729" s="26" t="s">
        <v>213</v>
      </c>
      <c r="T1729" s="26" t="s">
        <v>214</v>
      </c>
      <c r="U1729" s="26">
        <v>25</v>
      </c>
      <c r="V1729" s="26"/>
      <c r="W1729" s="26">
        <v>25</v>
      </c>
      <c r="X1729" s="26"/>
      <c r="Y1729" s="26"/>
      <c r="Z1729" s="26">
        <v>2863</v>
      </c>
      <c r="AA1729" s="26">
        <v>311</v>
      </c>
      <c r="AB1729" s="26" t="s">
        <v>103</v>
      </c>
      <c r="AC1729" s="26" t="s">
        <v>103</v>
      </c>
      <c r="AD1729" s="26" t="s">
        <v>103</v>
      </c>
      <c r="AE1729" s="26" t="s">
        <v>103</v>
      </c>
      <c r="AF1729" s="26"/>
      <c r="AG1729" s="26" t="s">
        <v>103</v>
      </c>
      <c r="AH1729" s="26"/>
    </row>
    <row r="1730" s="5" customFormat="1" ht="90" spans="1:34">
      <c r="A1730" s="24">
        <v>1655</v>
      </c>
      <c r="B1730" s="25"/>
      <c r="C1730" s="26" t="s">
        <v>11131</v>
      </c>
      <c r="D1730" s="26" t="s">
        <v>11132</v>
      </c>
      <c r="E1730" s="26" t="s">
        <v>107</v>
      </c>
      <c r="F1730" s="26" t="s">
        <v>982</v>
      </c>
      <c r="G1730" s="26" t="s">
        <v>11133</v>
      </c>
      <c r="H1730" s="26" t="s">
        <v>9811</v>
      </c>
      <c r="I1730" s="26" t="s">
        <v>11134</v>
      </c>
      <c r="J1730" s="26" t="s">
        <v>11118</v>
      </c>
      <c r="K1730" s="26" t="s">
        <v>135</v>
      </c>
      <c r="L1730" s="26" t="s">
        <v>114</v>
      </c>
      <c r="M1730" s="26" t="s">
        <v>8542</v>
      </c>
      <c r="N1730" s="26"/>
      <c r="O1730" s="26" t="s">
        <v>11135</v>
      </c>
      <c r="P1730" s="26" t="s">
        <v>2620</v>
      </c>
      <c r="Q1730" s="26" t="s">
        <v>212</v>
      </c>
      <c r="R1730" s="26" t="s">
        <v>101</v>
      </c>
      <c r="S1730" s="26" t="s">
        <v>213</v>
      </c>
      <c r="T1730" s="26" t="s">
        <v>214</v>
      </c>
      <c r="U1730" s="26">
        <v>54</v>
      </c>
      <c r="V1730" s="26">
        <v>54</v>
      </c>
      <c r="W1730" s="26"/>
      <c r="X1730" s="26"/>
      <c r="Y1730" s="26"/>
      <c r="Z1730" s="26">
        <v>1428</v>
      </c>
      <c r="AA1730" s="26">
        <v>267</v>
      </c>
      <c r="AB1730" s="26" t="s">
        <v>990</v>
      </c>
      <c r="AC1730" s="26" t="s">
        <v>990</v>
      </c>
      <c r="AD1730" s="26" t="s">
        <v>119</v>
      </c>
      <c r="AE1730" s="26" t="s">
        <v>990</v>
      </c>
      <c r="AF1730" s="26"/>
      <c r="AG1730" s="26" t="s">
        <v>990</v>
      </c>
      <c r="AH1730" s="26"/>
    </row>
    <row r="1731" ht="123.75" spans="1:34">
      <c r="A1731" s="24">
        <v>1656</v>
      </c>
      <c r="B1731" s="25"/>
      <c r="C1731" s="26" t="s">
        <v>11136</v>
      </c>
      <c r="D1731" s="26" t="s">
        <v>11137</v>
      </c>
      <c r="E1731" s="26" t="s">
        <v>89</v>
      </c>
      <c r="F1731" s="26" t="s">
        <v>7438</v>
      </c>
      <c r="G1731" s="26" t="s">
        <v>11138</v>
      </c>
      <c r="H1731" s="26" t="s">
        <v>9811</v>
      </c>
      <c r="I1731" s="26" t="s">
        <v>11139</v>
      </c>
      <c r="J1731" s="26" t="s">
        <v>11123</v>
      </c>
      <c r="K1731" s="26" t="s">
        <v>135</v>
      </c>
      <c r="L1731" s="26" t="s">
        <v>114</v>
      </c>
      <c r="M1731" s="26"/>
      <c r="N1731" s="26"/>
      <c r="O1731" s="26" t="s">
        <v>11140</v>
      </c>
      <c r="P1731" s="26" t="s">
        <v>10663</v>
      </c>
      <c r="Q1731" s="26" t="s">
        <v>212</v>
      </c>
      <c r="R1731" s="26" t="s">
        <v>1938</v>
      </c>
      <c r="S1731" s="26" t="s">
        <v>7426</v>
      </c>
      <c r="T1731" s="26" t="s">
        <v>214</v>
      </c>
      <c r="U1731" s="26">
        <v>15</v>
      </c>
      <c r="V1731" s="26">
        <f>U1731</f>
        <v>15</v>
      </c>
      <c r="W1731" s="26"/>
      <c r="X1731" s="26"/>
      <c r="Y1731" s="26"/>
      <c r="Z1731" s="26">
        <v>469</v>
      </c>
      <c r="AA1731" s="26">
        <v>79</v>
      </c>
      <c r="AB1731" s="26" t="s">
        <v>103</v>
      </c>
      <c r="AC1731" s="26" t="s">
        <v>103</v>
      </c>
      <c r="AD1731" s="26" t="s">
        <v>119</v>
      </c>
      <c r="AE1731" s="26" t="s">
        <v>103</v>
      </c>
      <c r="AF1731" s="26" t="s">
        <v>2192</v>
      </c>
      <c r="AG1731" s="26" t="s">
        <v>103</v>
      </c>
      <c r="AH1731" s="26" t="s">
        <v>2192</v>
      </c>
    </row>
    <row r="1732" s="5" customFormat="1" ht="90" spans="1:34">
      <c r="A1732" s="24">
        <v>1657</v>
      </c>
      <c r="B1732" s="25"/>
      <c r="C1732" s="26" t="s">
        <v>11141</v>
      </c>
      <c r="D1732" s="26" t="s">
        <v>11142</v>
      </c>
      <c r="E1732" s="26" t="s">
        <v>107</v>
      </c>
      <c r="F1732" s="26" t="s">
        <v>3923</v>
      </c>
      <c r="G1732" s="26" t="s">
        <v>11143</v>
      </c>
      <c r="H1732" s="26" t="s">
        <v>9811</v>
      </c>
      <c r="I1732" s="26" t="s">
        <v>11144</v>
      </c>
      <c r="J1732" s="26" t="s">
        <v>11145</v>
      </c>
      <c r="K1732" s="26" t="s">
        <v>135</v>
      </c>
      <c r="L1732" s="26" t="s">
        <v>114</v>
      </c>
      <c r="M1732" s="26" t="s">
        <v>11146</v>
      </c>
      <c r="N1732" s="26"/>
      <c r="O1732" s="26" t="s">
        <v>11147</v>
      </c>
      <c r="P1732" s="26" t="s">
        <v>2620</v>
      </c>
      <c r="Q1732" s="26" t="s">
        <v>212</v>
      </c>
      <c r="R1732" s="26" t="s">
        <v>101</v>
      </c>
      <c r="S1732" s="26" t="s">
        <v>213</v>
      </c>
      <c r="T1732" s="26" t="s">
        <v>214</v>
      </c>
      <c r="U1732" s="26">
        <v>60</v>
      </c>
      <c r="V1732" s="26">
        <f>U1732</f>
        <v>60</v>
      </c>
      <c r="W1732" s="26"/>
      <c r="X1732" s="26"/>
      <c r="Y1732" s="26"/>
      <c r="Z1732" s="26">
        <v>2103</v>
      </c>
      <c r="AA1732" s="26">
        <v>184</v>
      </c>
      <c r="AB1732" s="26" t="s">
        <v>103</v>
      </c>
      <c r="AC1732" s="26" t="s">
        <v>103</v>
      </c>
      <c r="AD1732" s="26" t="s">
        <v>103</v>
      </c>
      <c r="AE1732" s="26" t="s">
        <v>103</v>
      </c>
      <c r="AF1732" s="26"/>
      <c r="AG1732" s="26" t="s">
        <v>103</v>
      </c>
      <c r="AH1732" s="26"/>
    </row>
    <row r="1733" ht="123.75" spans="1:34">
      <c r="A1733" s="24">
        <v>1658</v>
      </c>
      <c r="B1733" s="25"/>
      <c r="C1733" s="26" t="s">
        <v>11148</v>
      </c>
      <c r="D1733" s="26" t="s">
        <v>11149</v>
      </c>
      <c r="E1733" s="26" t="s">
        <v>89</v>
      </c>
      <c r="F1733" s="26" t="s">
        <v>8465</v>
      </c>
      <c r="G1733" s="26" t="s">
        <v>11150</v>
      </c>
      <c r="H1733" s="26" t="s">
        <v>9811</v>
      </c>
      <c r="I1733" s="26" t="s">
        <v>11151</v>
      </c>
      <c r="J1733" s="26" t="s">
        <v>11123</v>
      </c>
      <c r="K1733" s="26" t="s">
        <v>135</v>
      </c>
      <c r="L1733" s="26" t="s">
        <v>114</v>
      </c>
      <c r="M1733" s="26"/>
      <c r="N1733" s="26"/>
      <c r="O1733" s="26" t="s">
        <v>11152</v>
      </c>
      <c r="P1733" s="26" t="s">
        <v>10663</v>
      </c>
      <c r="Q1733" s="26" t="s">
        <v>212</v>
      </c>
      <c r="R1733" s="26" t="s">
        <v>1938</v>
      </c>
      <c r="S1733" s="26" t="s">
        <v>7426</v>
      </c>
      <c r="T1733" s="26" t="s">
        <v>291</v>
      </c>
      <c r="U1733" s="26">
        <v>15</v>
      </c>
      <c r="V1733" s="26">
        <f>U1733</f>
        <v>15</v>
      </c>
      <c r="W1733" s="26"/>
      <c r="X1733" s="26"/>
      <c r="Y1733" s="26"/>
      <c r="Z1733" s="26">
        <v>1463</v>
      </c>
      <c r="AA1733" s="26">
        <v>200</v>
      </c>
      <c r="AB1733" s="26" t="s">
        <v>103</v>
      </c>
      <c r="AC1733" s="26" t="s">
        <v>103</v>
      </c>
      <c r="AD1733" s="26" t="s">
        <v>103</v>
      </c>
      <c r="AE1733" s="26" t="s">
        <v>103</v>
      </c>
      <c r="AF1733" s="26" t="s">
        <v>2192</v>
      </c>
      <c r="AG1733" s="26" t="s">
        <v>103</v>
      </c>
      <c r="AH1733" s="26" t="s">
        <v>2192</v>
      </c>
    </row>
    <row r="1734" ht="123.75" spans="1:34">
      <c r="A1734" s="24">
        <v>1659</v>
      </c>
      <c r="B1734" s="25"/>
      <c r="C1734" s="26" t="s">
        <v>11153</v>
      </c>
      <c r="D1734" s="26" t="s">
        <v>11154</v>
      </c>
      <c r="E1734" s="26" t="s">
        <v>89</v>
      </c>
      <c r="F1734" s="26" t="s">
        <v>3954</v>
      </c>
      <c r="G1734" s="26" t="s">
        <v>11155</v>
      </c>
      <c r="H1734" s="26" t="s">
        <v>9811</v>
      </c>
      <c r="I1734" s="26" t="s">
        <v>11156</v>
      </c>
      <c r="J1734" s="26" t="s">
        <v>11123</v>
      </c>
      <c r="K1734" s="26" t="s">
        <v>413</v>
      </c>
      <c r="L1734" s="26" t="s">
        <v>231</v>
      </c>
      <c r="M1734" s="26"/>
      <c r="N1734" s="26"/>
      <c r="O1734" s="26" t="s">
        <v>11157</v>
      </c>
      <c r="P1734" s="26" t="s">
        <v>10663</v>
      </c>
      <c r="Q1734" s="26" t="s">
        <v>212</v>
      </c>
      <c r="R1734" s="26" t="s">
        <v>1938</v>
      </c>
      <c r="S1734" s="26" t="s">
        <v>7426</v>
      </c>
      <c r="T1734" s="26" t="s">
        <v>291</v>
      </c>
      <c r="U1734" s="26">
        <v>15</v>
      </c>
      <c r="V1734" s="26">
        <f>U1734</f>
        <v>15</v>
      </c>
      <c r="W1734" s="26"/>
      <c r="X1734" s="26"/>
      <c r="Y1734" s="26"/>
      <c r="Z1734" s="26">
        <v>595</v>
      </c>
      <c r="AA1734" s="26">
        <v>32</v>
      </c>
      <c r="AB1734" s="26" t="s">
        <v>103</v>
      </c>
      <c r="AC1734" s="26" t="s">
        <v>103</v>
      </c>
      <c r="AD1734" s="26" t="s">
        <v>103</v>
      </c>
      <c r="AE1734" s="26" t="s">
        <v>103</v>
      </c>
      <c r="AF1734" s="26" t="s">
        <v>2192</v>
      </c>
      <c r="AG1734" s="26" t="s">
        <v>103</v>
      </c>
      <c r="AH1734" s="26" t="s">
        <v>2192</v>
      </c>
    </row>
    <row r="1735" ht="135" spans="1:34">
      <c r="A1735" s="24">
        <v>1660</v>
      </c>
      <c r="B1735" s="25"/>
      <c r="C1735" s="26" t="s">
        <v>11158</v>
      </c>
      <c r="D1735" s="26" t="s">
        <v>11159</v>
      </c>
      <c r="E1735" s="26" t="s">
        <v>89</v>
      </c>
      <c r="F1735" s="26" t="s">
        <v>7561</v>
      </c>
      <c r="G1735" s="26" t="s">
        <v>11160</v>
      </c>
      <c r="H1735" s="26" t="s">
        <v>9811</v>
      </c>
      <c r="I1735" s="26" t="s">
        <v>11161</v>
      </c>
      <c r="J1735" s="26" t="s">
        <v>11123</v>
      </c>
      <c r="K1735" s="26" t="s">
        <v>413</v>
      </c>
      <c r="L1735" s="26" t="s">
        <v>231</v>
      </c>
      <c r="M1735" s="26"/>
      <c r="N1735" s="26"/>
      <c r="O1735" s="26" t="s">
        <v>11162</v>
      </c>
      <c r="P1735" s="26" t="s">
        <v>10663</v>
      </c>
      <c r="Q1735" s="26" t="s">
        <v>212</v>
      </c>
      <c r="R1735" s="26" t="s">
        <v>1938</v>
      </c>
      <c r="S1735" s="26" t="s">
        <v>7426</v>
      </c>
      <c r="T1735" s="26" t="s">
        <v>291</v>
      </c>
      <c r="U1735" s="26">
        <v>15</v>
      </c>
      <c r="V1735" s="26">
        <f>U1735</f>
        <v>15</v>
      </c>
      <c r="W1735" s="26"/>
      <c r="X1735" s="26"/>
      <c r="Y1735" s="26"/>
      <c r="Z1735" s="26">
        <v>1331</v>
      </c>
      <c r="AA1735" s="26">
        <v>93</v>
      </c>
      <c r="AB1735" s="26" t="s">
        <v>103</v>
      </c>
      <c r="AC1735" s="26" t="s">
        <v>103</v>
      </c>
      <c r="AD1735" s="26" t="s">
        <v>103</v>
      </c>
      <c r="AE1735" s="26" t="s">
        <v>103</v>
      </c>
      <c r="AF1735" s="26" t="s">
        <v>2192</v>
      </c>
      <c r="AG1735" s="26" t="s">
        <v>103</v>
      </c>
      <c r="AH1735" s="26" t="s">
        <v>2192</v>
      </c>
    </row>
    <row r="1736" ht="123.75" spans="1:34">
      <c r="A1736" s="24">
        <v>1661</v>
      </c>
      <c r="B1736" s="25"/>
      <c r="C1736" s="26" t="s">
        <v>11163</v>
      </c>
      <c r="D1736" s="26" t="s">
        <v>11164</v>
      </c>
      <c r="E1736" s="26" t="s">
        <v>89</v>
      </c>
      <c r="F1736" s="26" t="s">
        <v>1634</v>
      </c>
      <c r="G1736" s="26" t="s">
        <v>11165</v>
      </c>
      <c r="H1736" s="26" t="s">
        <v>9780</v>
      </c>
      <c r="I1736" s="26" t="s">
        <v>11166</v>
      </c>
      <c r="J1736" s="26" t="s">
        <v>10695</v>
      </c>
      <c r="K1736" s="26" t="s">
        <v>396</v>
      </c>
      <c r="L1736" s="26" t="s">
        <v>148</v>
      </c>
      <c r="M1736" s="26" t="s">
        <v>3982</v>
      </c>
      <c r="N1736" s="26" t="s">
        <v>3983</v>
      </c>
      <c r="O1736" s="26" t="s">
        <v>11167</v>
      </c>
      <c r="P1736" s="26" t="s">
        <v>9298</v>
      </c>
      <c r="Q1736" s="26" t="s">
        <v>190</v>
      </c>
      <c r="R1736" s="26" t="s">
        <v>1938</v>
      </c>
      <c r="S1736" s="26" t="s">
        <v>217</v>
      </c>
      <c r="T1736" s="26" t="s">
        <v>102</v>
      </c>
      <c r="U1736" s="26">
        <v>15</v>
      </c>
      <c r="V1736" s="26">
        <v>15</v>
      </c>
      <c r="W1736" s="26"/>
      <c r="X1736" s="26"/>
      <c r="Y1736" s="26"/>
      <c r="Z1736" s="26">
        <v>1098</v>
      </c>
      <c r="AA1736" s="26">
        <v>337</v>
      </c>
      <c r="AB1736" s="26" t="s">
        <v>103</v>
      </c>
      <c r="AC1736" s="26" t="s">
        <v>103</v>
      </c>
      <c r="AD1736" s="26" t="s">
        <v>104</v>
      </c>
      <c r="AE1736" s="26" t="s">
        <v>103</v>
      </c>
      <c r="AF1736" s="26"/>
      <c r="AG1736" s="26" t="s">
        <v>103</v>
      </c>
      <c r="AH1736" s="26"/>
    </row>
    <row r="1737" ht="123.75" spans="1:34">
      <c r="A1737" s="24">
        <v>1662</v>
      </c>
      <c r="B1737" s="25"/>
      <c r="C1737" s="26" t="s">
        <v>11168</v>
      </c>
      <c r="D1737" s="26" t="s">
        <v>11169</v>
      </c>
      <c r="E1737" s="26" t="s">
        <v>89</v>
      </c>
      <c r="F1737" s="26" t="s">
        <v>7621</v>
      </c>
      <c r="G1737" s="26" t="s">
        <v>11170</v>
      </c>
      <c r="H1737" s="26" t="s">
        <v>9780</v>
      </c>
      <c r="I1737" s="26" t="s">
        <v>11171</v>
      </c>
      <c r="J1737" s="26" t="s">
        <v>10695</v>
      </c>
      <c r="K1737" s="26" t="s">
        <v>396</v>
      </c>
      <c r="L1737" s="26" t="s">
        <v>148</v>
      </c>
      <c r="M1737" s="26" t="s">
        <v>3982</v>
      </c>
      <c r="N1737" s="26" t="s">
        <v>3983</v>
      </c>
      <c r="O1737" s="26" t="s">
        <v>11172</v>
      </c>
      <c r="P1737" s="26" t="s">
        <v>9298</v>
      </c>
      <c r="Q1737" s="26" t="s">
        <v>190</v>
      </c>
      <c r="R1737" s="26" t="s">
        <v>1938</v>
      </c>
      <c r="S1737" s="26" t="s">
        <v>217</v>
      </c>
      <c r="T1737" s="26" t="s">
        <v>102</v>
      </c>
      <c r="U1737" s="26">
        <v>15</v>
      </c>
      <c r="V1737" s="26">
        <v>15</v>
      </c>
      <c r="W1737" s="26"/>
      <c r="X1737" s="26"/>
      <c r="Y1737" s="26"/>
      <c r="Z1737" s="26">
        <v>578</v>
      </c>
      <c r="AA1737" s="26">
        <v>196</v>
      </c>
      <c r="AB1737" s="26" t="s">
        <v>103</v>
      </c>
      <c r="AC1737" s="26" t="s">
        <v>103</v>
      </c>
      <c r="AD1737" s="26" t="s">
        <v>104</v>
      </c>
      <c r="AE1737" s="26" t="s">
        <v>103</v>
      </c>
      <c r="AF1737" s="26"/>
      <c r="AG1737" s="26" t="s">
        <v>103</v>
      </c>
      <c r="AH1737" s="26"/>
    </row>
    <row r="1738" ht="123.75" spans="1:34">
      <c r="A1738" s="24">
        <v>1663</v>
      </c>
      <c r="B1738" s="25"/>
      <c r="C1738" s="26" t="s">
        <v>11173</v>
      </c>
      <c r="D1738" s="26" t="s">
        <v>11174</v>
      </c>
      <c r="E1738" s="26" t="s">
        <v>89</v>
      </c>
      <c r="F1738" s="26" t="s">
        <v>2629</v>
      </c>
      <c r="G1738" s="26" t="s">
        <v>11175</v>
      </c>
      <c r="H1738" s="26" t="s">
        <v>9780</v>
      </c>
      <c r="I1738" s="26" t="s">
        <v>11176</v>
      </c>
      <c r="J1738" s="26" t="s">
        <v>10695</v>
      </c>
      <c r="K1738" s="26" t="s">
        <v>396</v>
      </c>
      <c r="L1738" s="26" t="s">
        <v>148</v>
      </c>
      <c r="M1738" s="26" t="s">
        <v>3982</v>
      </c>
      <c r="N1738" s="26" t="s">
        <v>3983</v>
      </c>
      <c r="O1738" s="26" t="s">
        <v>11177</v>
      </c>
      <c r="P1738" s="26" t="s">
        <v>9298</v>
      </c>
      <c r="Q1738" s="26" t="s">
        <v>190</v>
      </c>
      <c r="R1738" s="26" t="s">
        <v>1938</v>
      </c>
      <c r="S1738" s="26" t="s">
        <v>217</v>
      </c>
      <c r="T1738" s="26" t="s">
        <v>102</v>
      </c>
      <c r="U1738" s="26">
        <v>15</v>
      </c>
      <c r="V1738" s="26">
        <v>15</v>
      </c>
      <c r="W1738" s="26"/>
      <c r="X1738" s="26"/>
      <c r="Y1738" s="26"/>
      <c r="Z1738" s="26">
        <v>1279</v>
      </c>
      <c r="AA1738" s="26">
        <v>403</v>
      </c>
      <c r="AB1738" s="26" t="s">
        <v>103</v>
      </c>
      <c r="AC1738" s="26" t="s">
        <v>103</v>
      </c>
      <c r="AD1738" s="26" t="s">
        <v>104</v>
      </c>
      <c r="AE1738" s="26" t="s">
        <v>103</v>
      </c>
      <c r="AF1738" s="26"/>
      <c r="AG1738" s="26" t="s">
        <v>103</v>
      </c>
      <c r="AH1738" s="26"/>
    </row>
    <row r="1739" ht="135" spans="1:34">
      <c r="A1739" s="24">
        <v>1664</v>
      </c>
      <c r="B1739" s="25"/>
      <c r="C1739" s="26" t="s">
        <v>11178</v>
      </c>
      <c r="D1739" s="26" t="s">
        <v>11179</v>
      </c>
      <c r="E1739" s="26" t="s">
        <v>89</v>
      </c>
      <c r="F1739" s="26" t="s">
        <v>1061</v>
      </c>
      <c r="G1739" s="26" t="s">
        <v>11180</v>
      </c>
      <c r="H1739" s="26" t="s">
        <v>9780</v>
      </c>
      <c r="I1739" s="26" t="s">
        <v>11181</v>
      </c>
      <c r="J1739" s="26" t="s">
        <v>10695</v>
      </c>
      <c r="K1739" s="26" t="s">
        <v>396</v>
      </c>
      <c r="L1739" s="26" t="s">
        <v>148</v>
      </c>
      <c r="M1739" s="26" t="s">
        <v>3982</v>
      </c>
      <c r="N1739" s="26" t="s">
        <v>3983</v>
      </c>
      <c r="O1739" s="26" t="s">
        <v>11182</v>
      </c>
      <c r="P1739" s="26" t="s">
        <v>9298</v>
      </c>
      <c r="Q1739" s="26" t="s">
        <v>190</v>
      </c>
      <c r="R1739" s="26" t="s">
        <v>1938</v>
      </c>
      <c r="S1739" s="26" t="s">
        <v>217</v>
      </c>
      <c r="T1739" s="26" t="s">
        <v>102</v>
      </c>
      <c r="U1739" s="26">
        <v>15</v>
      </c>
      <c r="V1739" s="26">
        <v>15</v>
      </c>
      <c r="W1739" s="26"/>
      <c r="X1739" s="26"/>
      <c r="Y1739" s="26"/>
      <c r="Z1739" s="26">
        <v>162</v>
      </c>
      <c r="AA1739" s="26">
        <v>69</v>
      </c>
      <c r="AB1739" s="26" t="s">
        <v>103</v>
      </c>
      <c r="AC1739" s="26" t="s">
        <v>103</v>
      </c>
      <c r="AD1739" s="26" t="s">
        <v>103</v>
      </c>
      <c r="AE1739" s="26" t="s">
        <v>103</v>
      </c>
      <c r="AF1739" s="26"/>
      <c r="AG1739" s="26" t="s">
        <v>103</v>
      </c>
      <c r="AH1739" s="26"/>
    </row>
    <row r="1740" ht="67.5" spans="1:34">
      <c r="A1740" s="24">
        <v>1665</v>
      </c>
      <c r="B1740" s="25"/>
      <c r="C1740" s="26" t="s">
        <v>11183</v>
      </c>
      <c r="D1740" s="26" t="s">
        <v>10658</v>
      </c>
      <c r="E1740" s="26" t="s">
        <v>89</v>
      </c>
      <c r="F1740" s="26" t="s">
        <v>2706</v>
      </c>
      <c r="G1740" s="26" t="s">
        <v>11184</v>
      </c>
      <c r="H1740" s="26" t="s">
        <v>9780</v>
      </c>
      <c r="I1740" s="26" t="s">
        <v>10658</v>
      </c>
      <c r="J1740" s="26" t="s">
        <v>11185</v>
      </c>
      <c r="K1740" s="26" t="s">
        <v>230</v>
      </c>
      <c r="L1740" s="26" t="s">
        <v>231</v>
      </c>
      <c r="M1740" s="26" t="s">
        <v>1032</v>
      </c>
      <c r="N1740" s="26"/>
      <c r="O1740" s="26" t="s">
        <v>11186</v>
      </c>
      <c r="P1740" s="26" t="s">
        <v>312</v>
      </c>
      <c r="Q1740" s="26" t="s">
        <v>179</v>
      </c>
      <c r="R1740" s="26" t="s">
        <v>1938</v>
      </c>
      <c r="S1740" s="26" t="s">
        <v>225</v>
      </c>
      <c r="T1740" s="26" t="s">
        <v>102</v>
      </c>
      <c r="U1740" s="26">
        <v>15</v>
      </c>
      <c r="V1740" s="26"/>
      <c r="W1740" s="26">
        <v>15</v>
      </c>
      <c r="X1740" s="26"/>
      <c r="Y1740" s="26"/>
      <c r="Z1740" s="26">
        <v>355</v>
      </c>
      <c r="AA1740" s="26"/>
      <c r="AB1740" s="26" t="s">
        <v>103</v>
      </c>
      <c r="AC1740" s="26" t="s">
        <v>103</v>
      </c>
      <c r="AD1740" s="26" t="s">
        <v>103</v>
      </c>
      <c r="AE1740" s="26" t="s">
        <v>104</v>
      </c>
      <c r="AF1740" s="26" t="s">
        <v>103</v>
      </c>
      <c r="AG1740" s="26" t="s">
        <v>103</v>
      </c>
      <c r="AH1740" s="26"/>
    </row>
    <row r="1741" ht="67.5" spans="1:34">
      <c r="A1741" s="24">
        <v>1666</v>
      </c>
      <c r="B1741" s="25"/>
      <c r="C1741" s="26" t="s">
        <v>11187</v>
      </c>
      <c r="D1741" s="26" t="s">
        <v>10658</v>
      </c>
      <c r="E1741" s="26" t="s">
        <v>89</v>
      </c>
      <c r="F1741" s="26" t="s">
        <v>1349</v>
      </c>
      <c r="G1741" s="26" t="s">
        <v>11188</v>
      </c>
      <c r="H1741" s="26" t="s">
        <v>9780</v>
      </c>
      <c r="I1741" s="26" t="s">
        <v>10658</v>
      </c>
      <c r="J1741" s="26" t="s">
        <v>11185</v>
      </c>
      <c r="K1741" s="26" t="s">
        <v>230</v>
      </c>
      <c r="L1741" s="26" t="s">
        <v>231</v>
      </c>
      <c r="M1741" s="26" t="s">
        <v>1032</v>
      </c>
      <c r="N1741" s="26"/>
      <c r="O1741" s="26" t="s">
        <v>11186</v>
      </c>
      <c r="P1741" s="26" t="s">
        <v>312</v>
      </c>
      <c r="Q1741" s="26" t="s">
        <v>179</v>
      </c>
      <c r="R1741" s="26" t="s">
        <v>1938</v>
      </c>
      <c r="S1741" s="26" t="s">
        <v>225</v>
      </c>
      <c r="T1741" s="26" t="s">
        <v>102</v>
      </c>
      <c r="U1741" s="26">
        <v>15</v>
      </c>
      <c r="V1741" s="26"/>
      <c r="W1741" s="26">
        <v>15</v>
      </c>
      <c r="X1741" s="26"/>
      <c r="Y1741" s="26"/>
      <c r="Z1741" s="26">
        <v>194</v>
      </c>
      <c r="AA1741" s="26"/>
      <c r="AB1741" s="26" t="s">
        <v>103</v>
      </c>
      <c r="AC1741" s="26" t="s">
        <v>103</v>
      </c>
      <c r="AD1741" s="26" t="s">
        <v>103</v>
      </c>
      <c r="AE1741" s="26" t="s">
        <v>104</v>
      </c>
      <c r="AF1741" s="26" t="s">
        <v>103</v>
      </c>
      <c r="AG1741" s="26" t="s">
        <v>103</v>
      </c>
      <c r="AH1741" s="26"/>
    </row>
    <row r="1742" ht="67.5" spans="1:34">
      <c r="A1742" s="24">
        <v>1667</v>
      </c>
      <c r="B1742" s="25"/>
      <c r="C1742" s="26" t="s">
        <v>11189</v>
      </c>
      <c r="D1742" s="26" t="s">
        <v>10658</v>
      </c>
      <c r="E1742" s="26" t="s">
        <v>89</v>
      </c>
      <c r="F1742" s="26" t="s">
        <v>2681</v>
      </c>
      <c r="G1742" s="26" t="s">
        <v>11190</v>
      </c>
      <c r="H1742" s="26" t="s">
        <v>9780</v>
      </c>
      <c r="I1742" s="26" t="s">
        <v>10658</v>
      </c>
      <c r="J1742" s="26" t="s">
        <v>11191</v>
      </c>
      <c r="K1742" s="26" t="s">
        <v>230</v>
      </c>
      <c r="L1742" s="26" t="s">
        <v>231</v>
      </c>
      <c r="M1742" s="26" t="s">
        <v>1032</v>
      </c>
      <c r="N1742" s="26"/>
      <c r="O1742" s="26" t="s">
        <v>11186</v>
      </c>
      <c r="P1742" s="26" t="s">
        <v>312</v>
      </c>
      <c r="Q1742" s="26" t="s">
        <v>6153</v>
      </c>
      <c r="R1742" s="26" t="s">
        <v>1938</v>
      </c>
      <c r="S1742" s="26" t="s">
        <v>225</v>
      </c>
      <c r="T1742" s="26" t="s">
        <v>102</v>
      </c>
      <c r="U1742" s="26">
        <v>15</v>
      </c>
      <c r="V1742" s="26"/>
      <c r="W1742" s="26">
        <v>15</v>
      </c>
      <c r="X1742" s="26"/>
      <c r="Y1742" s="26"/>
      <c r="Z1742" s="26">
        <v>385</v>
      </c>
      <c r="AA1742" s="26">
        <v>85</v>
      </c>
      <c r="AB1742" s="26" t="s">
        <v>103</v>
      </c>
      <c r="AC1742" s="26" t="s">
        <v>103</v>
      </c>
      <c r="AD1742" s="26" t="s">
        <v>103</v>
      </c>
      <c r="AE1742" s="26" t="s">
        <v>104</v>
      </c>
      <c r="AF1742" s="26" t="s">
        <v>103</v>
      </c>
      <c r="AG1742" s="26" t="s">
        <v>103</v>
      </c>
      <c r="AH1742" s="26"/>
    </row>
    <row r="1743" ht="67.5" spans="1:34">
      <c r="A1743" s="24">
        <v>1668</v>
      </c>
      <c r="B1743" s="25"/>
      <c r="C1743" s="26" t="s">
        <v>11192</v>
      </c>
      <c r="D1743" s="26" t="s">
        <v>10658</v>
      </c>
      <c r="E1743" s="26" t="s">
        <v>89</v>
      </c>
      <c r="F1743" s="26" t="s">
        <v>11193</v>
      </c>
      <c r="G1743" s="26" t="s">
        <v>11194</v>
      </c>
      <c r="H1743" s="26" t="s">
        <v>9780</v>
      </c>
      <c r="I1743" s="26" t="s">
        <v>10658</v>
      </c>
      <c r="J1743" s="26" t="s">
        <v>11191</v>
      </c>
      <c r="K1743" s="26" t="s">
        <v>230</v>
      </c>
      <c r="L1743" s="26" t="s">
        <v>231</v>
      </c>
      <c r="M1743" s="26" t="s">
        <v>1032</v>
      </c>
      <c r="N1743" s="26"/>
      <c r="O1743" s="26" t="s">
        <v>11186</v>
      </c>
      <c r="P1743" s="26" t="s">
        <v>312</v>
      </c>
      <c r="Q1743" s="26" t="s">
        <v>6153</v>
      </c>
      <c r="R1743" s="26" t="s">
        <v>1938</v>
      </c>
      <c r="S1743" s="26" t="s">
        <v>225</v>
      </c>
      <c r="T1743" s="26" t="s">
        <v>102</v>
      </c>
      <c r="U1743" s="26">
        <v>15</v>
      </c>
      <c r="V1743" s="26"/>
      <c r="W1743" s="26">
        <v>15</v>
      </c>
      <c r="X1743" s="26"/>
      <c r="Y1743" s="26"/>
      <c r="Z1743" s="26">
        <v>1613</v>
      </c>
      <c r="AA1743" s="26">
        <v>278</v>
      </c>
      <c r="AB1743" s="26" t="s">
        <v>103</v>
      </c>
      <c r="AC1743" s="26" t="s">
        <v>103</v>
      </c>
      <c r="AD1743" s="26" t="s">
        <v>103</v>
      </c>
      <c r="AE1743" s="26" t="s">
        <v>104</v>
      </c>
      <c r="AF1743" s="26" t="s">
        <v>103</v>
      </c>
      <c r="AG1743" s="26" t="s">
        <v>103</v>
      </c>
      <c r="AH1743" s="26"/>
    </row>
    <row r="1744" ht="67.5" spans="1:34">
      <c r="A1744" s="24">
        <v>1669</v>
      </c>
      <c r="B1744" s="25"/>
      <c r="C1744" s="26" t="s">
        <v>11195</v>
      </c>
      <c r="D1744" s="26" t="s">
        <v>10658</v>
      </c>
      <c r="E1744" s="26" t="s">
        <v>89</v>
      </c>
      <c r="F1744" s="26" t="s">
        <v>11196</v>
      </c>
      <c r="G1744" s="26" t="s">
        <v>11197</v>
      </c>
      <c r="H1744" s="26" t="s">
        <v>9780</v>
      </c>
      <c r="I1744" s="26" t="s">
        <v>10658</v>
      </c>
      <c r="J1744" s="26" t="s">
        <v>11191</v>
      </c>
      <c r="K1744" s="26" t="s">
        <v>230</v>
      </c>
      <c r="L1744" s="26" t="s">
        <v>231</v>
      </c>
      <c r="M1744" s="26" t="s">
        <v>1032</v>
      </c>
      <c r="N1744" s="26"/>
      <c r="O1744" s="26" t="s">
        <v>11186</v>
      </c>
      <c r="P1744" s="26" t="s">
        <v>312</v>
      </c>
      <c r="Q1744" s="26" t="s">
        <v>6153</v>
      </c>
      <c r="R1744" s="26" t="s">
        <v>1938</v>
      </c>
      <c r="S1744" s="26" t="s">
        <v>225</v>
      </c>
      <c r="T1744" s="26" t="s">
        <v>102</v>
      </c>
      <c r="U1744" s="26">
        <v>15</v>
      </c>
      <c r="V1744" s="26"/>
      <c r="W1744" s="26">
        <v>15</v>
      </c>
      <c r="X1744" s="26"/>
      <c r="Y1744" s="26"/>
      <c r="Z1744" s="26">
        <v>1613</v>
      </c>
      <c r="AA1744" s="26">
        <v>278</v>
      </c>
      <c r="AB1744" s="26" t="s">
        <v>103</v>
      </c>
      <c r="AC1744" s="26" t="s">
        <v>103</v>
      </c>
      <c r="AD1744" s="26" t="s">
        <v>103</v>
      </c>
      <c r="AE1744" s="26" t="s">
        <v>104</v>
      </c>
      <c r="AF1744" s="26" t="s">
        <v>103</v>
      </c>
      <c r="AG1744" s="26" t="s">
        <v>103</v>
      </c>
      <c r="AH1744" s="26"/>
    </row>
    <row r="1745" ht="123.75" spans="1:34">
      <c r="A1745" s="24">
        <v>1670</v>
      </c>
      <c r="B1745" s="25"/>
      <c r="C1745" s="26" t="s">
        <v>11198</v>
      </c>
      <c r="D1745" s="26" t="s">
        <v>11199</v>
      </c>
      <c r="E1745" s="26" t="s">
        <v>89</v>
      </c>
      <c r="F1745" s="26" t="s">
        <v>2345</v>
      </c>
      <c r="G1745" s="26" t="s">
        <v>11200</v>
      </c>
      <c r="H1745" s="26" t="s">
        <v>9931</v>
      </c>
      <c r="I1745" s="26" t="s">
        <v>11201</v>
      </c>
      <c r="J1745" s="26" t="s">
        <v>10687</v>
      </c>
      <c r="K1745" s="26" t="s">
        <v>242</v>
      </c>
      <c r="L1745" s="26" t="s">
        <v>243</v>
      </c>
      <c r="M1745" s="26" t="s">
        <v>585</v>
      </c>
      <c r="N1745" s="26" t="s">
        <v>11202</v>
      </c>
      <c r="O1745" s="26" t="s">
        <v>2350</v>
      </c>
      <c r="P1745" s="26" t="s">
        <v>351</v>
      </c>
      <c r="Q1745" s="26" t="s">
        <v>190</v>
      </c>
      <c r="R1745" s="26" t="s">
        <v>1938</v>
      </c>
      <c r="S1745" s="26" t="s">
        <v>237</v>
      </c>
      <c r="T1745" s="26" t="s">
        <v>102</v>
      </c>
      <c r="U1745" s="26">
        <v>15</v>
      </c>
      <c r="V1745" s="26">
        <v>15</v>
      </c>
      <c r="W1745" s="26"/>
      <c r="X1745" s="26"/>
      <c r="Y1745" s="26"/>
      <c r="Z1745" s="26">
        <v>2924</v>
      </c>
      <c r="AA1745" s="26">
        <v>358</v>
      </c>
      <c r="AB1745" s="26" t="s">
        <v>103</v>
      </c>
      <c r="AC1745" s="26" t="s">
        <v>103</v>
      </c>
      <c r="AD1745" s="26" t="s">
        <v>103</v>
      </c>
      <c r="AE1745" s="26" t="s">
        <v>103</v>
      </c>
      <c r="AF1745" s="26" t="s">
        <v>103</v>
      </c>
      <c r="AG1745" s="26" t="s">
        <v>103</v>
      </c>
      <c r="AH1745" s="26" t="s">
        <v>103</v>
      </c>
    </row>
    <row r="1746" ht="123.75" spans="1:34">
      <c r="A1746" s="24">
        <v>1671</v>
      </c>
      <c r="B1746" s="25"/>
      <c r="C1746" s="26" t="s">
        <v>11203</v>
      </c>
      <c r="D1746" s="26" t="s">
        <v>11204</v>
      </c>
      <c r="E1746" s="26" t="s">
        <v>89</v>
      </c>
      <c r="F1746" s="26" t="s">
        <v>2157</v>
      </c>
      <c r="G1746" s="26" t="s">
        <v>11205</v>
      </c>
      <c r="H1746" s="26" t="s">
        <v>4080</v>
      </c>
      <c r="I1746" s="26" t="s">
        <v>11206</v>
      </c>
      <c r="J1746" s="26" t="s">
        <v>10687</v>
      </c>
      <c r="K1746" s="26" t="s">
        <v>242</v>
      </c>
      <c r="L1746" s="26" t="s">
        <v>243</v>
      </c>
      <c r="M1746" s="26" t="s">
        <v>1032</v>
      </c>
      <c r="N1746" s="26"/>
      <c r="O1746" s="26" t="s">
        <v>11207</v>
      </c>
      <c r="P1746" s="26" t="s">
        <v>351</v>
      </c>
      <c r="Q1746" s="26" t="s">
        <v>190</v>
      </c>
      <c r="R1746" s="26" t="s">
        <v>1938</v>
      </c>
      <c r="S1746" s="26" t="s">
        <v>237</v>
      </c>
      <c r="T1746" s="26" t="s">
        <v>102</v>
      </c>
      <c r="U1746" s="26">
        <v>15</v>
      </c>
      <c r="V1746" s="26">
        <f>U1746</f>
        <v>15</v>
      </c>
      <c r="W1746" s="26"/>
      <c r="X1746" s="26"/>
      <c r="Y1746" s="26"/>
      <c r="Z1746" s="26">
        <v>403</v>
      </c>
      <c r="AA1746" s="26">
        <v>33</v>
      </c>
      <c r="AB1746" s="26"/>
      <c r="AC1746" s="26"/>
      <c r="AD1746" s="26"/>
      <c r="AE1746" s="26"/>
      <c r="AF1746" s="26"/>
      <c r="AG1746" s="26"/>
      <c r="AH1746" s="26"/>
    </row>
    <row r="1747" ht="90" spans="1:34">
      <c r="A1747" s="24">
        <v>1672</v>
      </c>
      <c r="B1747" s="25"/>
      <c r="C1747" s="26" t="s">
        <v>11208</v>
      </c>
      <c r="D1747" s="26" t="s">
        <v>11209</v>
      </c>
      <c r="E1747" s="26" t="s">
        <v>89</v>
      </c>
      <c r="F1747" s="26" t="s">
        <v>2733</v>
      </c>
      <c r="G1747" s="26" t="s">
        <v>11210</v>
      </c>
      <c r="H1747" s="26" t="s">
        <v>4080</v>
      </c>
      <c r="I1747" s="26" t="s">
        <v>11211</v>
      </c>
      <c r="J1747" s="26" t="s">
        <v>11212</v>
      </c>
      <c r="K1747" s="26" t="s">
        <v>242</v>
      </c>
      <c r="L1747" s="26" t="s">
        <v>243</v>
      </c>
      <c r="M1747" s="26" t="s">
        <v>11213</v>
      </c>
      <c r="N1747" s="26"/>
      <c r="O1747" s="26" t="s">
        <v>11214</v>
      </c>
      <c r="P1747" s="26"/>
      <c r="Q1747" s="26" t="s">
        <v>179</v>
      </c>
      <c r="R1747" s="26" t="s">
        <v>8846</v>
      </c>
      <c r="S1747" s="26" t="s">
        <v>237</v>
      </c>
      <c r="T1747" s="26" t="s">
        <v>102</v>
      </c>
      <c r="U1747" s="26">
        <v>72.9</v>
      </c>
      <c r="V1747" s="26">
        <v>72.9</v>
      </c>
      <c r="W1747" s="26"/>
      <c r="X1747" s="26"/>
      <c r="Y1747" s="26"/>
      <c r="Z1747" s="26">
        <v>1533</v>
      </c>
      <c r="AA1747" s="26">
        <v>262</v>
      </c>
      <c r="AB1747" s="26" t="s">
        <v>103</v>
      </c>
      <c r="AC1747" s="26" t="s">
        <v>103</v>
      </c>
      <c r="AD1747" s="26" t="s">
        <v>103</v>
      </c>
      <c r="AE1747" s="26" t="s">
        <v>103</v>
      </c>
      <c r="AF1747" s="26" t="s">
        <v>2192</v>
      </c>
      <c r="AG1747" s="26" t="s">
        <v>103</v>
      </c>
      <c r="AH1747" s="26" t="s">
        <v>2192</v>
      </c>
    </row>
    <row r="1748" ht="123.75" spans="1:34">
      <c r="A1748" s="24">
        <v>1673</v>
      </c>
      <c r="B1748" s="25"/>
      <c r="C1748" s="26" t="s">
        <v>11215</v>
      </c>
      <c r="D1748" s="26" t="s">
        <v>11216</v>
      </c>
      <c r="E1748" s="26" t="s">
        <v>89</v>
      </c>
      <c r="F1748" s="26" t="s">
        <v>11217</v>
      </c>
      <c r="G1748" s="26" t="s">
        <v>11218</v>
      </c>
      <c r="H1748" s="26" t="s">
        <v>4080</v>
      </c>
      <c r="I1748" s="26" t="s">
        <v>11219</v>
      </c>
      <c r="J1748" s="26" t="s">
        <v>11220</v>
      </c>
      <c r="K1748" s="26" t="s">
        <v>242</v>
      </c>
      <c r="L1748" s="26" t="s">
        <v>243</v>
      </c>
      <c r="M1748" s="26" t="s">
        <v>1032</v>
      </c>
      <c r="N1748" s="26"/>
      <c r="O1748" s="26" t="s">
        <v>11214</v>
      </c>
      <c r="P1748" s="26" t="s">
        <v>351</v>
      </c>
      <c r="Q1748" s="26" t="s">
        <v>190</v>
      </c>
      <c r="R1748" s="26" t="s">
        <v>1938</v>
      </c>
      <c r="S1748" s="26" t="s">
        <v>237</v>
      </c>
      <c r="T1748" s="26" t="s">
        <v>102</v>
      </c>
      <c r="U1748" s="26">
        <v>15</v>
      </c>
      <c r="V1748" s="26">
        <f>U1748</f>
        <v>15</v>
      </c>
      <c r="W1748" s="26"/>
      <c r="X1748" s="26"/>
      <c r="Y1748" s="26"/>
      <c r="Z1748" s="26">
        <v>5768</v>
      </c>
      <c r="AA1748" s="26">
        <v>219</v>
      </c>
      <c r="AB1748" s="26"/>
      <c r="AC1748" s="26"/>
      <c r="AD1748" s="26"/>
      <c r="AE1748" s="26"/>
      <c r="AF1748" s="26"/>
      <c r="AG1748" s="26"/>
      <c r="AH1748" s="26"/>
    </row>
    <row r="1749" ht="123.75" spans="1:34">
      <c r="A1749" s="24">
        <v>1674</v>
      </c>
      <c r="B1749" s="25"/>
      <c r="C1749" s="26" t="s">
        <v>11221</v>
      </c>
      <c r="D1749" s="26" t="s">
        <v>11222</v>
      </c>
      <c r="E1749" s="26" t="s">
        <v>89</v>
      </c>
      <c r="F1749" s="26" t="s">
        <v>1106</v>
      </c>
      <c r="G1749" s="26" t="s">
        <v>11223</v>
      </c>
      <c r="H1749" s="26" t="s">
        <v>918</v>
      </c>
      <c r="I1749" s="26" t="s">
        <v>11224</v>
      </c>
      <c r="J1749" s="26" t="s">
        <v>10695</v>
      </c>
      <c r="K1749" s="26" t="s">
        <v>135</v>
      </c>
      <c r="L1749" s="26" t="s">
        <v>114</v>
      </c>
      <c r="M1749" s="26" t="s">
        <v>7818</v>
      </c>
      <c r="N1749" s="26" t="s">
        <v>11225</v>
      </c>
      <c r="O1749" s="26" t="s">
        <v>11226</v>
      </c>
      <c r="P1749" s="26" t="s">
        <v>11227</v>
      </c>
      <c r="Q1749" s="26" t="s">
        <v>100</v>
      </c>
      <c r="R1749" s="26" t="s">
        <v>1938</v>
      </c>
      <c r="S1749" s="26" t="s">
        <v>249</v>
      </c>
      <c r="T1749" s="26" t="s">
        <v>102</v>
      </c>
      <c r="U1749" s="26">
        <v>15</v>
      </c>
      <c r="V1749" s="26">
        <v>15</v>
      </c>
      <c r="W1749" s="26">
        <v>0</v>
      </c>
      <c r="X1749" s="26">
        <v>0</v>
      </c>
      <c r="Y1749" s="26">
        <v>0</v>
      </c>
      <c r="Z1749" s="26">
        <v>545</v>
      </c>
      <c r="AA1749" s="26">
        <v>320</v>
      </c>
      <c r="AB1749" s="26" t="s">
        <v>104</v>
      </c>
      <c r="AC1749" s="26" t="s">
        <v>103</v>
      </c>
      <c r="AD1749" s="26" t="s">
        <v>104</v>
      </c>
      <c r="AE1749" s="26" t="s">
        <v>103</v>
      </c>
      <c r="AF1749" s="26"/>
      <c r="AG1749" s="26" t="s">
        <v>103</v>
      </c>
      <c r="AH1749" s="26"/>
    </row>
    <row r="1750" ht="168.75" spans="1:34">
      <c r="A1750" s="24">
        <v>1675</v>
      </c>
      <c r="B1750" s="25"/>
      <c r="C1750" s="26" t="s">
        <v>11228</v>
      </c>
      <c r="D1750" s="26" t="s">
        <v>11222</v>
      </c>
      <c r="E1750" s="26" t="s">
        <v>89</v>
      </c>
      <c r="F1750" s="26" t="s">
        <v>1082</v>
      </c>
      <c r="G1750" s="26" t="s">
        <v>11229</v>
      </c>
      <c r="H1750" s="26" t="s">
        <v>918</v>
      </c>
      <c r="I1750" s="26" t="s">
        <v>11230</v>
      </c>
      <c r="J1750" s="26" t="s">
        <v>10695</v>
      </c>
      <c r="K1750" s="26" t="s">
        <v>135</v>
      </c>
      <c r="L1750" s="26" t="s">
        <v>114</v>
      </c>
      <c r="M1750" s="26" t="s">
        <v>7818</v>
      </c>
      <c r="N1750" s="26" t="s">
        <v>11225</v>
      </c>
      <c r="O1750" s="26" t="s">
        <v>11231</v>
      </c>
      <c r="P1750" s="26" t="s">
        <v>11227</v>
      </c>
      <c r="Q1750" s="26" t="s">
        <v>100</v>
      </c>
      <c r="R1750" s="26" t="s">
        <v>1938</v>
      </c>
      <c r="S1750" s="26" t="s">
        <v>1089</v>
      </c>
      <c r="T1750" s="26" t="s">
        <v>102</v>
      </c>
      <c r="U1750" s="26">
        <v>15</v>
      </c>
      <c r="V1750" s="26">
        <v>15</v>
      </c>
      <c r="W1750" s="26">
        <v>0</v>
      </c>
      <c r="X1750" s="26">
        <v>0</v>
      </c>
      <c r="Y1750" s="26">
        <v>0</v>
      </c>
      <c r="Z1750" s="26">
        <v>570</v>
      </c>
      <c r="AA1750" s="26">
        <v>243</v>
      </c>
      <c r="AB1750" s="26" t="s">
        <v>104</v>
      </c>
      <c r="AC1750" s="26" t="s">
        <v>103</v>
      </c>
      <c r="AD1750" s="26" t="s">
        <v>104</v>
      </c>
      <c r="AE1750" s="26" t="s">
        <v>103</v>
      </c>
      <c r="AF1750" s="26" t="s">
        <v>103</v>
      </c>
      <c r="AG1750" s="26" t="s">
        <v>103</v>
      </c>
      <c r="AH1750" s="26"/>
    </row>
    <row r="1751" ht="157.5" spans="1:34">
      <c r="A1751" s="24">
        <v>1676</v>
      </c>
      <c r="B1751" s="25"/>
      <c r="C1751" s="26" t="s">
        <v>11232</v>
      </c>
      <c r="D1751" s="26" t="s">
        <v>11233</v>
      </c>
      <c r="E1751" s="26" t="s">
        <v>89</v>
      </c>
      <c r="F1751" s="26" t="s">
        <v>4183</v>
      </c>
      <c r="G1751" s="26" t="s">
        <v>11234</v>
      </c>
      <c r="H1751" s="26" t="s">
        <v>124</v>
      </c>
      <c r="I1751" s="26" t="s">
        <v>11234</v>
      </c>
      <c r="J1751" s="26" t="s">
        <v>11235</v>
      </c>
      <c r="K1751" s="26" t="s">
        <v>135</v>
      </c>
      <c r="L1751" s="26" t="s">
        <v>114</v>
      </c>
      <c r="M1751" s="26" t="s">
        <v>11236</v>
      </c>
      <c r="N1751" s="26" t="s">
        <v>11237</v>
      </c>
      <c r="O1751" s="26" t="s">
        <v>11238</v>
      </c>
      <c r="P1751" s="26" t="s">
        <v>1088</v>
      </c>
      <c r="Q1751" s="26" t="s">
        <v>100</v>
      </c>
      <c r="R1751" s="26" t="s">
        <v>101</v>
      </c>
      <c r="S1751" s="26" t="s">
        <v>249</v>
      </c>
      <c r="T1751" s="26" t="s">
        <v>102</v>
      </c>
      <c r="U1751" s="26">
        <v>28.5</v>
      </c>
      <c r="V1751" s="26">
        <v>28.5</v>
      </c>
      <c r="W1751" s="26">
        <v>0</v>
      </c>
      <c r="X1751" s="26">
        <v>0</v>
      </c>
      <c r="Y1751" s="26">
        <v>0</v>
      </c>
      <c r="Z1751" s="26">
        <v>851</v>
      </c>
      <c r="AA1751" s="26">
        <v>408</v>
      </c>
      <c r="AB1751" s="26" t="s">
        <v>104</v>
      </c>
      <c r="AC1751" s="26" t="s">
        <v>103</v>
      </c>
      <c r="AD1751" s="26" t="s">
        <v>119</v>
      </c>
      <c r="AE1751" s="26" t="s">
        <v>103</v>
      </c>
      <c r="AF1751" s="26" t="s">
        <v>103</v>
      </c>
      <c r="AG1751" s="26" t="s">
        <v>103</v>
      </c>
      <c r="AH1751" s="26"/>
    </row>
    <row r="1752" ht="157.5" spans="1:34">
      <c r="A1752" s="24">
        <v>1677</v>
      </c>
      <c r="B1752" s="25"/>
      <c r="C1752" s="26" t="s">
        <v>11239</v>
      </c>
      <c r="D1752" s="26" t="s">
        <v>11222</v>
      </c>
      <c r="E1752" s="26" t="s">
        <v>89</v>
      </c>
      <c r="F1752" s="26" t="s">
        <v>4153</v>
      </c>
      <c r="G1752" s="26" t="s">
        <v>11240</v>
      </c>
      <c r="H1752" s="26" t="s">
        <v>918</v>
      </c>
      <c r="I1752" s="26" t="s">
        <v>11241</v>
      </c>
      <c r="J1752" s="26" t="s">
        <v>10695</v>
      </c>
      <c r="K1752" s="26" t="s">
        <v>135</v>
      </c>
      <c r="L1752" s="26" t="s">
        <v>114</v>
      </c>
      <c r="M1752" s="26" t="s">
        <v>11242</v>
      </c>
      <c r="N1752" s="26" t="s">
        <v>11225</v>
      </c>
      <c r="O1752" s="26" t="s">
        <v>11243</v>
      </c>
      <c r="P1752" s="26" t="s">
        <v>11227</v>
      </c>
      <c r="Q1752" s="26" t="s">
        <v>100</v>
      </c>
      <c r="R1752" s="26" t="s">
        <v>1938</v>
      </c>
      <c r="S1752" s="26" t="s">
        <v>4157</v>
      </c>
      <c r="T1752" s="26" t="s">
        <v>102</v>
      </c>
      <c r="U1752" s="26">
        <v>15</v>
      </c>
      <c r="V1752" s="26">
        <v>15</v>
      </c>
      <c r="W1752" s="26"/>
      <c r="X1752" s="26"/>
      <c r="Y1752" s="26"/>
      <c r="Z1752" s="26">
        <v>212</v>
      </c>
      <c r="AA1752" s="26">
        <v>110</v>
      </c>
      <c r="AB1752" s="26" t="s">
        <v>103</v>
      </c>
      <c r="AC1752" s="26" t="s">
        <v>103</v>
      </c>
      <c r="AD1752" s="26" t="s">
        <v>104</v>
      </c>
      <c r="AE1752" s="26" t="s">
        <v>103</v>
      </c>
      <c r="AF1752" s="26" t="s">
        <v>103</v>
      </c>
      <c r="AG1752" s="26" t="s">
        <v>103</v>
      </c>
      <c r="AH1752" s="26"/>
    </row>
    <row r="1753" ht="180" spans="1:34">
      <c r="A1753" s="24">
        <v>1678</v>
      </c>
      <c r="B1753" s="25"/>
      <c r="C1753" s="26" t="s">
        <v>11244</v>
      </c>
      <c r="D1753" s="26" t="s">
        <v>11222</v>
      </c>
      <c r="E1753" s="26" t="s">
        <v>89</v>
      </c>
      <c r="F1753" s="26" t="s">
        <v>4217</v>
      </c>
      <c r="G1753" s="26" t="s">
        <v>11245</v>
      </c>
      <c r="H1753" s="26" t="s">
        <v>918</v>
      </c>
      <c r="I1753" s="26" t="s">
        <v>11246</v>
      </c>
      <c r="J1753" s="26" t="s">
        <v>10695</v>
      </c>
      <c r="K1753" s="26" t="s">
        <v>135</v>
      </c>
      <c r="L1753" s="26" t="s">
        <v>114</v>
      </c>
      <c r="M1753" s="26" t="s">
        <v>11242</v>
      </c>
      <c r="N1753" s="26" t="s">
        <v>11225</v>
      </c>
      <c r="O1753" s="26" t="s">
        <v>11243</v>
      </c>
      <c r="P1753" s="26" t="s">
        <v>11227</v>
      </c>
      <c r="Q1753" s="26" t="s">
        <v>100</v>
      </c>
      <c r="R1753" s="26" t="s">
        <v>1938</v>
      </c>
      <c r="S1753" s="26" t="s">
        <v>11247</v>
      </c>
      <c r="T1753" s="26" t="s">
        <v>102</v>
      </c>
      <c r="U1753" s="26">
        <v>15</v>
      </c>
      <c r="V1753" s="26">
        <v>15</v>
      </c>
      <c r="W1753" s="26"/>
      <c r="X1753" s="26"/>
      <c r="Y1753" s="26"/>
      <c r="Z1753" s="26">
        <v>212</v>
      </c>
      <c r="AA1753" s="26">
        <v>110</v>
      </c>
      <c r="AB1753" s="26" t="s">
        <v>103</v>
      </c>
      <c r="AC1753" s="26" t="s">
        <v>103</v>
      </c>
      <c r="AD1753" s="26" t="s">
        <v>103</v>
      </c>
      <c r="AE1753" s="26" t="s">
        <v>103</v>
      </c>
      <c r="AF1753" s="26" t="s">
        <v>103</v>
      </c>
      <c r="AG1753" s="26" t="s">
        <v>103</v>
      </c>
      <c r="AH1753" s="26"/>
    </row>
    <row r="1754" s="5" customFormat="1" ht="216" spans="1:34">
      <c r="A1754" s="24">
        <v>1679</v>
      </c>
      <c r="B1754" s="36"/>
      <c r="C1754" s="36" t="s">
        <v>11248</v>
      </c>
      <c r="D1754" s="36" t="s">
        <v>11222</v>
      </c>
      <c r="E1754" s="37" t="s">
        <v>89</v>
      </c>
      <c r="F1754" s="36" t="s">
        <v>11249</v>
      </c>
      <c r="G1754" s="36" t="s">
        <v>11250</v>
      </c>
      <c r="H1754" s="36" t="s">
        <v>918</v>
      </c>
      <c r="I1754" s="36" t="s">
        <v>11251</v>
      </c>
      <c r="J1754" s="36" t="s">
        <v>10695</v>
      </c>
      <c r="K1754" s="36" t="s">
        <v>135</v>
      </c>
      <c r="L1754" s="36" t="s">
        <v>114</v>
      </c>
      <c r="M1754" s="36" t="s">
        <v>11242</v>
      </c>
      <c r="N1754" s="36" t="s">
        <v>11225</v>
      </c>
      <c r="O1754" s="36" t="s">
        <v>11252</v>
      </c>
      <c r="P1754" s="36" t="s">
        <v>11227</v>
      </c>
      <c r="Q1754" s="36" t="s">
        <v>100</v>
      </c>
      <c r="R1754" s="63" t="s">
        <v>1938</v>
      </c>
      <c r="S1754" s="37" t="s">
        <v>249</v>
      </c>
      <c r="T1754" s="64" t="s">
        <v>191</v>
      </c>
      <c r="U1754" s="37">
        <v>15</v>
      </c>
      <c r="V1754" s="37">
        <v>15</v>
      </c>
      <c r="W1754" s="37"/>
      <c r="X1754" s="37"/>
      <c r="Y1754" s="37"/>
      <c r="Z1754" s="36">
        <v>609</v>
      </c>
      <c r="AA1754" s="36">
        <v>224</v>
      </c>
      <c r="AB1754" s="37" t="s">
        <v>103</v>
      </c>
      <c r="AC1754" s="37" t="s">
        <v>103</v>
      </c>
      <c r="AD1754" s="37" t="s">
        <v>103</v>
      </c>
      <c r="AE1754" s="37" t="s">
        <v>103</v>
      </c>
      <c r="AF1754" s="37" t="s">
        <v>103</v>
      </c>
      <c r="AG1754" s="37" t="s">
        <v>103</v>
      </c>
      <c r="AH1754" s="37"/>
    </row>
    <row r="1755" s="5" customFormat="1" ht="216" spans="1:34">
      <c r="A1755" s="24">
        <v>1680</v>
      </c>
      <c r="B1755" s="36"/>
      <c r="C1755" s="36" t="s">
        <v>11253</v>
      </c>
      <c r="D1755" s="36" t="s">
        <v>11222</v>
      </c>
      <c r="E1755" s="37" t="s">
        <v>89</v>
      </c>
      <c r="F1755" s="36" t="s">
        <v>11254</v>
      </c>
      <c r="G1755" s="36" t="s">
        <v>11255</v>
      </c>
      <c r="H1755" s="36" t="s">
        <v>918</v>
      </c>
      <c r="I1755" s="36" t="s">
        <v>11256</v>
      </c>
      <c r="J1755" s="36" t="s">
        <v>10695</v>
      </c>
      <c r="K1755" s="36" t="s">
        <v>135</v>
      </c>
      <c r="L1755" s="36" t="s">
        <v>114</v>
      </c>
      <c r="M1755" s="36" t="s">
        <v>11242</v>
      </c>
      <c r="N1755" s="36" t="s">
        <v>11225</v>
      </c>
      <c r="O1755" s="36" t="s">
        <v>11257</v>
      </c>
      <c r="P1755" s="36" t="s">
        <v>11227</v>
      </c>
      <c r="Q1755" s="36" t="s">
        <v>100</v>
      </c>
      <c r="R1755" s="63" t="s">
        <v>1938</v>
      </c>
      <c r="S1755" s="37" t="s">
        <v>249</v>
      </c>
      <c r="T1755" s="64" t="s">
        <v>191</v>
      </c>
      <c r="U1755" s="37">
        <v>15</v>
      </c>
      <c r="V1755" s="37">
        <v>15</v>
      </c>
      <c r="W1755" s="37"/>
      <c r="X1755" s="37"/>
      <c r="Y1755" s="37"/>
      <c r="Z1755" s="36">
        <v>832</v>
      </c>
      <c r="AA1755" s="36">
        <v>330</v>
      </c>
      <c r="AB1755" s="37" t="s">
        <v>103</v>
      </c>
      <c r="AC1755" s="37" t="s">
        <v>103</v>
      </c>
      <c r="AD1755" s="37" t="s">
        <v>103</v>
      </c>
      <c r="AE1755" s="37" t="s">
        <v>103</v>
      </c>
      <c r="AF1755" s="37" t="s">
        <v>103</v>
      </c>
      <c r="AG1755" s="37" t="s">
        <v>103</v>
      </c>
      <c r="AH1755" s="37"/>
    </row>
    <row r="1756" s="5" customFormat="1" ht="216" spans="1:34">
      <c r="A1756" s="24">
        <v>1681</v>
      </c>
      <c r="B1756" s="36"/>
      <c r="C1756" s="36" t="s">
        <v>11258</v>
      </c>
      <c r="D1756" s="36" t="s">
        <v>11222</v>
      </c>
      <c r="E1756" s="37" t="s">
        <v>89</v>
      </c>
      <c r="F1756" s="36" t="s">
        <v>11259</v>
      </c>
      <c r="G1756" s="36" t="s">
        <v>11260</v>
      </c>
      <c r="H1756" s="36" t="s">
        <v>918</v>
      </c>
      <c r="I1756" s="36" t="s">
        <v>11261</v>
      </c>
      <c r="J1756" s="36" t="s">
        <v>10695</v>
      </c>
      <c r="K1756" s="36" t="s">
        <v>135</v>
      </c>
      <c r="L1756" s="36" t="s">
        <v>114</v>
      </c>
      <c r="M1756" s="36" t="s">
        <v>11242</v>
      </c>
      <c r="N1756" s="36" t="s">
        <v>11225</v>
      </c>
      <c r="O1756" s="36" t="s">
        <v>11262</v>
      </c>
      <c r="P1756" s="36" t="s">
        <v>11227</v>
      </c>
      <c r="Q1756" s="36" t="s">
        <v>100</v>
      </c>
      <c r="R1756" s="63" t="s">
        <v>1938</v>
      </c>
      <c r="S1756" s="37" t="s">
        <v>249</v>
      </c>
      <c r="T1756" s="64" t="s">
        <v>191</v>
      </c>
      <c r="U1756" s="37">
        <v>15</v>
      </c>
      <c r="V1756" s="37">
        <v>15</v>
      </c>
      <c r="W1756" s="37"/>
      <c r="X1756" s="37"/>
      <c r="Y1756" s="37"/>
      <c r="Z1756" s="36">
        <v>863</v>
      </c>
      <c r="AA1756" s="36">
        <v>338</v>
      </c>
      <c r="AB1756" s="37" t="s">
        <v>103</v>
      </c>
      <c r="AC1756" s="37" t="s">
        <v>103</v>
      </c>
      <c r="AD1756" s="37" t="s">
        <v>103</v>
      </c>
      <c r="AE1756" s="37" t="s">
        <v>103</v>
      </c>
      <c r="AF1756" s="37" t="s">
        <v>103</v>
      </c>
      <c r="AG1756" s="37" t="s">
        <v>103</v>
      </c>
      <c r="AH1756" s="37"/>
    </row>
    <row r="1757" ht="33.75" spans="1:34">
      <c r="A1757" s="24"/>
      <c r="B1757" s="25" t="s">
        <v>11263</v>
      </c>
      <c r="C1757" s="26">
        <f>COUNTA(C1758:C1759)</f>
        <v>2</v>
      </c>
      <c r="D1757" s="26"/>
      <c r="E1757" s="26"/>
      <c r="F1757" s="26"/>
      <c r="G1757" s="26"/>
      <c r="H1757" s="26"/>
      <c r="I1757" s="26"/>
      <c r="J1757" s="26"/>
      <c r="K1757" s="26"/>
      <c r="L1757" s="26"/>
      <c r="M1757" s="26"/>
      <c r="N1757" s="26"/>
      <c r="O1757" s="26"/>
      <c r="P1757" s="26"/>
      <c r="Q1757" s="26"/>
      <c r="R1757" s="26"/>
      <c r="S1757" s="26"/>
      <c r="T1757" s="26"/>
      <c r="U1757" s="26">
        <f>SUM(U1758:U1759)</f>
        <v>25</v>
      </c>
      <c r="V1757" s="26">
        <f>SUM(V1758:V1759)</f>
        <v>25</v>
      </c>
      <c r="W1757" s="26">
        <f>SUM(W1758:W1759)</f>
        <v>0</v>
      </c>
      <c r="X1757" s="26">
        <f>SUM(X1758:X1759)</f>
        <v>0</v>
      </c>
      <c r="Y1757" s="26">
        <f>SUM(Y1758:Y1759)</f>
        <v>0</v>
      </c>
      <c r="Z1757" s="26"/>
      <c r="AA1757" s="26"/>
      <c r="AB1757" s="26"/>
      <c r="AC1757" s="26"/>
      <c r="AD1757" s="26"/>
      <c r="AE1757" s="26"/>
      <c r="AF1757" s="26"/>
      <c r="AG1757" s="26"/>
      <c r="AH1757" s="26"/>
    </row>
    <row r="1758" s="5" customFormat="1" ht="168.75" spans="1:34">
      <c r="A1758" s="24">
        <v>1682</v>
      </c>
      <c r="B1758" s="25"/>
      <c r="C1758" s="26" t="s">
        <v>11264</v>
      </c>
      <c r="D1758" s="26" t="s">
        <v>11265</v>
      </c>
      <c r="E1758" s="26" t="s">
        <v>89</v>
      </c>
      <c r="F1758" s="26" t="s">
        <v>3084</v>
      </c>
      <c r="G1758" s="26" t="s">
        <v>11266</v>
      </c>
      <c r="H1758" s="26" t="s">
        <v>639</v>
      </c>
      <c r="I1758" s="26" t="s">
        <v>11267</v>
      </c>
      <c r="J1758" s="26" t="s">
        <v>11268</v>
      </c>
      <c r="K1758" s="26" t="s">
        <v>10078</v>
      </c>
      <c r="L1758" s="26" t="s">
        <v>10079</v>
      </c>
      <c r="M1758" s="26" t="s">
        <v>10096</v>
      </c>
      <c r="N1758" s="26" t="s">
        <v>11269</v>
      </c>
      <c r="O1758" s="26" t="s">
        <v>11270</v>
      </c>
      <c r="P1758" s="26" t="s">
        <v>1937</v>
      </c>
      <c r="Q1758" s="26" t="s">
        <v>10083</v>
      </c>
      <c r="R1758" s="26" t="s">
        <v>1938</v>
      </c>
      <c r="S1758" s="26" t="s">
        <v>294</v>
      </c>
      <c r="T1758" s="26" t="s">
        <v>102</v>
      </c>
      <c r="U1758" s="26">
        <v>15</v>
      </c>
      <c r="V1758" s="26">
        <v>15</v>
      </c>
      <c r="W1758" s="26"/>
      <c r="X1758" s="26"/>
      <c r="Y1758" s="26"/>
      <c r="Z1758" s="26">
        <v>270</v>
      </c>
      <c r="AA1758" s="26">
        <v>49</v>
      </c>
      <c r="AB1758" s="26" t="s">
        <v>103</v>
      </c>
      <c r="AC1758" s="26" t="s">
        <v>103</v>
      </c>
      <c r="AD1758" s="26" t="s">
        <v>103</v>
      </c>
      <c r="AE1758" s="26" t="s">
        <v>103</v>
      </c>
      <c r="AF1758" s="26"/>
      <c r="AG1758" s="26" t="s">
        <v>103</v>
      </c>
      <c r="AH1758" s="26"/>
    </row>
    <row r="1759" s="5" customFormat="1" ht="101.25" spans="1:34">
      <c r="A1759" s="24">
        <v>1683</v>
      </c>
      <c r="B1759" s="25"/>
      <c r="C1759" s="26" t="s">
        <v>11271</v>
      </c>
      <c r="D1759" s="26" t="s">
        <v>11272</v>
      </c>
      <c r="E1759" s="26" t="s">
        <v>89</v>
      </c>
      <c r="F1759" s="26" t="s">
        <v>789</v>
      </c>
      <c r="G1759" s="26" t="s">
        <v>11273</v>
      </c>
      <c r="H1759" s="26"/>
      <c r="I1759" s="26" t="s">
        <v>11274</v>
      </c>
      <c r="J1759" s="26" t="s">
        <v>11275</v>
      </c>
      <c r="K1759" s="26" t="s">
        <v>198</v>
      </c>
      <c r="L1759" s="26" t="s">
        <v>161</v>
      </c>
      <c r="M1759" s="26" t="s">
        <v>10198</v>
      </c>
      <c r="N1759" s="26" t="s">
        <v>11276</v>
      </c>
      <c r="O1759" s="26" t="s">
        <v>3539</v>
      </c>
      <c r="P1759" s="26" t="s">
        <v>809</v>
      </c>
      <c r="Q1759" s="26" t="s">
        <v>783</v>
      </c>
      <c r="R1759" s="26" t="s">
        <v>484</v>
      </c>
      <c r="S1759" s="26" t="s">
        <v>156</v>
      </c>
      <c r="T1759" s="26" t="s">
        <v>102</v>
      </c>
      <c r="U1759" s="26">
        <v>10</v>
      </c>
      <c r="V1759" s="26">
        <v>10</v>
      </c>
      <c r="W1759" s="26"/>
      <c r="X1759" s="26"/>
      <c r="Y1759" s="26"/>
      <c r="Z1759" s="26">
        <v>1668</v>
      </c>
      <c r="AA1759" s="26">
        <v>388</v>
      </c>
      <c r="AB1759" s="26" t="s">
        <v>103</v>
      </c>
      <c r="AC1759" s="26" t="s">
        <v>103</v>
      </c>
      <c r="AD1759" s="26" t="s">
        <v>104</v>
      </c>
      <c r="AE1759" s="26" t="s">
        <v>103</v>
      </c>
      <c r="AF1759" s="26" t="s">
        <v>103</v>
      </c>
      <c r="AG1759" s="26" t="s">
        <v>103</v>
      </c>
      <c r="AH1759" s="26"/>
    </row>
    <row r="1760" ht="90" spans="1:34">
      <c r="A1760" s="24"/>
      <c r="B1760" s="25" t="s">
        <v>11277</v>
      </c>
      <c r="C1760" s="26"/>
      <c r="D1760" s="26"/>
      <c r="E1760" s="26"/>
      <c r="F1760" s="26"/>
      <c r="G1760" s="26"/>
      <c r="H1760" s="26"/>
      <c r="I1760" s="26"/>
      <c r="J1760" s="26"/>
      <c r="K1760" s="26"/>
      <c r="L1760" s="26"/>
      <c r="M1760" s="26"/>
      <c r="N1760" s="26"/>
      <c r="O1760" s="26"/>
      <c r="P1760" s="26"/>
      <c r="Q1760" s="26"/>
      <c r="R1760" s="26"/>
      <c r="S1760" s="26"/>
      <c r="T1760" s="26"/>
      <c r="U1760" s="26"/>
      <c r="V1760" s="26"/>
      <c r="W1760" s="26"/>
      <c r="X1760" s="26"/>
      <c r="Y1760" s="26"/>
      <c r="Z1760" s="26"/>
      <c r="AA1760" s="26"/>
      <c r="AB1760" s="26"/>
      <c r="AC1760" s="26"/>
      <c r="AD1760" s="26"/>
      <c r="AE1760" s="26"/>
      <c r="AF1760" s="26"/>
      <c r="AG1760" s="26"/>
      <c r="AH1760" s="26"/>
    </row>
    <row r="1761" ht="22.5" spans="1:34">
      <c r="A1761" s="24"/>
      <c r="B1761" s="25" t="s">
        <v>11278</v>
      </c>
      <c r="C1761" s="26">
        <f>COUNTA(A1762:A1778)</f>
        <v>17</v>
      </c>
      <c r="D1761" s="26"/>
      <c r="E1761" s="26"/>
      <c r="F1761" s="26"/>
      <c r="G1761" s="26"/>
      <c r="H1761" s="26"/>
      <c r="I1761" s="26"/>
      <c r="J1761" s="26"/>
      <c r="K1761" s="26"/>
      <c r="L1761" s="26"/>
      <c r="M1761" s="26"/>
      <c r="N1761" s="26"/>
      <c r="O1761" s="26"/>
      <c r="P1761" s="26"/>
      <c r="Q1761" s="26"/>
      <c r="R1761" s="26"/>
      <c r="S1761" s="26"/>
      <c r="T1761" s="26"/>
      <c r="U1761" s="26">
        <f>SUM(U1762:U1778)</f>
        <v>2085</v>
      </c>
      <c r="V1761" s="26">
        <f>SUM(V1762:V1778)</f>
        <v>1795</v>
      </c>
      <c r="W1761" s="26">
        <f>SUM(W1762:W1778)</f>
        <v>290</v>
      </c>
      <c r="X1761" s="26">
        <f>SUM(X1762:X1778)</f>
        <v>0</v>
      </c>
      <c r="Y1761" s="26">
        <f>SUM(Y1762:Y1778)</f>
        <v>0</v>
      </c>
      <c r="Z1761" s="26"/>
      <c r="AA1761" s="26"/>
      <c r="AB1761" s="26"/>
      <c r="AC1761" s="26"/>
      <c r="AD1761" s="26"/>
      <c r="AE1761" s="26"/>
      <c r="AF1761" s="26"/>
      <c r="AG1761" s="26"/>
      <c r="AH1761" s="26"/>
    </row>
    <row r="1762" ht="56.25" spans="1:34">
      <c r="A1762" s="24">
        <v>1684</v>
      </c>
      <c r="B1762" s="25"/>
      <c r="C1762" s="26" t="s">
        <v>11279</v>
      </c>
      <c r="D1762" s="26" t="s">
        <v>11280</v>
      </c>
      <c r="E1762" s="26" t="s">
        <v>89</v>
      </c>
      <c r="F1762" s="26" t="s">
        <v>108</v>
      </c>
      <c r="G1762" s="26" t="s">
        <v>11281</v>
      </c>
      <c r="H1762" s="26" t="s">
        <v>108</v>
      </c>
      <c r="I1762" s="26" t="s">
        <v>11281</v>
      </c>
      <c r="J1762" s="26" t="s">
        <v>11282</v>
      </c>
      <c r="K1762" s="26" t="s">
        <v>113</v>
      </c>
      <c r="L1762" s="26" t="s">
        <v>114</v>
      </c>
      <c r="M1762" s="26" t="s">
        <v>264</v>
      </c>
      <c r="N1762" s="26"/>
      <c r="O1762" s="26" t="s">
        <v>11283</v>
      </c>
      <c r="P1762" s="26" t="s">
        <v>312</v>
      </c>
      <c r="Q1762" s="26">
        <v>0.95</v>
      </c>
      <c r="R1762" s="26" t="s">
        <v>11284</v>
      </c>
      <c r="S1762" s="26" t="s">
        <v>108</v>
      </c>
      <c r="T1762" s="26" t="s">
        <v>102</v>
      </c>
      <c r="U1762" s="26">
        <v>60</v>
      </c>
      <c r="V1762" s="26"/>
      <c r="W1762" s="26">
        <v>60</v>
      </c>
      <c r="X1762" s="26"/>
      <c r="Y1762" s="26"/>
      <c r="Z1762" s="26">
        <v>5292</v>
      </c>
      <c r="AA1762" s="26">
        <v>2023</v>
      </c>
      <c r="AB1762" s="26" t="s">
        <v>103</v>
      </c>
      <c r="AC1762" s="26" t="s">
        <v>103</v>
      </c>
      <c r="AD1762" s="26" t="s">
        <v>103</v>
      </c>
      <c r="AE1762" s="26" t="s">
        <v>103</v>
      </c>
      <c r="AF1762" s="26"/>
      <c r="AG1762" s="26" t="s">
        <v>103</v>
      </c>
      <c r="AH1762" s="26"/>
    </row>
    <row r="1763" ht="67.5" spans="1:34">
      <c r="A1763" s="24">
        <v>1685</v>
      </c>
      <c r="B1763" s="25"/>
      <c r="C1763" s="26" t="s">
        <v>11285</v>
      </c>
      <c r="D1763" s="26" t="s">
        <v>11286</v>
      </c>
      <c r="E1763" s="26" t="s">
        <v>89</v>
      </c>
      <c r="F1763" s="26" t="s">
        <v>290</v>
      </c>
      <c r="G1763" s="26" t="s">
        <v>11287</v>
      </c>
      <c r="H1763" s="26" t="s">
        <v>11288</v>
      </c>
      <c r="I1763" s="26" t="s">
        <v>11286</v>
      </c>
      <c r="J1763" s="26" t="s">
        <v>11289</v>
      </c>
      <c r="K1763" s="26" t="s">
        <v>135</v>
      </c>
      <c r="L1763" s="26" t="s">
        <v>114</v>
      </c>
      <c r="M1763" s="26" t="s">
        <v>6545</v>
      </c>
      <c r="N1763" s="26" t="s">
        <v>11290</v>
      </c>
      <c r="O1763" s="26" t="s">
        <v>11291</v>
      </c>
      <c r="P1763" s="26" t="s">
        <v>11292</v>
      </c>
      <c r="Q1763" s="26" t="s">
        <v>179</v>
      </c>
      <c r="R1763" s="26" t="s">
        <v>11284</v>
      </c>
      <c r="S1763" s="26" t="s">
        <v>290</v>
      </c>
      <c r="T1763" s="26" t="s">
        <v>291</v>
      </c>
      <c r="U1763" s="26">
        <v>40</v>
      </c>
      <c r="V1763" s="26">
        <f>U1763</f>
        <v>40</v>
      </c>
      <c r="W1763" s="26"/>
      <c r="X1763" s="26"/>
      <c r="Y1763" s="26"/>
      <c r="Z1763" s="26">
        <v>4000</v>
      </c>
      <c r="AA1763" s="26">
        <v>1300</v>
      </c>
      <c r="AB1763" s="26" t="s">
        <v>103</v>
      </c>
      <c r="AC1763" s="26" t="s">
        <v>103</v>
      </c>
      <c r="AD1763" s="26" t="s">
        <v>103</v>
      </c>
      <c r="AE1763" s="26" t="s">
        <v>103</v>
      </c>
      <c r="AF1763" s="26"/>
      <c r="AG1763" s="26" t="s">
        <v>103</v>
      </c>
      <c r="AH1763" s="26"/>
    </row>
    <row r="1764" ht="78.75" spans="1:34">
      <c r="A1764" s="24">
        <v>1686</v>
      </c>
      <c r="B1764" s="25"/>
      <c r="C1764" s="26" t="s">
        <v>11293</v>
      </c>
      <c r="D1764" s="26" t="s">
        <v>11294</v>
      </c>
      <c r="E1764" s="26" t="s">
        <v>89</v>
      </c>
      <c r="F1764" s="26" t="s">
        <v>294</v>
      </c>
      <c r="G1764" s="26" t="s">
        <v>11295</v>
      </c>
      <c r="H1764" s="26" t="s">
        <v>124</v>
      </c>
      <c r="I1764" s="26" t="s">
        <v>11296</v>
      </c>
      <c r="J1764" s="26" t="s">
        <v>11297</v>
      </c>
      <c r="K1764" s="26" t="s">
        <v>413</v>
      </c>
      <c r="L1764" s="26" t="s">
        <v>231</v>
      </c>
      <c r="M1764" s="26" t="s">
        <v>11298</v>
      </c>
      <c r="N1764" s="26" t="s">
        <v>300</v>
      </c>
      <c r="O1764" s="26" t="s">
        <v>11299</v>
      </c>
      <c r="P1764" s="26" t="s">
        <v>124</v>
      </c>
      <c r="Q1764" s="26" t="s">
        <v>100</v>
      </c>
      <c r="R1764" s="26" t="s">
        <v>11284</v>
      </c>
      <c r="S1764" s="26" t="s">
        <v>294</v>
      </c>
      <c r="T1764" s="26" t="s">
        <v>167</v>
      </c>
      <c r="U1764" s="26">
        <v>250</v>
      </c>
      <c r="V1764" s="26">
        <v>250</v>
      </c>
      <c r="W1764" s="26"/>
      <c r="X1764" s="26"/>
      <c r="Y1764" s="26"/>
      <c r="Z1764" s="26">
        <v>23913</v>
      </c>
      <c r="AA1764" s="26">
        <v>8357</v>
      </c>
      <c r="AB1764" s="26"/>
      <c r="AC1764" s="26"/>
      <c r="AD1764" s="26"/>
      <c r="AE1764" s="26"/>
      <c r="AF1764" s="26"/>
      <c r="AG1764" s="26"/>
      <c r="AH1764" s="26"/>
    </row>
    <row r="1765" ht="225" spans="1:34">
      <c r="A1765" s="24">
        <v>1687</v>
      </c>
      <c r="B1765" s="25"/>
      <c r="C1765" s="26" t="s">
        <v>11300</v>
      </c>
      <c r="D1765" s="26" t="s">
        <v>11301</v>
      </c>
      <c r="E1765" s="26" t="s">
        <v>89</v>
      </c>
      <c r="F1765" s="26" t="s">
        <v>270</v>
      </c>
      <c r="G1765" s="26" t="s">
        <v>11287</v>
      </c>
      <c r="H1765" s="26" t="s">
        <v>43</v>
      </c>
      <c r="I1765" s="26" t="s">
        <v>11302</v>
      </c>
      <c r="J1765" s="26" t="s">
        <v>11303</v>
      </c>
      <c r="K1765" s="26" t="s">
        <v>135</v>
      </c>
      <c r="L1765" s="26" t="s">
        <v>114</v>
      </c>
      <c r="M1765" s="26" t="s">
        <v>11304</v>
      </c>
      <c r="N1765" s="26" t="s">
        <v>11305</v>
      </c>
      <c r="O1765" s="26" t="s">
        <v>11306</v>
      </c>
      <c r="P1765" s="26" t="s">
        <v>483</v>
      </c>
      <c r="Q1765" s="26" t="s">
        <v>279</v>
      </c>
      <c r="R1765" s="26" t="s">
        <v>11284</v>
      </c>
      <c r="S1765" s="26" t="s">
        <v>270</v>
      </c>
      <c r="T1765" s="26" t="s">
        <v>280</v>
      </c>
      <c r="U1765" s="26">
        <v>220</v>
      </c>
      <c r="V1765" s="26">
        <v>220</v>
      </c>
      <c r="W1765" s="26"/>
      <c r="X1765" s="26"/>
      <c r="Y1765" s="26"/>
      <c r="Z1765" s="26">
        <v>21971</v>
      </c>
      <c r="AA1765" s="26">
        <v>5751</v>
      </c>
      <c r="AB1765" s="26" t="s">
        <v>103</v>
      </c>
      <c r="AC1765" s="26" t="s">
        <v>103</v>
      </c>
      <c r="AD1765" s="26" t="s">
        <v>103</v>
      </c>
      <c r="AE1765" s="26" t="s">
        <v>103</v>
      </c>
      <c r="AF1765" s="26"/>
      <c r="AG1765" s="26" t="s">
        <v>103</v>
      </c>
      <c r="AH1765" s="26"/>
    </row>
    <row r="1766" ht="56.25" spans="1:34">
      <c r="A1766" s="24">
        <v>1688</v>
      </c>
      <c r="B1766" s="25"/>
      <c r="C1766" s="26" t="s">
        <v>11307</v>
      </c>
      <c r="D1766" s="26" t="s">
        <v>11308</v>
      </c>
      <c r="E1766" s="26" t="s">
        <v>89</v>
      </c>
      <c r="F1766" s="26" t="s">
        <v>122</v>
      </c>
      <c r="G1766" s="26" t="s">
        <v>11309</v>
      </c>
      <c r="H1766" s="26" t="s">
        <v>639</v>
      </c>
      <c r="I1766" s="26" t="s">
        <v>11308</v>
      </c>
      <c r="J1766" s="26" t="s">
        <v>11310</v>
      </c>
      <c r="K1766" s="26" t="s">
        <v>135</v>
      </c>
      <c r="L1766" s="26" t="s">
        <v>114</v>
      </c>
      <c r="M1766" s="26"/>
      <c r="N1766" s="26" t="s">
        <v>11311</v>
      </c>
      <c r="O1766" s="26" t="s">
        <v>11312</v>
      </c>
      <c r="P1766" s="26" t="s">
        <v>11313</v>
      </c>
      <c r="Q1766" s="26" t="s">
        <v>129</v>
      </c>
      <c r="R1766" s="26" t="s">
        <v>11284</v>
      </c>
      <c r="S1766" s="26" t="s">
        <v>122</v>
      </c>
      <c r="T1766" s="26">
        <v>2024</v>
      </c>
      <c r="U1766" s="26">
        <v>120</v>
      </c>
      <c r="V1766" s="26">
        <v>120</v>
      </c>
      <c r="W1766" s="26"/>
      <c r="X1766" s="26"/>
      <c r="Y1766" s="26"/>
      <c r="Z1766" s="26">
        <v>11236</v>
      </c>
      <c r="AA1766" s="26">
        <v>3690</v>
      </c>
      <c r="AB1766" s="26" t="s">
        <v>103</v>
      </c>
      <c r="AC1766" s="26" t="s">
        <v>103</v>
      </c>
      <c r="AD1766" s="26"/>
      <c r="AE1766" s="26" t="s">
        <v>103</v>
      </c>
      <c r="AF1766" s="26"/>
      <c r="AG1766" s="26" t="s">
        <v>103</v>
      </c>
      <c r="AH1766" s="26"/>
    </row>
    <row r="1767" ht="101.25" spans="1:34">
      <c r="A1767" s="24">
        <v>1689</v>
      </c>
      <c r="B1767" s="25"/>
      <c r="C1767" s="26" t="s">
        <v>11314</v>
      </c>
      <c r="D1767" s="26" t="s">
        <v>11315</v>
      </c>
      <c r="E1767" s="26" t="s">
        <v>89</v>
      </c>
      <c r="F1767" s="26" t="s">
        <v>132</v>
      </c>
      <c r="G1767" s="26" t="s">
        <v>11316</v>
      </c>
      <c r="H1767" s="26"/>
      <c r="I1767" s="26" t="s">
        <v>11316</v>
      </c>
      <c r="J1767" s="26" t="s">
        <v>11317</v>
      </c>
      <c r="K1767" s="26" t="s">
        <v>135</v>
      </c>
      <c r="L1767" s="26" t="s">
        <v>114</v>
      </c>
      <c r="M1767" s="26"/>
      <c r="N1767" s="26"/>
      <c r="O1767" s="26" t="s">
        <v>11318</v>
      </c>
      <c r="P1767" s="26" t="s">
        <v>3416</v>
      </c>
      <c r="Q1767" s="26" t="s">
        <v>100</v>
      </c>
      <c r="R1767" s="26" t="s">
        <v>11319</v>
      </c>
      <c r="S1767" s="26" t="s">
        <v>139</v>
      </c>
      <c r="T1767" s="26" t="s">
        <v>140</v>
      </c>
      <c r="U1767" s="26">
        <v>90</v>
      </c>
      <c r="V1767" s="26">
        <v>90</v>
      </c>
      <c r="W1767" s="26">
        <v>0</v>
      </c>
      <c r="X1767" s="26">
        <v>0</v>
      </c>
      <c r="Y1767" s="26">
        <v>0</v>
      </c>
      <c r="Z1767" s="26">
        <v>10949</v>
      </c>
      <c r="AA1767" s="26">
        <v>3332</v>
      </c>
      <c r="AB1767" s="26" t="s">
        <v>103</v>
      </c>
      <c r="AC1767" s="26" t="s">
        <v>103</v>
      </c>
      <c r="AD1767" s="26"/>
      <c r="AE1767" s="26" t="s">
        <v>103</v>
      </c>
      <c r="AF1767" s="26"/>
      <c r="AG1767" s="26" t="s">
        <v>103</v>
      </c>
      <c r="AH1767" s="26"/>
    </row>
    <row r="1768" ht="78.75" spans="1:34">
      <c r="A1768" s="24">
        <v>1690</v>
      </c>
      <c r="B1768" s="25"/>
      <c r="C1768" s="26" t="s">
        <v>11320</v>
      </c>
      <c r="D1768" s="26" t="s">
        <v>11321</v>
      </c>
      <c r="E1768" s="26" t="s">
        <v>89</v>
      </c>
      <c r="F1768" s="26" t="s">
        <v>143</v>
      </c>
      <c r="G1768" s="26" t="s">
        <v>11322</v>
      </c>
      <c r="H1768" s="26" t="s">
        <v>9780</v>
      </c>
      <c r="I1768" s="26" t="s">
        <v>11323</v>
      </c>
      <c r="J1768" s="26" t="s">
        <v>11324</v>
      </c>
      <c r="K1768" s="26" t="s">
        <v>147</v>
      </c>
      <c r="L1768" s="26" t="s">
        <v>148</v>
      </c>
      <c r="M1768" s="26" t="s">
        <v>2169</v>
      </c>
      <c r="N1768" s="26" t="s">
        <v>11325</v>
      </c>
      <c r="O1768" s="26" t="s">
        <v>11326</v>
      </c>
      <c r="P1768" s="26" t="s">
        <v>11313</v>
      </c>
      <c r="Q1768" s="26" t="s">
        <v>743</v>
      </c>
      <c r="R1768" s="26" t="s">
        <v>11284</v>
      </c>
      <c r="S1768" s="26" t="s">
        <v>143</v>
      </c>
      <c r="T1768" s="26" t="s">
        <v>102</v>
      </c>
      <c r="U1768" s="26">
        <v>100</v>
      </c>
      <c r="V1768" s="26">
        <f>U1768</f>
        <v>100</v>
      </c>
      <c r="W1768" s="26"/>
      <c r="X1768" s="26"/>
      <c r="Y1768" s="26"/>
      <c r="Z1768" s="26">
        <v>10037</v>
      </c>
      <c r="AA1768" s="26">
        <v>3590</v>
      </c>
      <c r="AB1768" s="26" t="s">
        <v>103</v>
      </c>
      <c r="AC1768" s="26" t="s">
        <v>103</v>
      </c>
      <c r="AD1768" s="26" t="s">
        <v>103</v>
      </c>
      <c r="AE1768" s="26" t="s">
        <v>103</v>
      </c>
      <c r="AF1768" s="26"/>
      <c r="AG1768" s="26" t="s">
        <v>103</v>
      </c>
      <c r="AH1768" s="26"/>
    </row>
    <row r="1769" ht="168.75" spans="1:34">
      <c r="A1769" s="24">
        <v>1691</v>
      </c>
      <c r="B1769" s="25"/>
      <c r="C1769" s="26" t="s">
        <v>11327</v>
      </c>
      <c r="D1769" s="26" t="s">
        <v>11328</v>
      </c>
      <c r="E1769" s="26" t="s">
        <v>89</v>
      </c>
      <c r="F1769" s="26" t="s">
        <v>11329</v>
      </c>
      <c r="G1769" s="26" t="s">
        <v>11330</v>
      </c>
      <c r="H1769" s="26"/>
      <c r="I1769" s="26" t="s">
        <v>11331</v>
      </c>
      <c r="J1769" s="26" t="s">
        <v>11332</v>
      </c>
      <c r="K1769" s="26" t="s">
        <v>198</v>
      </c>
      <c r="L1769" s="26" t="s">
        <v>161</v>
      </c>
      <c r="M1769" s="26" t="s">
        <v>11333</v>
      </c>
      <c r="N1769" s="26"/>
      <c r="O1769" s="26" t="s">
        <v>11334</v>
      </c>
      <c r="P1769" s="26" t="s">
        <v>822</v>
      </c>
      <c r="Q1769" s="26" t="s">
        <v>166</v>
      </c>
      <c r="R1769" s="26" t="s">
        <v>11284</v>
      </c>
      <c r="S1769" s="26" t="s">
        <v>156</v>
      </c>
      <c r="T1769" s="26" t="s">
        <v>167</v>
      </c>
      <c r="U1769" s="26">
        <v>90</v>
      </c>
      <c r="V1769" s="26">
        <v>90</v>
      </c>
      <c r="W1769" s="26"/>
      <c r="X1769" s="26"/>
      <c r="Y1769" s="26"/>
      <c r="Z1769" s="26">
        <v>8900</v>
      </c>
      <c r="AA1769" s="26">
        <v>2350</v>
      </c>
      <c r="AB1769" s="26" t="s">
        <v>103</v>
      </c>
      <c r="AC1769" s="26" t="s">
        <v>103</v>
      </c>
      <c r="AD1769" s="26" t="s">
        <v>103</v>
      </c>
      <c r="AE1769" s="26" t="s">
        <v>103</v>
      </c>
      <c r="AF1769" s="26" t="s">
        <v>103</v>
      </c>
      <c r="AG1769" s="26" t="s">
        <v>103</v>
      </c>
      <c r="AH1769" s="26"/>
    </row>
    <row r="1770" ht="168.75" spans="1:34">
      <c r="A1770" s="24">
        <v>1692</v>
      </c>
      <c r="B1770" s="25"/>
      <c r="C1770" s="26" t="s">
        <v>11327</v>
      </c>
      <c r="D1770" s="26" t="s">
        <v>11335</v>
      </c>
      <c r="E1770" s="26" t="s">
        <v>89</v>
      </c>
      <c r="F1770" s="26" t="s">
        <v>11336</v>
      </c>
      <c r="G1770" s="26" t="s">
        <v>11337</v>
      </c>
      <c r="H1770" s="26"/>
      <c r="I1770" s="26" t="s">
        <v>11338</v>
      </c>
      <c r="J1770" s="26" t="s">
        <v>11339</v>
      </c>
      <c r="K1770" s="26" t="s">
        <v>198</v>
      </c>
      <c r="L1770" s="26" t="s">
        <v>161</v>
      </c>
      <c r="M1770" s="26" t="s">
        <v>892</v>
      </c>
      <c r="N1770" s="26"/>
      <c r="O1770" s="26" t="s">
        <v>11340</v>
      </c>
      <c r="P1770" s="26" t="s">
        <v>822</v>
      </c>
      <c r="Q1770" s="26" t="s">
        <v>166</v>
      </c>
      <c r="R1770" s="26" t="s">
        <v>11284</v>
      </c>
      <c r="S1770" s="26" t="s">
        <v>156</v>
      </c>
      <c r="T1770" s="26" t="s">
        <v>167</v>
      </c>
      <c r="U1770" s="26">
        <v>100</v>
      </c>
      <c r="V1770" s="26">
        <v>100</v>
      </c>
      <c r="W1770" s="26"/>
      <c r="X1770" s="26"/>
      <c r="Y1770" s="26"/>
      <c r="Z1770" s="26">
        <v>9000</v>
      </c>
      <c r="AA1770" s="26">
        <v>1770</v>
      </c>
      <c r="AB1770" s="26" t="s">
        <v>103</v>
      </c>
      <c r="AC1770" s="26" t="s">
        <v>103</v>
      </c>
      <c r="AD1770" s="26" t="s">
        <v>103</v>
      </c>
      <c r="AE1770" s="26" t="s">
        <v>103</v>
      </c>
      <c r="AF1770" s="26" t="s">
        <v>103</v>
      </c>
      <c r="AG1770" s="26" t="s">
        <v>103</v>
      </c>
      <c r="AH1770" s="26"/>
    </row>
    <row r="1771" ht="112.5" spans="1:34">
      <c r="A1771" s="24">
        <v>1693</v>
      </c>
      <c r="B1771" s="25"/>
      <c r="C1771" s="26" t="s">
        <v>11341</v>
      </c>
      <c r="D1771" s="26" t="s">
        <v>11342</v>
      </c>
      <c r="E1771" s="26" t="s">
        <v>89</v>
      </c>
      <c r="F1771" s="26" t="s">
        <v>11343</v>
      </c>
      <c r="G1771" s="26" t="s">
        <v>11344</v>
      </c>
      <c r="H1771" s="26" t="s">
        <v>11345</v>
      </c>
      <c r="I1771" s="26" t="s">
        <v>11346</v>
      </c>
      <c r="J1771" s="26" t="s">
        <v>11347</v>
      </c>
      <c r="K1771" s="26" t="s">
        <v>135</v>
      </c>
      <c r="L1771" s="26" t="s">
        <v>114</v>
      </c>
      <c r="M1771" s="26" t="s">
        <v>11348</v>
      </c>
      <c r="N1771" s="26"/>
      <c r="O1771" s="26" t="s">
        <v>11349</v>
      </c>
      <c r="P1771" s="26"/>
      <c r="Q1771" s="26" t="s">
        <v>179</v>
      </c>
      <c r="R1771" s="26" t="s">
        <v>11319</v>
      </c>
      <c r="S1771" s="26" t="s">
        <v>183</v>
      </c>
      <c r="T1771" s="26" t="s">
        <v>191</v>
      </c>
      <c r="U1771" s="26">
        <v>30</v>
      </c>
      <c r="V1771" s="26">
        <f>U1771</f>
        <v>30</v>
      </c>
      <c r="W1771" s="26"/>
      <c r="X1771" s="26"/>
      <c r="Y1771" s="26"/>
      <c r="Z1771" s="26">
        <v>962</v>
      </c>
      <c r="AA1771" s="26">
        <v>62</v>
      </c>
      <c r="AB1771" s="26" t="s">
        <v>103</v>
      </c>
      <c r="AC1771" s="26" t="s">
        <v>103</v>
      </c>
      <c r="AD1771" s="26" t="s">
        <v>103</v>
      </c>
      <c r="AE1771" s="26" t="s">
        <v>103</v>
      </c>
      <c r="AF1771" s="26" t="s">
        <v>103</v>
      </c>
      <c r="AG1771" s="26" t="s">
        <v>103</v>
      </c>
      <c r="AH1771" s="26" t="s">
        <v>103</v>
      </c>
    </row>
    <row r="1772" ht="202.5" spans="1:34">
      <c r="A1772" s="24">
        <v>1694</v>
      </c>
      <c r="B1772" s="25"/>
      <c r="C1772" s="26" t="s">
        <v>11350</v>
      </c>
      <c r="D1772" s="26" t="s">
        <v>11351</v>
      </c>
      <c r="E1772" s="26" t="s">
        <v>89</v>
      </c>
      <c r="F1772" s="26" t="s">
        <v>11352</v>
      </c>
      <c r="G1772" s="26" t="s">
        <v>11353</v>
      </c>
      <c r="H1772" s="26" t="s">
        <v>639</v>
      </c>
      <c r="I1772" s="26" t="s">
        <v>11354</v>
      </c>
      <c r="J1772" s="26" t="s">
        <v>11355</v>
      </c>
      <c r="K1772" s="26" t="s">
        <v>413</v>
      </c>
      <c r="L1772" s="26" t="s">
        <v>231</v>
      </c>
      <c r="M1772" s="26" t="s">
        <v>8047</v>
      </c>
      <c r="N1772" s="26"/>
      <c r="O1772" s="26" t="s">
        <v>11356</v>
      </c>
      <c r="P1772" s="26" t="s">
        <v>639</v>
      </c>
      <c r="Q1772" s="26" t="s">
        <v>100</v>
      </c>
      <c r="R1772" s="26" t="s">
        <v>11284</v>
      </c>
      <c r="S1772" s="26" t="s">
        <v>180</v>
      </c>
      <c r="T1772" s="26" t="s">
        <v>102</v>
      </c>
      <c r="U1772" s="26">
        <v>110</v>
      </c>
      <c r="V1772" s="26">
        <v>110</v>
      </c>
      <c r="W1772" s="26">
        <v>0</v>
      </c>
      <c r="X1772" s="26">
        <v>0</v>
      </c>
      <c r="Y1772" s="26">
        <v>0</v>
      </c>
      <c r="Z1772" s="26">
        <v>17457</v>
      </c>
      <c r="AA1772" s="26">
        <v>3818</v>
      </c>
      <c r="AB1772" s="26" t="s">
        <v>103</v>
      </c>
      <c r="AC1772" s="26" t="s">
        <v>103</v>
      </c>
      <c r="AD1772" s="26" t="s">
        <v>103</v>
      </c>
      <c r="AE1772" s="26"/>
      <c r="AF1772" s="26"/>
      <c r="AG1772" s="26" t="s">
        <v>103</v>
      </c>
      <c r="AH1772" s="26"/>
    </row>
    <row r="1773" ht="258.75" spans="1:34">
      <c r="A1773" s="24">
        <v>1695</v>
      </c>
      <c r="B1773" s="25"/>
      <c r="C1773" s="26" t="s">
        <v>11357</v>
      </c>
      <c r="D1773" s="26" t="s">
        <v>11358</v>
      </c>
      <c r="E1773" s="26" t="s">
        <v>89</v>
      </c>
      <c r="F1773" s="26" t="s">
        <v>11359</v>
      </c>
      <c r="G1773" s="26" t="s">
        <v>11360</v>
      </c>
      <c r="H1773" s="26" t="s">
        <v>11361</v>
      </c>
      <c r="I1773" s="26" t="s">
        <v>11358</v>
      </c>
      <c r="J1773" s="26" t="s">
        <v>11362</v>
      </c>
      <c r="K1773" s="26" t="s">
        <v>135</v>
      </c>
      <c r="L1773" s="26" t="s">
        <v>114</v>
      </c>
      <c r="M1773" s="26" t="s">
        <v>11363</v>
      </c>
      <c r="N1773" s="26"/>
      <c r="O1773" s="26" t="s">
        <v>11364</v>
      </c>
      <c r="P1773" s="26"/>
      <c r="Q1773" s="26" t="s">
        <v>212</v>
      </c>
      <c r="R1773" s="26" t="s">
        <v>11284</v>
      </c>
      <c r="S1773" s="26" t="s">
        <v>213</v>
      </c>
      <c r="T1773" s="26" t="s">
        <v>988</v>
      </c>
      <c r="U1773" s="26">
        <v>150</v>
      </c>
      <c r="V1773" s="26">
        <f>U1773</f>
        <v>150</v>
      </c>
      <c r="W1773" s="26"/>
      <c r="X1773" s="26"/>
      <c r="Y1773" s="26"/>
      <c r="Z1773" s="26">
        <v>26896</v>
      </c>
      <c r="AA1773" s="26">
        <v>2293</v>
      </c>
      <c r="AB1773" s="26" t="s">
        <v>103</v>
      </c>
      <c r="AC1773" s="26" t="s">
        <v>103</v>
      </c>
      <c r="AD1773" s="26" t="s">
        <v>103</v>
      </c>
      <c r="AE1773" s="26" t="s">
        <v>103</v>
      </c>
      <c r="AF1773" s="26"/>
      <c r="AG1773" s="26" t="s">
        <v>103</v>
      </c>
      <c r="AH1773" s="26"/>
    </row>
    <row r="1774" ht="67.5" spans="1:34">
      <c r="A1774" s="24">
        <v>1696</v>
      </c>
      <c r="B1774" s="25"/>
      <c r="C1774" s="26" t="s">
        <v>11365</v>
      </c>
      <c r="D1774" s="26" t="s">
        <v>11366</v>
      </c>
      <c r="E1774" s="26" t="s">
        <v>89</v>
      </c>
      <c r="F1774" s="26" t="s">
        <v>217</v>
      </c>
      <c r="G1774" s="26" t="s">
        <v>11367</v>
      </c>
      <c r="H1774" s="26"/>
      <c r="I1774" s="26" t="s">
        <v>11366</v>
      </c>
      <c r="J1774" s="26" t="s">
        <v>11368</v>
      </c>
      <c r="K1774" s="26" t="s">
        <v>113</v>
      </c>
      <c r="L1774" s="26" t="s">
        <v>148</v>
      </c>
      <c r="M1774" s="26" t="s">
        <v>11369</v>
      </c>
      <c r="N1774" s="26" t="s">
        <v>11370</v>
      </c>
      <c r="O1774" s="26" t="s">
        <v>11371</v>
      </c>
      <c r="P1774" s="26" t="s">
        <v>11292</v>
      </c>
      <c r="Q1774" s="26" t="s">
        <v>179</v>
      </c>
      <c r="R1774" s="26" t="s">
        <v>11284</v>
      </c>
      <c r="S1774" s="26" t="s">
        <v>217</v>
      </c>
      <c r="T1774" s="26" t="s">
        <v>102</v>
      </c>
      <c r="U1774" s="26">
        <v>90</v>
      </c>
      <c r="V1774" s="26">
        <v>90</v>
      </c>
      <c r="W1774" s="26"/>
      <c r="X1774" s="26"/>
      <c r="Y1774" s="26"/>
      <c r="Z1774" s="26">
        <v>2543</v>
      </c>
      <c r="AA1774" s="26">
        <v>933</v>
      </c>
      <c r="AB1774" s="26" t="s">
        <v>103</v>
      </c>
      <c r="AC1774" s="26" t="s">
        <v>103</v>
      </c>
      <c r="AD1774" s="26" t="s">
        <v>103</v>
      </c>
      <c r="AE1774" s="26" t="s">
        <v>103</v>
      </c>
      <c r="AF1774" s="26"/>
      <c r="AG1774" s="26" t="s">
        <v>103</v>
      </c>
      <c r="AH1774" s="26"/>
    </row>
    <row r="1775" ht="360" spans="1:34">
      <c r="A1775" s="24">
        <v>1697</v>
      </c>
      <c r="B1775" s="25"/>
      <c r="C1775" s="26" t="s">
        <v>11372</v>
      </c>
      <c r="D1775" s="26" t="s">
        <v>11373</v>
      </c>
      <c r="E1775" s="26" t="s">
        <v>89</v>
      </c>
      <c r="F1775" s="26" t="s">
        <v>11374</v>
      </c>
      <c r="G1775" s="26" t="s">
        <v>11287</v>
      </c>
      <c r="H1775" s="26" t="s">
        <v>124</v>
      </c>
      <c r="I1775" s="26" t="s">
        <v>11375</v>
      </c>
      <c r="J1775" s="26" t="s">
        <v>11376</v>
      </c>
      <c r="K1775" s="26" t="s">
        <v>413</v>
      </c>
      <c r="L1775" s="26" t="s">
        <v>231</v>
      </c>
      <c r="M1775" s="26" t="s">
        <v>11377</v>
      </c>
      <c r="N1775" s="26" t="s">
        <v>300</v>
      </c>
      <c r="O1775" s="26" t="s">
        <v>11378</v>
      </c>
      <c r="P1775" s="26" t="s">
        <v>639</v>
      </c>
      <c r="Q1775" s="26" t="s">
        <v>100</v>
      </c>
      <c r="R1775" s="26" t="s">
        <v>11284</v>
      </c>
      <c r="S1775" s="26" t="s">
        <v>225</v>
      </c>
      <c r="T1775" s="26" t="s">
        <v>102</v>
      </c>
      <c r="U1775" s="26">
        <v>230</v>
      </c>
      <c r="V1775" s="26"/>
      <c r="W1775" s="26">
        <v>230</v>
      </c>
      <c r="X1775" s="26"/>
      <c r="Y1775" s="26"/>
      <c r="Z1775" s="26">
        <v>42000</v>
      </c>
      <c r="AA1775" s="26">
        <v>8600</v>
      </c>
      <c r="AB1775" s="26" t="s">
        <v>103</v>
      </c>
      <c r="AC1775" s="26" t="s">
        <v>103</v>
      </c>
      <c r="AD1775" s="26" t="s">
        <v>103</v>
      </c>
      <c r="AE1775" s="26" t="s">
        <v>103</v>
      </c>
      <c r="AF1775" s="26"/>
      <c r="AG1775" s="26" t="s">
        <v>103</v>
      </c>
      <c r="AH1775" s="26"/>
    </row>
    <row r="1776" ht="78.75" spans="1:34">
      <c r="A1776" s="24">
        <v>1698</v>
      </c>
      <c r="B1776" s="25"/>
      <c r="C1776" s="26" t="s">
        <v>11379</v>
      </c>
      <c r="D1776" s="26" t="s">
        <v>11321</v>
      </c>
      <c r="E1776" s="26" t="s">
        <v>370</v>
      </c>
      <c r="F1776" s="26" t="s">
        <v>237</v>
      </c>
      <c r="G1776" s="26" t="s">
        <v>11380</v>
      </c>
      <c r="H1776" s="26" t="s">
        <v>11381</v>
      </c>
      <c r="I1776" s="26" t="s">
        <v>11382</v>
      </c>
      <c r="J1776" s="26" t="s">
        <v>11383</v>
      </c>
      <c r="K1776" s="26" t="s">
        <v>242</v>
      </c>
      <c r="L1776" s="26" t="s">
        <v>243</v>
      </c>
      <c r="M1776" s="26" t="s">
        <v>11384</v>
      </c>
      <c r="N1776" s="26"/>
      <c r="O1776" s="26" t="s">
        <v>2350</v>
      </c>
      <c r="P1776" s="26" t="s">
        <v>118</v>
      </c>
      <c r="Q1776" s="26" t="s">
        <v>179</v>
      </c>
      <c r="R1776" s="26" t="s">
        <v>11284</v>
      </c>
      <c r="S1776" s="26" t="s">
        <v>237</v>
      </c>
      <c r="T1776" s="26" t="s">
        <v>102</v>
      </c>
      <c r="U1776" s="26">
        <v>105</v>
      </c>
      <c r="V1776" s="26">
        <v>105</v>
      </c>
      <c r="W1776" s="26"/>
      <c r="X1776" s="26"/>
      <c r="Y1776" s="26"/>
      <c r="Z1776" s="26">
        <v>2924</v>
      </c>
      <c r="AA1776" s="26">
        <v>358</v>
      </c>
      <c r="AB1776" s="26"/>
      <c r="AC1776" s="26"/>
      <c r="AD1776" s="26" t="s">
        <v>103</v>
      </c>
      <c r="AE1776" s="26"/>
      <c r="AF1776" s="26"/>
      <c r="AG1776" s="26"/>
      <c r="AH1776" s="26"/>
    </row>
    <row r="1777" ht="213.75" spans="1:34">
      <c r="A1777" s="24">
        <v>1699</v>
      </c>
      <c r="B1777" s="25"/>
      <c r="C1777" s="26" t="s">
        <v>11385</v>
      </c>
      <c r="D1777" s="26" t="s">
        <v>11321</v>
      </c>
      <c r="E1777" s="26" t="s">
        <v>89</v>
      </c>
      <c r="F1777" s="26" t="s">
        <v>11386</v>
      </c>
      <c r="G1777" s="26" t="s">
        <v>11387</v>
      </c>
      <c r="H1777" s="26" t="s">
        <v>11388</v>
      </c>
      <c r="I1777" s="26" t="s">
        <v>11387</v>
      </c>
      <c r="J1777" s="26" t="s">
        <v>11389</v>
      </c>
      <c r="K1777" s="26" t="s">
        <v>135</v>
      </c>
      <c r="L1777" s="26" t="s">
        <v>114</v>
      </c>
      <c r="M1777" s="26" t="s">
        <v>11390</v>
      </c>
      <c r="N1777" s="26" t="s">
        <v>11391</v>
      </c>
      <c r="O1777" s="26" t="s">
        <v>11392</v>
      </c>
      <c r="P1777" s="26" t="s">
        <v>11393</v>
      </c>
      <c r="Q1777" s="26" t="s">
        <v>100</v>
      </c>
      <c r="R1777" s="26" t="s">
        <v>11284</v>
      </c>
      <c r="S1777" s="26" t="s">
        <v>11284</v>
      </c>
      <c r="T1777" s="26" t="s">
        <v>191</v>
      </c>
      <c r="U1777" s="26">
        <v>120</v>
      </c>
      <c r="V1777" s="26">
        <v>120</v>
      </c>
      <c r="W1777" s="26"/>
      <c r="X1777" s="26"/>
      <c r="Y1777" s="26"/>
      <c r="Z1777" s="26">
        <v>6833</v>
      </c>
      <c r="AA1777" s="26">
        <v>2589</v>
      </c>
      <c r="AB1777" s="26" t="s">
        <v>103</v>
      </c>
      <c r="AC1777" s="26" t="s">
        <v>103</v>
      </c>
      <c r="AD1777" s="26" t="s">
        <v>104</v>
      </c>
      <c r="AE1777" s="26" t="s">
        <v>103</v>
      </c>
      <c r="AF1777" s="26" t="s">
        <v>103</v>
      </c>
      <c r="AG1777" s="26" t="s">
        <v>103</v>
      </c>
      <c r="AH1777" s="26"/>
    </row>
    <row r="1778" ht="45" spans="1:34">
      <c r="A1778" s="24">
        <v>1700</v>
      </c>
      <c r="B1778" s="25"/>
      <c r="C1778" s="26" t="s">
        <v>11394</v>
      </c>
      <c r="D1778" s="26" t="s">
        <v>11395</v>
      </c>
      <c r="E1778" s="26" t="s">
        <v>89</v>
      </c>
      <c r="F1778" s="26" t="s">
        <v>260</v>
      </c>
      <c r="G1778" s="26" t="s">
        <v>11396</v>
      </c>
      <c r="H1778" s="26" t="s">
        <v>9780</v>
      </c>
      <c r="I1778" s="26" t="s">
        <v>11397</v>
      </c>
      <c r="J1778" s="26" t="s">
        <v>11397</v>
      </c>
      <c r="K1778" s="26" t="s">
        <v>113</v>
      </c>
      <c r="L1778" s="26" t="s">
        <v>114</v>
      </c>
      <c r="M1778" s="26" t="s">
        <v>4949</v>
      </c>
      <c r="N1778" s="26" t="s">
        <v>11325</v>
      </c>
      <c r="O1778" s="26" t="s">
        <v>11398</v>
      </c>
      <c r="P1778" s="26" t="s">
        <v>118</v>
      </c>
      <c r="Q1778" s="26" t="s">
        <v>179</v>
      </c>
      <c r="R1778" s="26" t="s">
        <v>11284</v>
      </c>
      <c r="S1778" s="26" t="s">
        <v>260</v>
      </c>
      <c r="T1778" s="26" t="s">
        <v>267</v>
      </c>
      <c r="U1778" s="26">
        <v>180</v>
      </c>
      <c r="V1778" s="26">
        <v>180</v>
      </c>
      <c r="W1778" s="26"/>
      <c r="X1778" s="26"/>
      <c r="Y1778" s="26"/>
      <c r="Z1778" s="26">
        <v>27196</v>
      </c>
      <c r="AA1778" s="26">
        <v>2912</v>
      </c>
      <c r="AB1778" s="26" t="s">
        <v>103</v>
      </c>
      <c r="AC1778" s="26" t="s">
        <v>103</v>
      </c>
      <c r="AD1778" s="26" t="s">
        <v>104</v>
      </c>
      <c r="AE1778" s="26" t="s">
        <v>103</v>
      </c>
      <c r="AF1778" s="26"/>
      <c r="AG1778" s="26" t="s">
        <v>103</v>
      </c>
      <c r="AH1778" s="26"/>
    </row>
    <row r="1779" ht="22.5" spans="1:34">
      <c r="A1779" s="24"/>
      <c r="B1779" s="25" t="s">
        <v>30</v>
      </c>
      <c r="C1779" s="26">
        <f>C1780</f>
        <v>3</v>
      </c>
      <c r="D1779" s="26"/>
      <c r="E1779" s="26"/>
      <c r="F1779" s="26"/>
      <c r="G1779" s="26"/>
      <c r="H1779" s="26"/>
      <c r="I1779" s="26"/>
      <c r="J1779" s="26"/>
      <c r="K1779" s="26"/>
      <c r="L1779" s="26"/>
      <c r="M1779" s="26"/>
      <c r="N1779" s="26"/>
      <c r="O1779" s="26"/>
      <c r="P1779" s="26"/>
      <c r="Q1779" s="26"/>
      <c r="R1779" s="26"/>
      <c r="S1779" s="26"/>
      <c r="T1779" s="26"/>
      <c r="U1779" s="26">
        <f>U1780</f>
        <v>212.56</v>
      </c>
      <c r="V1779" s="26">
        <f>V1780</f>
        <v>212.56</v>
      </c>
      <c r="W1779" s="26">
        <f>W1780</f>
        <v>0</v>
      </c>
      <c r="X1779" s="26">
        <f>X1780</f>
        <v>0</v>
      </c>
      <c r="Y1779" s="26">
        <f>Y1780</f>
        <v>0</v>
      </c>
      <c r="Z1779" s="26"/>
      <c r="AA1779" s="26"/>
      <c r="AB1779" s="26"/>
      <c r="AC1779" s="26"/>
      <c r="AD1779" s="26"/>
      <c r="AE1779" s="26"/>
      <c r="AF1779" s="26"/>
      <c r="AG1779" s="26"/>
      <c r="AH1779" s="26"/>
    </row>
    <row r="1780" ht="22.5" spans="1:34">
      <c r="A1780" s="24"/>
      <c r="B1780" s="25" t="s">
        <v>11399</v>
      </c>
      <c r="C1780" s="26">
        <f>C1781+C1782+C1786</f>
        <v>3</v>
      </c>
      <c r="D1780" s="26"/>
      <c r="E1780" s="26"/>
      <c r="F1780" s="26"/>
      <c r="G1780" s="26"/>
      <c r="H1780" s="26"/>
      <c r="I1780" s="26"/>
      <c r="J1780" s="26"/>
      <c r="K1780" s="26"/>
      <c r="L1780" s="26"/>
      <c r="M1780" s="26"/>
      <c r="N1780" s="26"/>
      <c r="O1780" s="26"/>
      <c r="P1780" s="26"/>
      <c r="Q1780" s="26"/>
      <c r="R1780" s="26"/>
      <c r="S1780" s="26"/>
      <c r="T1780" s="26"/>
      <c r="U1780" s="26">
        <f>U1781+U1782+U1786</f>
        <v>212.56</v>
      </c>
      <c r="V1780" s="26">
        <f>V1781+V1782+V1786</f>
        <v>212.56</v>
      </c>
      <c r="W1780" s="26">
        <f>W1781+W1782+W1786</f>
        <v>0</v>
      </c>
      <c r="X1780" s="26">
        <f>X1781+X1782+X1786</f>
        <v>0</v>
      </c>
      <c r="Y1780" s="26">
        <f>Y1781+Y1782+Y1786</f>
        <v>0</v>
      </c>
      <c r="Z1780" s="26"/>
      <c r="AA1780" s="26"/>
      <c r="AB1780" s="26"/>
      <c r="AC1780" s="26"/>
      <c r="AD1780" s="26"/>
      <c r="AE1780" s="26"/>
      <c r="AF1780" s="26"/>
      <c r="AG1780" s="26"/>
      <c r="AH1780" s="26"/>
    </row>
    <row r="1781" ht="22.5" spans="1:34">
      <c r="A1781" s="24"/>
      <c r="B1781" s="25" t="s">
        <v>11400</v>
      </c>
      <c r="C1781" s="26"/>
      <c r="D1781" s="26"/>
      <c r="E1781" s="26"/>
      <c r="F1781" s="26"/>
      <c r="G1781" s="26"/>
      <c r="H1781" s="26"/>
      <c r="I1781" s="26"/>
      <c r="J1781" s="26"/>
      <c r="K1781" s="26"/>
      <c r="L1781" s="26"/>
      <c r="M1781" s="26"/>
      <c r="N1781" s="26"/>
      <c r="O1781" s="26"/>
      <c r="P1781" s="26"/>
      <c r="Q1781" s="26"/>
      <c r="R1781" s="26"/>
      <c r="S1781" s="26"/>
      <c r="T1781" s="26"/>
      <c r="U1781" s="26"/>
      <c r="V1781" s="26"/>
      <c r="W1781" s="26"/>
      <c r="X1781" s="26"/>
      <c r="Y1781" s="26"/>
      <c r="Z1781" s="26"/>
      <c r="AA1781" s="26"/>
      <c r="AB1781" s="26"/>
      <c r="AC1781" s="26"/>
      <c r="AD1781" s="26"/>
      <c r="AE1781" s="26"/>
      <c r="AF1781" s="26"/>
      <c r="AG1781" s="26"/>
      <c r="AH1781" s="26"/>
    </row>
    <row r="1782" ht="33.75" spans="1:34">
      <c r="A1782" s="24"/>
      <c r="B1782" s="25" t="s">
        <v>11401</v>
      </c>
      <c r="C1782" s="26">
        <f>COUNTA(C1783:C1785)</f>
        <v>3</v>
      </c>
      <c r="D1782" s="26"/>
      <c r="E1782" s="26"/>
      <c r="F1782" s="26"/>
      <c r="G1782" s="26"/>
      <c r="H1782" s="26"/>
      <c r="I1782" s="26"/>
      <c r="J1782" s="26"/>
      <c r="K1782" s="26"/>
      <c r="L1782" s="26"/>
      <c r="M1782" s="26"/>
      <c r="N1782" s="26"/>
      <c r="O1782" s="26"/>
      <c r="P1782" s="26"/>
      <c r="Q1782" s="26"/>
      <c r="R1782" s="26"/>
      <c r="S1782" s="26"/>
      <c r="T1782" s="26"/>
      <c r="U1782" s="26">
        <f>SUM(U1783:U1785)</f>
        <v>212.56</v>
      </c>
      <c r="V1782" s="26">
        <f>SUM(V1783:V1785)</f>
        <v>212.56</v>
      </c>
      <c r="W1782" s="26">
        <f>SUM(W1783:W1785)</f>
        <v>0</v>
      </c>
      <c r="X1782" s="26">
        <f>SUM(X1783:X1785)</f>
        <v>0</v>
      </c>
      <c r="Y1782" s="26">
        <f>SUM(Y1783:Y1785)</f>
        <v>0</v>
      </c>
      <c r="Z1782" s="26"/>
      <c r="AA1782" s="26"/>
      <c r="AB1782" s="26"/>
      <c r="AC1782" s="26"/>
      <c r="AD1782" s="26"/>
      <c r="AE1782" s="26"/>
      <c r="AF1782" s="26"/>
      <c r="AG1782" s="26"/>
      <c r="AH1782" s="26"/>
    </row>
    <row r="1783" ht="101.25" spans="1:34">
      <c r="A1783" s="24">
        <v>1701</v>
      </c>
      <c r="B1783" s="25"/>
      <c r="C1783" s="26" t="s">
        <v>11402</v>
      </c>
      <c r="D1783" s="26" t="s">
        <v>11403</v>
      </c>
      <c r="E1783" s="26" t="s">
        <v>89</v>
      </c>
      <c r="F1783" s="26" t="s">
        <v>513</v>
      </c>
      <c r="G1783" s="26" t="s">
        <v>11404</v>
      </c>
      <c r="H1783" s="26" t="s">
        <v>43</v>
      </c>
      <c r="I1783" s="26" t="s">
        <v>11405</v>
      </c>
      <c r="J1783" s="26" t="s">
        <v>11406</v>
      </c>
      <c r="K1783" s="26" t="s">
        <v>135</v>
      </c>
      <c r="L1783" s="26" t="s">
        <v>114</v>
      </c>
      <c r="M1783" s="26" t="s">
        <v>11407</v>
      </c>
      <c r="N1783" s="26" t="s">
        <v>9029</v>
      </c>
      <c r="O1783" s="26" t="s">
        <v>3128</v>
      </c>
      <c r="P1783" s="26" t="s">
        <v>483</v>
      </c>
      <c r="Q1783" s="26" t="s">
        <v>279</v>
      </c>
      <c r="R1783" s="26" t="s">
        <v>6160</v>
      </c>
      <c r="S1783" s="26" t="s">
        <v>270</v>
      </c>
      <c r="T1783" s="26" t="s">
        <v>280</v>
      </c>
      <c r="U1783" s="26">
        <v>17</v>
      </c>
      <c r="V1783" s="26">
        <v>17</v>
      </c>
      <c r="W1783" s="26"/>
      <c r="X1783" s="26"/>
      <c r="Y1783" s="26"/>
      <c r="Z1783" s="26">
        <v>649</v>
      </c>
      <c r="AA1783" s="26">
        <v>195</v>
      </c>
      <c r="AB1783" s="26" t="s">
        <v>104</v>
      </c>
      <c r="AC1783" s="26" t="s">
        <v>103</v>
      </c>
      <c r="AD1783" s="26" t="s">
        <v>103</v>
      </c>
      <c r="AE1783" s="26" t="s">
        <v>103</v>
      </c>
      <c r="AF1783" s="26"/>
      <c r="AG1783" s="26" t="s">
        <v>103</v>
      </c>
      <c r="AH1783" s="26"/>
    </row>
    <row r="1784" ht="236.25" spans="1:34">
      <c r="A1784" s="24">
        <v>1702</v>
      </c>
      <c r="B1784" s="25"/>
      <c r="C1784" s="26" t="s">
        <v>11408</v>
      </c>
      <c r="D1784" s="26" t="s">
        <v>11409</v>
      </c>
      <c r="E1784" s="26" t="s">
        <v>89</v>
      </c>
      <c r="F1784" s="26" t="s">
        <v>156</v>
      </c>
      <c r="G1784" s="26" t="s">
        <v>11410</v>
      </c>
      <c r="H1784" s="26" t="s">
        <v>11411</v>
      </c>
      <c r="I1784" s="26" t="s">
        <v>11412</v>
      </c>
      <c r="J1784" s="26" t="s">
        <v>11413</v>
      </c>
      <c r="K1784" s="26" t="s">
        <v>198</v>
      </c>
      <c r="L1784" s="26" t="s">
        <v>161</v>
      </c>
      <c r="M1784" s="26" t="s">
        <v>11414</v>
      </c>
      <c r="N1784" s="26"/>
      <c r="O1784" s="26" t="s">
        <v>11415</v>
      </c>
      <c r="P1784" s="26" t="s">
        <v>910</v>
      </c>
      <c r="Q1784" s="26" t="s">
        <v>166</v>
      </c>
      <c r="R1784" s="26" t="s">
        <v>6160</v>
      </c>
      <c r="S1784" s="26" t="s">
        <v>156</v>
      </c>
      <c r="T1784" s="26" t="s">
        <v>167</v>
      </c>
      <c r="U1784" s="26">
        <v>165.56</v>
      </c>
      <c r="V1784" s="26">
        <v>165.56</v>
      </c>
      <c r="W1784" s="26"/>
      <c r="X1784" s="26"/>
      <c r="Y1784" s="26"/>
      <c r="Z1784" s="26">
        <v>109</v>
      </c>
      <c r="AA1784" s="26">
        <v>109</v>
      </c>
      <c r="AB1784" s="26" t="s">
        <v>103</v>
      </c>
      <c r="AC1784" s="26" t="s">
        <v>103</v>
      </c>
      <c r="AD1784" s="26" t="s">
        <v>104</v>
      </c>
      <c r="AE1784" s="26" t="s">
        <v>103</v>
      </c>
      <c r="AF1784" s="26" t="s">
        <v>103</v>
      </c>
      <c r="AG1784" s="26" t="s">
        <v>103</v>
      </c>
      <c r="AH1784" s="26"/>
    </row>
    <row r="1785" ht="67.5" spans="1:34">
      <c r="A1785" s="24">
        <v>1703</v>
      </c>
      <c r="B1785" s="25"/>
      <c r="C1785" s="26" t="s">
        <v>11416</v>
      </c>
      <c r="D1785" s="26" t="s">
        <v>11417</v>
      </c>
      <c r="E1785" s="26" t="s">
        <v>89</v>
      </c>
      <c r="F1785" s="26" t="s">
        <v>1061</v>
      </c>
      <c r="G1785" s="26" t="s">
        <v>11418</v>
      </c>
      <c r="H1785" s="26" t="s">
        <v>918</v>
      </c>
      <c r="I1785" s="26" t="s">
        <v>11419</v>
      </c>
      <c r="J1785" s="26" t="s">
        <v>11420</v>
      </c>
      <c r="K1785" s="26" t="s">
        <v>113</v>
      </c>
      <c r="L1785" s="26" t="s">
        <v>148</v>
      </c>
      <c r="M1785" s="26" t="s">
        <v>7611</v>
      </c>
      <c r="N1785" s="26"/>
      <c r="O1785" s="26"/>
      <c r="P1785" s="26" t="s">
        <v>3990</v>
      </c>
      <c r="Q1785" s="26" t="s">
        <v>179</v>
      </c>
      <c r="R1785" s="26" t="s">
        <v>6160</v>
      </c>
      <c r="S1785" s="26" t="s">
        <v>217</v>
      </c>
      <c r="T1785" s="26" t="s">
        <v>102</v>
      </c>
      <c r="U1785" s="26">
        <v>30</v>
      </c>
      <c r="V1785" s="26">
        <v>30</v>
      </c>
      <c r="W1785" s="26"/>
      <c r="X1785" s="26"/>
      <c r="Y1785" s="26"/>
      <c r="Z1785" s="26">
        <v>97</v>
      </c>
      <c r="AA1785" s="26">
        <v>97</v>
      </c>
      <c r="AB1785" s="26" t="s">
        <v>103</v>
      </c>
      <c r="AC1785" s="26" t="s">
        <v>103</v>
      </c>
      <c r="AD1785" s="26" t="s">
        <v>103</v>
      </c>
      <c r="AE1785" s="26" t="s">
        <v>103</v>
      </c>
      <c r="AF1785" s="26"/>
      <c r="AG1785" s="26" t="s">
        <v>103</v>
      </c>
      <c r="AH1785" s="26"/>
    </row>
    <row r="1786" ht="33.75" spans="1:34">
      <c r="A1786" s="24"/>
      <c r="B1786" s="25" t="s">
        <v>11421</v>
      </c>
      <c r="C1786" s="26"/>
      <c r="D1786" s="26"/>
      <c r="E1786" s="26"/>
      <c r="F1786" s="26"/>
      <c r="G1786" s="26"/>
      <c r="H1786" s="26"/>
      <c r="I1786" s="26"/>
      <c r="J1786" s="26"/>
      <c r="K1786" s="26"/>
      <c r="L1786" s="26"/>
      <c r="M1786" s="26"/>
      <c r="N1786" s="26"/>
      <c r="O1786" s="26"/>
      <c r="P1786" s="26"/>
      <c r="Q1786" s="26"/>
      <c r="R1786" s="26"/>
      <c r="S1786" s="26"/>
      <c r="T1786" s="26"/>
      <c r="U1786" s="26"/>
      <c r="V1786" s="26"/>
      <c r="W1786" s="26"/>
      <c r="X1786" s="26"/>
      <c r="Y1786" s="26"/>
      <c r="Z1786" s="26"/>
      <c r="AA1786" s="26"/>
      <c r="AB1786" s="26"/>
      <c r="AC1786" s="26"/>
      <c r="AD1786" s="26"/>
      <c r="AE1786" s="26"/>
      <c r="AF1786" s="26"/>
      <c r="AG1786" s="26"/>
      <c r="AH1786" s="26"/>
    </row>
    <row r="1787" ht="22.5" spans="1:34">
      <c r="A1787" s="24"/>
      <c r="B1787" s="25" t="s">
        <v>11422</v>
      </c>
      <c r="C1787" s="26">
        <f>C1788+C1792+C1833+C1840</f>
        <v>42</v>
      </c>
      <c r="D1787" s="26"/>
      <c r="E1787" s="26"/>
      <c r="F1787" s="26"/>
      <c r="G1787" s="26"/>
      <c r="H1787" s="26"/>
      <c r="I1787" s="26"/>
      <c r="J1787" s="26"/>
      <c r="K1787" s="26"/>
      <c r="L1787" s="26"/>
      <c r="M1787" s="26"/>
      <c r="N1787" s="26"/>
      <c r="O1787" s="26"/>
      <c r="P1787" s="26"/>
      <c r="Q1787" s="26"/>
      <c r="R1787" s="26"/>
      <c r="S1787" s="26"/>
      <c r="T1787" s="26"/>
      <c r="U1787" s="26">
        <f>U1788+U1792+U1833+U1840</f>
        <v>10623.62</v>
      </c>
      <c r="V1787" s="26">
        <f>V1788+V1792+V1833+V1840</f>
        <v>647.2</v>
      </c>
      <c r="W1787" s="26">
        <f>W1788+W1792+W1833+W1840</f>
        <v>63.3</v>
      </c>
      <c r="X1787" s="26">
        <f>X1788+X1792+X1833+X1840</f>
        <v>9913.12</v>
      </c>
      <c r="Y1787" s="26">
        <f>Y1788+Y1792+Y1833+Y1840</f>
        <v>0</v>
      </c>
      <c r="Z1787" s="26"/>
      <c r="AA1787" s="26"/>
      <c r="AB1787" s="26"/>
      <c r="AC1787" s="26"/>
      <c r="AD1787" s="26"/>
      <c r="AE1787" s="26"/>
      <c r="AF1787" s="26"/>
      <c r="AG1787" s="26"/>
      <c r="AH1787" s="26"/>
    </row>
    <row r="1788" spans="1:34">
      <c r="A1788" s="24"/>
      <c r="B1788" s="25" t="s">
        <v>33</v>
      </c>
      <c r="C1788" s="26">
        <f>C1789</f>
        <v>2</v>
      </c>
      <c r="D1788" s="26"/>
      <c r="E1788" s="26"/>
      <c r="F1788" s="26"/>
      <c r="G1788" s="26"/>
      <c r="H1788" s="26"/>
      <c r="I1788" s="26"/>
      <c r="J1788" s="26"/>
      <c r="K1788" s="26"/>
      <c r="L1788" s="26"/>
      <c r="M1788" s="26"/>
      <c r="N1788" s="26"/>
      <c r="O1788" s="26"/>
      <c r="P1788" s="26"/>
      <c r="Q1788" s="26"/>
      <c r="R1788" s="26"/>
      <c r="S1788" s="26"/>
      <c r="T1788" s="26"/>
      <c r="U1788" s="26">
        <f>U1789</f>
        <v>14</v>
      </c>
      <c r="V1788" s="26">
        <f>V1789</f>
        <v>14</v>
      </c>
      <c r="W1788" s="26">
        <f>W1789</f>
        <v>0</v>
      </c>
      <c r="X1788" s="26">
        <f>X1789</f>
        <v>0</v>
      </c>
      <c r="Y1788" s="26">
        <f>Y1789</f>
        <v>0</v>
      </c>
      <c r="Z1788" s="26"/>
      <c r="AA1788" s="26"/>
      <c r="AB1788" s="26"/>
      <c r="AC1788" s="26"/>
      <c r="AD1788" s="26"/>
      <c r="AE1788" s="26"/>
      <c r="AF1788" s="26"/>
      <c r="AG1788" s="26"/>
      <c r="AH1788" s="26"/>
    </row>
    <row r="1789" spans="1:34">
      <c r="A1789" s="24"/>
      <c r="B1789" s="25" t="s">
        <v>11423</v>
      </c>
      <c r="C1789" s="26">
        <f>COUNTA(C1790:C1791)</f>
        <v>2</v>
      </c>
      <c r="D1789" s="26"/>
      <c r="E1789" s="26"/>
      <c r="F1789" s="26"/>
      <c r="G1789" s="26"/>
      <c r="H1789" s="26"/>
      <c r="I1789" s="26"/>
      <c r="J1789" s="26"/>
      <c r="K1789" s="26"/>
      <c r="L1789" s="26"/>
      <c r="M1789" s="26"/>
      <c r="N1789" s="26"/>
      <c r="O1789" s="26"/>
      <c r="P1789" s="26"/>
      <c r="Q1789" s="26"/>
      <c r="R1789" s="26"/>
      <c r="S1789" s="26"/>
      <c r="T1789" s="26"/>
      <c r="U1789" s="26">
        <f>SUM(U1790:U1791)</f>
        <v>14</v>
      </c>
      <c r="V1789" s="26">
        <f>SUM(V1790:V1791)</f>
        <v>14</v>
      </c>
      <c r="W1789" s="26">
        <f>SUM(W1790:W1791)</f>
        <v>0</v>
      </c>
      <c r="X1789" s="26">
        <f>SUM(X1790:X1791)</f>
        <v>0</v>
      </c>
      <c r="Y1789" s="26">
        <f>SUM(Y1790:Y1791)</f>
        <v>0</v>
      </c>
      <c r="Z1789" s="26"/>
      <c r="AA1789" s="26"/>
      <c r="AB1789" s="26"/>
      <c r="AC1789" s="26"/>
      <c r="AD1789" s="26"/>
      <c r="AE1789" s="26"/>
      <c r="AF1789" s="26"/>
      <c r="AG1789" s="26"/>
      <c r="AH1789" s="26"/>
    </row>
    <row r="1790" ht="45" spans="1:34">
      <c r="A1790" s="24">
        <v>1704</v>
      </c>
      <c r="B1790" s="25"/>
      <c r="C1790" s="26" t="s">
        <v>11424</v>
      </c>
      <c r="D1790" s="26" t="s">
        <v>11425</v>
      </c>
      <c r="E1790" s="26" t="s">
        <v>89</v>
      </c>
      <c r="F1790" s="26" t="s">
        <v>132</v>
      </c>
      <c r="G1790" s="26" t="s">
        <v>11426</v>
      </c>
      <c r="H1790" s="26"/>
      <c r="I1790" s="26" t="s">
        <v>11425</v>
      </c>
      <c r="J1790" s="26" t="s">
        <v>11427</v>
      </c>
      <c r="K1790" s="26" t="s">
        <v>135</v>
      </c>
      <c r="L1790" s="26" t="s">
        <v>114</v>
      </c>
      <c r="M1790" s="26" t="s">
        <v>11428</v>
      </c>
      <c r="N1790" s="26"/>
      <c r="O1790" s="26" t="s">
        <v>11429</v>
      </c>
      <c r="P1790" s="26"/>
      <c r="Q1790" s="26" t="s">
        <v>100</v>
      </c>
      <c r="R1790" s="26" t="s">
        <v>11430</v>
      </c>
      <c r="S1790" s="26" t="s">
        <v>139</v>
      </c>
      <c r="T1790" s="26" t="s">
        <v>140</v>
      </c>
      <c r="U1790" s="26">
        <v>3.5</v>
      </c>
      <c r="V1790" s="26">
        <v>3.5</v>
      </c>
      <c r="W1790" s="26">
        <v>0</v>
      </c>
      <c r="X1790" s="26">
        <v>0</v>
      </c>
      <c r="Y1790" s="26">
        <v>0</v>
      </c>
      <c r="Z1790" s="26">
        <v>3</v>
      </c>
      <c r="AA1790" s="26">
        <v>3</v>
      </c>
      <c r="AB1790" s="26" t="s">
        <v>103</v>
      </c>
      <c r="AC1790" s="26" t="s">
        <v>104</v>
      </c>
      <c r="AD1790" s="26" t="s">
        <v>103</v>
      </c>
      <c r="AE1790" s="26" t="s">
        <v>103</v>
      </c>
      <c r="AF1790" s="26"/>
      <c r="AG1790" s="26" t="s">
        <v>103</v>
      </c>
      <c r="AH1790" s="26"/>
    </row>
    <row r="1791" ht="45" spans="1:34">
      <c r="A1791" s="24">
        <v>1705</v>
      </c>
      <c r="B1791" s="25"/>
      <c r="C1791" s="26" t="s">
        <v>11431</v>
      </c>
      <c r="D1791" s="26" t="s">
        <v>11432</v>
      </c>
      <c r="E1791" s="26" t="s">
        <v>89</v>
      </c>
      <c r="F1791" s="26" t="s">
        <v>143</v>
      </c>
      <c r="G1791" s="26" t="s">
        <v>11433</v>
      </c>
      <c r="H1791" s="26" t="s">
        <v>9430</v>
      </c>
      <c r="I1791" s="26" t="s">
        <v>11434</v>
      </c>
      <c r="J1791" s="26" t="s">
        <v>11434</v>
      </c>
      <c r="K1791" s="26" t="s">
        <v>147</v>
      </c>
      <c r="L1791" s="26" t="s">
        <v>148</v>
      </c>
      <c r="M1791" s="26" t="s">
        <v>11435</v>
      </c>
      <c r="N1791" s="26" t="s">
        <v>11436</v>
      </c>
      <c r="O1791" s="26" t="s">
        <v>10182</v>
      </c>
      <c r="P1791" s="26" t="s">
        <v>2980</v>
      </c>
      <c r="Q1791" s="26" t="s">
        <v>743</v>
      </c>
      <c r="R1791" s="26" t="s">
        <v>9863</v>
      </c>
      <c r="S1791" s="26" t="s">
        <v>143</v>
      </c>
      <c r="T1791" s="26" t="s">
        <v>153</v>
      </c>
      <c r="U1791" s="26">
        <v>10.5</v>
      </c>
      <c r="V1791" s="26">
        <f>U1791</f>
        <v>10.5</v>
      </c>
      <c r="W1791" s="26"/>
      <c r="X1791" s="26"/>
      <c r="Y1791" s="26"/>
      <c r="Z1791" s="26">
        <v>15</v>
      </c>
      <c r="AA1791" s="26">
        <v>15</v>
      </c>
      <c r="AB1791" s="26" t="s">
        <v>103</v>
      </c>
      <c r="AC1791" s="26" t="s">
        <v>103</v>
      </c>
      <c r="AD1791" s="26" t="s">
        <v>104</v>
      </c>
      <c r="AE1791" s="26" t="s">
        <v>103</v>
      </c>
      <c r="AF1791" s="26"/>
      <c r="AG1791" s="26"/>
      <c r="AH1791" s="26"/>
    </row>
    <row r="1792" spans="1:34">
      <c r="A1792" s="24"/>
      <c r="B1792" s="25" t="s">
        <v>34</v>
      </c>
      <c r="C1792" s="26">
        <f>C1793+C1812</f>
        <v>38</v>
      </c>
      <c r="D1792" s="26"/>
      <c r="E1792" s="26"/>
      <c r="F1792" s="26"/>
      <c r="G1792" s="26"/>
      <c r="H1792" s="26"/>
      <c r="I1792" s="26"/>
      <c r="J1792" s="26"/>
      <c r="K1792" s="26"/>
      <c r="L1792" s="26"/>
      <c r="M1792" s="26"/>
      <c r="N1792" s="26"/>
      <c r="O1792" s="26"/>
      <c r="P1792" s="26"/>
      <c r="Q1792" s="26"/>
      <c r="R1792" s="26"/>
      <c r="S1792" s="26"/>
      <c r="T1792" s="26"/>
      <c r="U1792" s="26">
        <f>U1793+U1812</f>
        <v>2009.62</v>
      </c>
      <c r="V1792" s="26">
        <f>V1793+V1812</f>
        <v>633.2</v>
      </c>
      <c r="W1792" s="26">
        <f>W1793+W1812</f>
        <v>63.3</v>
      </c>
      <c r="X1792" s="26">
        <f>X1793+X1812</f>
        <v>1313.12</v>
      </c>
      <c r="Y1792" s="26">
        <f>Y1793+Y1812</f>
        <v>0</v>
      </c>
      <c r="Z1792" s="26"/>
      <c r="AA1792" s="26"/>
      <c r="AB1792" s="26"/>
      <c r="AC1792" s="26"/>
      <c r="AD1792" s="26"/>
      <c r="AE1792" s="26"/>
      <c r="AF1792" s="26"/>
      <c r="AG1792" s="26"/>
      <c r="AH1792" s="26"/>
    </row>
    <row r="1793" ht="33.75" spans="1:34">
      <c r="A1793" s="24"/>
      <c r="B1793" s="25" t="s">
        <v>11437</v>
      </c>
      <c r="C1793" s="26">
        <f>COUNTA(C1794:C1811)</f>
        <v>18</v>
      </c>
      <c r="D1793" s="26"/>
      <c r="E1793" s="26"/>
      <c r="F1793" s="26"/>
      <c r="G1793" s="26"/>
      <c r="H1793" s="26"/>
      <c r="I1793" s="26"/>
      <c r="J1793" s="26"/>
      <c r="K1793" s="26"/>
      <c r="L1793" s="26"/>
      <c r="M1793" s="26"/>
      <c r="N1793" s="26"/>
      <c r="O1793" s="26"/>
      <c r="P1793" s="26"/>
      <c r="Q1793" s="26"/>
      <c r="R1793" s="26"/>
      <c r="S1793" s="26"/>
      <c r="T1793" s="26"/>
      <c r="U1793" s="26">
        <f>SUM(U1794:U1811)</f>
        <v>696.5</v>
      </c>
      <c r="V1793" s="26">
        <f>SUM(V1794:V1811)</f>
        <v>633.2</v>
      </c>
      <c r="W1793" s="26">
        <f>SUM(W1794:W1811)</f>
        <v>63.3</v>
      </c>
      <c r="X1793" s="26">
        <f>SUM(X1794:X1811)</f>
        <v>0</v>
      </c>
      <c r="Y1793" s="26">
        <f>SUM(Y1794:Y1811)</f>
        <v>0</v>
      </c>
      <c r="Z1793" s="26"/>
      <c r="AA1793" s="26"/>
      <c r="AB1793" s="26"/>
      <c r="AC1793" s="26"/>
      <c r="AD1793" s="26"/>
      <c r="AE1793" s="26"/>
      <c r="AF1793" s="26"/>
      <c r="AG1793" s="26"/>
      <c r="AH1793" s="26"/>
    </row>
    <row r="1794" ht="67.5" spans="1:34">
      <c r="A1794" s="24">
        <v>1706</v>
      </c>
      <c r="B1794" s="25"/>
      <c r="C1794" s="28" t="s">
        <v>11438</v>
      </c>
      <c r="D1794" s="28" t="s">
        <v>11439</v>
      </c>
      <c r="E1794" s="26" t="s">
        <v>89</v>
      </c>
      <c r="F1794" s="28" t="s">
        <v>90</v>
      </c>
      <c r="G1794" s="29" t="s">
        <v>11440</v>
      </c>
      <c r="H1794" s="26" t="s">
        <v>11441</v>
      </c>
      <c r="I1794" s="26" t="s">
        <v>11442</v>
      </c>
      <c r="J1794" s="26" t="s">
        <v>11443</v>
      </c>
      <c r="K1794" s="47" t="s">
        <v>135</v>
      </c>
      <c r="L1794" s="47" t="s">
        <v>114</v>
      </c>
      <c r="M1794" s="26" t="s">
        <v>11444</v>
      </c>
      <c r="N1794" s="26" t="s">
        <v>682</v>
      </c>
      <c r="O1794" s="26" t="s">
        <v>11445</v>
      </c>
      <c r="P1794" s="26" t="s">
        <v>5403</v>
      </c>
      <c r="Q1794" s="26" t="s">
        <v>100</v>
      </c>
      <c r="R1794" s="28" t="s">
        <v>484</v>
      </c>
      <c r="S1794" s="26" t="s">
        <v>90</v>
      </c>
      <c r="T1794" s="27">
        <v>2024</v>
      </c>
      <c r="U1794" s="31">
        <v>5.7</v>
      </c>
      <c r="V1794" s="31">
        <v>5.7</v>
      </c>
      <c r="W1794" s="31"/>
      <c r="X1794" s="26"/>
      <c r="Y1794" s="26"/>
      <c r="Z1794" s="26">
        <v>19</v>
      </c>
      <c r="AA1794" s="26">
        <v>19</v>
      </c>
      <c r="AB1794" s="26" t="s">
        <v>103</v>
      </c>
      <c r="AC1794" s="26" t="s">
        <v>103</v>
      </c>
      <c r="AD1794" s="26" t="s">
        <v>104</v>
      </c>
      <c r="AE1794" s="26" t="s">
        <v>103</v>
      </c>
      <c r="AF1794" s="26"/>
      <c r="AG1794" s="26" t="s">
        <v>103</v>
      </c>
      <c r="AH1794" s="26"/>
    </row>
    <row r="1795" ht="67.5" spans="1:34">
      <c r="A1795" s="24">
        <v>1707</v>
      </c>
      <c r="B1795" s="25"/>
      <c r="C1795" s="28" t="s">
        <v>11446</v>
      </c>
      <c r="D1795" s="28" t="s">
        <v>11447</v>
      </c>
      <c r="E1795" s="26" t="s">
        <v>89</v>
      </c>
      <c r="F1795" s="28" t="s">
        <v>108</v>
      </c>
      <c r="G1795" s="29" t="s">
        <v>11448</v>
      </c>
      <c r="H1795" s="26" t="s">
        <v>11449</v>
      </c>
      <c r="I1795" s="26" t="s">
        <v>11450</v>
      </c>
      <c r="J1795" s="26" t="s">
        <v>11451</v>
      </c>
      <c r="K1795" s="47" t="s">
        <v>113</v>
      </c>
      <c r="L1795" s="47" t="s">
        <v>114</v>
      </c>
      <c r="M1795" s="26" t="s">
        <v>11452</v>
      </c>
      <c r="N1795" s="26" t="s">
        <v>11453</v>
      </c>
      <c r="O1795" s="26" t="s">
        <v>11454</v>
      </c>
      <c r="P1795" s="26" t="s">
        <v>118</v>
      </c>
      <c r="Q1795" s="26">
        <v>0.95</v>
      </c>
      <c r="R1795" s="28" t="s">
        <v>484</v>
      </c>
      <c r="S1795" s="26" t="s">
        <v>108</v>
      </c>
      <c r="T1795" s="27"/>
      <c r="U1795" s="31">
        <v>21.3</v>
      </c>
      <c r="V1795" s="31"/>
      <c r="W1795" s="31">
        <v>21.3</v>
      </c>
      <c r="X1795" s="26"/>
      <c r="Y1795" s="26"/>
      <c r="Z1795" s="26">
        <v>71</v>
      </c>
      <c r="AA1795" s="26">
        <v>71</v>
      </c>
      <c r="AB1795" s="26"/>
      <c r="AC1795" s="26" t="s">
        <v>119</v>
      </c>
      <c r="AD1795" s="26" t="s">
        <v>103</v>
      </c>
      <c r="AE1795" s="26" t="s">
        <v>103</v>
      </c>
      <c r="AF1795" s="26"/>
      <c r="AG1795" s="26" t="s">
        <v>103</v>
      </c>
      <c r="AH1795" s="26"/>
    </row>
    <row r="1796" ht="67.5" spans="1:34">
      <c r="A1796" s="24">
        <v>1708</v>
      </c>
      <c r="B1796" s="25"/>
      <c r="C1796" s="28" t="s">
        <v>11455</v>
      </c>
      <c r="D1796" s="28" t="s">
        <v>11456</v>
      </c>
      <c r="E1796" s="26" t="s">
        <v>89</v>
      </c>
      <c r="F1796" s="28" t="s">
        <v>290</v>
      </c>
      <c r="G1796" s="29" t="s">
        <v>11457</v>
      </c>
      <c r="H1796" s="26" t="s">
        <v>11458</v>
      </c>
      <c r="I1796" s="26" t="s">
        <v>11457</v>
      </c>
      <c r="J1796" s="26" t="s">
        <v>11459</v>
      </c>
      <c r="K1796" s="47" t="s">
        <v>135</v>
      </c>
      <c r="L1796" s="47" t="s">
        <v>114</v>
      </c>
      <c r="M1796" s="26" t="s">
        <v>3379</v>
      </c>
      <c r="N1796" s="26" t="s">
        <v>11460</v>
      </c>
      <c r="O1796" s="26" t="s">
        <v>11461</v>
      </c>
      <c r="P1796" s="26" t="s">
        <v>118</v>
      </c>
      <c r="Q1796" s="26" t="s">
        <v>179</v>
      </c>
      <c r="R1796" s="28" t="s">
        <v>484</v>
      </c>
      <c r="S1796" s="26" t="s">
        <v>290</v>
      </c>
      <c r="T1796" s="27" t="s">
        <v>291</v>
      </c>
      <c r="U1796" s="31">
        <v>18</v>
      </c>
      <c r="V1796" s="26">
        <f>U1796</f>
        <v>18</v>
      </c>
      <c r="W1796" s="31"/>
      <c r="X1796" s="26"/>
      <c r="Y1796" s="26"/>
      <c r="Z1796" s="26">
        <v>30</v>
      </c>
      <c r="AA1796" s="26">
        <v>30</v>
      </c>
      <c r="AB1796" s="26" t="s">
        <v>103</v>
      </c>
      <c r="AC1796" s="26" t="s">
        <v>104</v>
      </c>
      <c r="AD1796" s="26" t="s">
        <v>103</v>
      </c>
      <c r="AE1796" s="26" t="s">
        <v>103</v>
      </c>
      <c r="AF1796" s="26"/>
      <c r="AG1796" s="26" t="s">
        <v>103</v>
      </c>
      <c r="AH1796" s="26"/>
    </row>
    <row r="1797" ht="67.5" spans="1:34">
      <c r="A1797" s="24">
        <v>1709</v>
      </c>
      <c r="B1797" s="25"/>
      <c r="C1797" s="28" t="s">
        <v>11462</v>
      </c>
      <c r="D1797" s="28" t="s">
        <v>11463</v>
      </c>
      <c r="E1797" s="26" t="s">
        <v>89</v>
      </c>
      <c r="F1797" s="28" t="s">
        <v>294</v>
      </c>
      <c r="G1797" s="29" t="s">
        <v>11464</v>
      </c>
      <c r="H1797" s="26" t="s">
        <v>639</v>
      </c>
      <c r="I1797" s="26" t="s">
        <v>11463</v>
      </c>
      <c r="J1797" s="26" t="s">
        <v>11465</v>
      </c>
      <c r="K1797" s="47" t="s">
        <v>297</v>
      </c>
      <c r="L1797" s="47" t="s">
        <v>11466</v>
      </c>
      <c r="M1797" s="26" t="s">
        <v>11467</v>
      </c>
      <c r="N1797" s="26" t="s">
        <v>10722</v>
      </c>
      <c r="O1797" s="26" t="s">
        <v>11468</v>
      </c>
      <c r="P1797" s="26" t="s">
        <v>639</v>
      </c>
      <c r="Q1797" s="26" t="s">
        <v>10083</v>
      </c>
      <c r="R1797" s="28" t="s">
        <v>484</v>
      </c>
      <c r="S1797" s="26" t="s">
        <v>294</v>
      </c>
      <c r="T1797" s="27" t="s">
        <v>167</v>
      </c>
      <c r="U1797" s="31">
        <v>90</v>
      </c>
      <c r="V1797" s="31">
        <v>90</v>
      </c>
      <c r="W1797" s="31"/>
      <c r="X1797" s="26"/>
      <c r="Y1797" s="26"/>
      <c r="Z1797" s="26">
        <v>300</v>
      </c>
      <c r="AA1797" s="26">
        <v>300</v>
      </c>
      <c r="AB1797" s="26"/>
      <c r="AC1797" s="26"/>
      <c r="AD1797" s="26"/>
      <c r="AE1797" s="26"/>
      <c r="AF1797" s="26"/>
      <c r="AG1797" s="26"/>
      <c r="AH1797" s="26"/>
    </row>
    <row r="1798" ht="90" spans="1:34">
      <c r="A1798" s="24">
        <v>1710</v>
      </c>
      <c r="B1798" s="25"/>
      <c r="C1798" s="28" t="s">
        <v>11469</v>
      </c>
      <c r="D1798" s="28" t="s">
        <v>11470</v>
      </c>
      <c r="E1798" s="26" t="s">
        <v>89</v>
      </c>
      <c r="F1798" s="28" t="s">
        <v>270</v>
      </c>
      <c r="G1798" s="29" t="s">
        <v>11471</v>
      </c>
      <c r="H1798" s="26" t="s">
        <v>43</v>
      </c>
      <c r="I1798" s="26" t="s">
        <v>11472</v>
      </c>
      <c r="J1798" s="26" t="s">
        <v>11473</v>
      </c>
      <c r="K1798" s="47" t="s">
        <v>135</v>
      </c>
      <c r="L1798" s="47" t="s">
        <v>114</v>
      </c>
      <c r="M1798" s="26" t="s">
        <v>4597</v>
      </c>
      <c r="N1798" s="26" t="s">
        <v>11474</v>
      </c>
      <c r="O1798" s="26" t="s">
        <v>11475</v>
      </c>
      <c r="P1798" s="26" t="s">
        <v>5751</v>
      </c>
      <c r="Q1798" s="26" t="s">
        <v>279</v>
      </c>
      <c r="R1798" s="28" t="s">
        <v>484</v>
      </c>
      <c r="S1798" s="26" t="s">
        <v>270</v>
      </c>
      <c r="T1798" s="27" t="s">
        <v>280</v>
      </c>
      <c r="U1798" s="31">
        <v>54.6</v>
      </c>
      <c r="V1798" s="31">
        <v>54.6</v>
      </c>
      <c r="W1798" s="31"/>
      <c r="X1798" s="26"/>
      <c r="Y1798" s="26"/>
      <c r="Z1798" s="26">
        <v>182</v>
      </c>
      <c r="AA1798" s="26">
        <v>182</v>
      </c>
      <c r="AB1798" s="26" t="s">
        <v>103</v>
      </c>
      <c r="AC1798" s="26" t="s">
        <v>104</v>
      </c>
      <c r="AD1798" s="26" t="s">
        <v>103</v>
      </c>
      <c r="AE1798" s="26" t="s">
        <v>103</v>
      </c>
      <c r="AF1798" s="26"/>
      <c r="AG1798" s="26" t="s">
        <v>103</v>
      </c>
      <c r="AH1798" s="26"/>
    </row>
    <row r="1799" ht="67.5" spans="1:34">
      <c r="A1799" s="24">
        <v>1711</v>
      </c>
      <c r="B1799" s="25"/>
      <c r="C1799" s="28" t="s">
        <v>11476</v>
      </c>
      <c r="D1799" s="28" t="s">
        <v>11477</v>
      </c>
      <c r="E1799" s="26" t="s">
        <v>89</v>
      </c>
      <c r="F1799" s="28" t="s">
        <v>122</v>
      </c>
      <c r="G1799" s="29" t="s">
        <v>11478</v>
      </c>
      <c r="H1799" s="26" t="s">
        <v>11479</v>
      </c>
      <c r="I1799" s="26" t="s">
        <v>11477</v>
      </c>
      <c r="J1799" s="26" t="s">
        <v>11480</v>
      </c>
      <c r="K1799" s="47" t="s">
        <v>113</v>
      </c>
      <c r="L1799" s="47" t="s">
        <v>114</v>
      </c>
      <c r="M1799" s="26" t="s">
        <v>387</v>
      </c>
      <c r="N1799" s="26" t="s">
        <v>564</v>
      </c>
      <c r="O1799" s="26" t="s">
        <v>11481</v>
      </c>
      <c r="P1799" s="26" t="s">
        <v>118</v>
      </c>
      <c r="Q1799" s="26" t="s">
        <v>129</v>
      </c>
      <c r="R1799" s="28" t="s">
        <v>484</v>
      </c>
      <c r="S1799" s="26" t="s">
        <v>122</v>
      </c>
      <c r="T1799" s="27">
        <v>2024</v>
      </c>
      <c r="U1799" s="31">
        <v>45</v>
      </c>
      <c r="V1799" s="31">
        <v>45</v>
      </c>
      <c r="W1799" s="31"/>
      <c r="X1799" s="26"/>
      <c r="Y1799" s="26"/>
      <c r="Z1799" s="26">
        <v>150</v>
      </c>
      <c r="AA1799" s="26">
        <v>150</v>
      </c>
      <c r="AB1799" s="26" t="s">
        <v>103</v>
      </c>
      <c r="AC1799" s="26" t="s">
        <v>103</v>
      </c>
      <c r="AD1799" s="26" t="s">
        <v>103</v>
      </c>
      <c r="AE1799" s="26"/>
      <c r="AF1799" s="26" t="s">
        <v>103</v>
      </c>
      <c r="AG1799" s="26" t="s">
        <v>103</v>
      </c>
      <c r="AH1799" s="26"/>
    </row>
    <row r="1800" ht="67.5" spans="1:34">
      <c r="A1800" s="24">
        <v>1712</v>
      </c>
      <c r="B1800" s="25"/>
      <c r="C1800" s="28" t="s">
        <v>11482</v>
      </c>
      <c r="D1800" s="28" t="s">
        <v>11483</v>
      </c>
      <c r="E1800" s="26" t="s">
        <v>89</v>
      </c>
      <c r="F1800" s="28" t="s">
        <v>132</v>
      </c>
      <c r="G1800" s="29" t="s">
        <v>11484</v>
      </c>
      <c r="H1800" s="26"/>
      <c r="I1800" s="26" t="s">
        <v>11485</v>
      </c>
      <c r="J1800" s="26" t="s">
        <v>11486</v>
      </c>
      <c r="K1800" s="47"/>
      <c r="L1800" s="47" t="s">
        <v>114</v>
      </c>
      <c r="M1800" s="26" t="s">
        <v>11487</v>
      </c>
      <c r="N1800" s="26"/>
      <c r="O1800" s="26" t="s">
        <v>11488</v>
      </c>
      <c r="P1800" s="26"/>
      <c r="Q1800" s="26" t="s">
        <v>100</v>
      </c>
      <c r="R1800" s="28" t="s">
        <v>5136</v>
      </c>
      <c r="S1800" s="26" t="s">
        <v>139</v>
      </c>
      <c r="T1800" s="27" t="s">
        <v>140</v>
      </c>
      <c r="U1800" s="31">
        <v>36</v>
      </c>
      <c r="V1800" s="31">
        <v>36</v>
      </c>
      <c r="W1800" s="31">
        <v>0</v>
      </c>
      <c r="X1800" s="26">
        <v>0</v>
      </c>
      <c r="Y1800" s="26">
        <v>0</v>
      </c>
      <c r="Z1800" s="26">
        <v>120</v>
      </c>
      <c r="AA1800" s="26">
        <v>120</v>
      </c>
      <c r="AB1800" s="26" t="s">
        <v>103</v>
      </c>
      <c r="AC1800" s="26" t="s">
        <v>104</v>
      </c>
      <c r="AD1800" s="26"/>
      <c r="AE1800" s="26" t="s">
        <v>103</v>
      </c>
      <c r="AF1800" s="26"/>
      <c r="AG1800" s="26" t="s">
        <v>103</v>
      </c>
      <c r="AH1800" s="26"/>
    </row>
    <row r="1801" ht="67.5" spans="1:34">
      <c r="A1801" s="24">
        <v>1713</v>
      </c>
      <c r="B1801" s="25"/>
      <c r="C1801" s="28" t="s">
        <v>11489</v>
      </c>
      <c r="D1801" s="28" t="s">
        <v>11490</v>
      </c>
      <c r="E1801" s="26" t="s">
        <v>89</v>
      </c>
      <c r="F1801" s="28" t="s">
        <v>143</v>
      </c>
      <c r="G1801" s="29" t="s">
        <v>11491</v>
      </c>
      <c r="H1801" s="26" t="s">
        <v>11492</v>
      </c>
      <c r="I1801" s="26" t="s">
        <v>11493</v>
      </c>
      <c r="J1801" s="26" t="s">
        <v>11493</v>
      </c>
      <c r="K1801" s="47" t="s">
        <v>147</v>
      </c>
      <c r="L1801" s="47" t="s">
        <v>11494</v>
      </c>
      <c r="M1801" s="26" t="s">
        <v>11495</v>
      </c>
      <c r="N1801" s="26" t="s">
        <v>11496</v>
      </c>
      <c r="O1801" s="26" t="s">
        <v>11497</v>
      </c>
      <c r="P1801" s="26" t="s">
        <v>151</v>
      </c>
      <c r="Q1801" s="26" t="s">
        <v>10901</v>
      </c>
      <c r="R1801" s="28" t="s">
        <v>484</v>
      </c>
      <c r="S1801" s="26" t="s">
        <v>143</v>
      </c>
      <c r="T1801" s="27" t="s">
        <v>153</v>
      </c>
      <c r="U1801" s="31">
        <v>66.9</v>
      </c>
      <c r="V1801" s="26">
        <f>U1801</f>
        <v>66.9</v>
      </c>
      <c r="W1801" s="31"/>
      <c r="X1801" s="26"/>
      <c r="Y1801" s="26"/>
      <c r="Z1801" s="26">
        <v>223</v>
      </c>
      <c r="AA1801" s="26">
        <v>223</v>
      </c>
      <c r="AB1801" s="26" t="s">
        <v>103</v>
      </c>
      <c r="AC1801" s="26" t="s">
        <v>104</v>
      </c>
      <c r="AD1801" s="26" t="s">
        <v>103</v>
      </c>
      <c r="AE1801" s="26" t="s">
        <v>103</v>
      </c>
      <c r="AF1801" s="26"/>
      <c r="AG1801" s="26" t="s">
        <v>103</v>
      </c>
      <c r="AH1801" s="26"/>
    </row>
    <row r="1802" ht="56.25" spans="1:34">
      <c r="A1802" s="24">
        <v>1714</v>
      </c>
      <c r="B1802" s="25"/>
      <c r="C1802" s="28" t="s">
        <v>11498</v>
      </c>
      <c r="D1802" s="28" t="s">
        <v>11499</v>
      </c>
      <c r="E1802" s="26" t="s">
        <v>89</v>
      </c>
      <c r="F1802" s="28" t="s">
        <v>156</v>
      </c>
      <c r="G1802" s="29" t="s">
        <v>11500</v>
      </c>
      <c r="H1802" s="26"/>
      <c r="I1802" s="26" t="s">
        <v>11499</v>
      </c>
      <c r="J1802" s="26" t="s">
        <v>11501</v>
      </c>
      <c r="K1802" s="47" t="s">
        <v>198</v>
      </c>
      <c r="L1802" s="47" t="s">
        <v>161</v>
      </c>
      <c r="M1802" s="26" t="s">
        <v>11502</v>
      </c>
      <c r="N1802" s="26" t="s">
        <v>5299</v>
      </c>
      <c r="O1802" s="26" t="s">
        <v>11503</v>
      </c>
      <c r="P1802" s="26" t="s">
        <v>822</v>
      </c>
      <c r="Q1802" s="26" t="s">
        <v>166</v>
      </c>
      <c r="R1802" s="28" t="s">
        <v>484</v>
      </c>
      <c r="S1802" s="26" t="s">
        <v>156</v>
      </c>
      <c r="T1802" s="27" t="s">
        <v>167</v>
      </c>
      <c r="U1802" s="31">
        <v>50</v>
      </c>
      <c r="V1802" s="31">
        <v>50</v>
      </c>
      <c r="W1802" s="31"/>
      <c r="X1802" s="26"/>
      <c r="Y1802" s="26"/>
      <c r="Z1802" s="26">
        <v>167</v>
      </c>
      <c r="AA1802" s="26">
        <v>167</v>
      </c>
      <c r="AB1802" s="26" t="s">
        <v>103</v>
      </c>
      <c r="AC1802" s="26" t="s">
        <v>103</v>
      </c>
      <c r="AD1802" s="26" t="s">
        <v>104</v>
      </c>
      <c r="AE1802" s="26" t="s">
        <v>103</v>
      </c>
      <c r="AF1802" s="26" t="s">
        <v>103</v>
      </c>
      <c r="AG1802" s="26" t="s">
        <v>103</v>
      </c>
      <c r="AH1802" s="26"/>
    </row>
    <row r="1803" ht="67.5" spans="1:34">
      <c r="A1803" s="24">
        <v>1715</v>
      </c>
      <c r="B1803" s="25"/>
      <c r="C1803" s="28" t="s">
        <v>11504</v>
      </c>
      <c r="D1803" s="28" t="s">
        <v>11505</v>
      </c>
      <c r="E1803" s="26" t="s">
        <v>89</v>
      </c>
      <c r="F1803" s="28" t="s">
        <v>183</v>
      </c>
      <c r="G1803" s="29" t="s">
        <v>11506</v>
      </c>
      <c r="H1803" s="26" t="s">
        <v>11507</v>
      </c>
      <c r="I1803" s="26" t="s">
        <v>11506</v>
      </c>
      <c r="J1803" s="26" t="s">
        <v>11508</v>
      </c>
      <c r="K1803" s="47" t="s">
        <v>135</v>
      </c>
      <c r="L1803" s="47" t="s">
        <v>114</v>
      </c>
      <c r="M1803" s="26" t="s">
        <v>11509</v>
      </c>
      <c r="N1803" s="26" t="s">
        <v>11510</v>
      </c>
      <c r="O1803" s="26" t="s">
        <v>11511</v>
      </c>
      <c r="P1803" s="26"/>
      <c r="Q1803" s="26" t="s">
        <v>179</v>
      </c>
      <c r="R1803" s="28" t="s">
        <v>484</v>
      </c>
      <c r="S1803" s="26" t="s">
        <v>183</v>
      </c>
      <c r="T1803" s="27" t="s">
        <v>191</v>
      </c>
      <c r="U1803" s="31">
        <v>16.5</v>
      </c>
      <c r="V1803" s="26">
        <f>U1803</f>
        <v>16.5</v>
      </c>
      <c r="W1803" s="31"/>
      <c r="X1803" s="26"/>
      <c r="Y1803" s="26"/>
      <c r="Z1803" s="26"/>
      <c r="AA1803" s="26">
        <v>55</v>
      </c>
      <c r="AB1803" s="26" t="s">
        <v>103</v>
      </c>
      <c r="AC1803" s="26" t="s">
        <v>104</v>
      </c>
      <c r="AD1803" s="26" t="s">
        <v>103</v>
      </c>
      <c r="AE1803" s="26" t="s">
        <v>103</v>
      </c>
      <c r="AF1803" s="26" t="s">
        <v>103</v>
      </c>
      <c r="AG1803" s="26" t="s">
        <v>103</v>
      </c>
      <c r="AH1803" s="26" t="s">
        <v>103</v>
      </c>
    </row>
    <row r="1804" ht="67.5" spans="1:34">
      <c r="A1804" s="24">
        <v>1716</v>
      </c>
      <c r="B1804" s="25"/>
      <c r="C1804" s="28" t="s">
        <v>11512</v>
      </c>
      <c r="D1804" s="28" t="s">
        <v>11513</v>
      </c>
      <c r="E1804" s="26" t="s">
        <v>89</v>
      </c>
      <c r="F1804" s="28" t="s">
        <v>180</v>
      </c>
      <c r="G1804" s="29" t="s">
        <v>11514</v>
      </c>
      <c r="H1804" s="26"/>
      <c r="I1804" s="26" t="s">
        <v>11514</v>
      </c>
      <c r="J1804" s="26" t="s">
        <v>11515</v>
      </c>
      <c r="K1804" s="47" t="s">
        <v>174</v>
      </c>
      <c r="L1804" s="47" t="s">
        <v>11516</v>
      </c>
      <c r="M1804" s="26" t="s">
        <v>11517</v>
      </c>
      <c r="N1804" s="26" t="s">
        <v>11518</v>
      </c>
      <c r="O1804" s="26"/>
      <c r="P1804" s="26" t="s">
        <v>5070</v>
      </c>
      <c r="Q1804" s="26" t="s">
        <v>1073</v>
      </c>
      <c r="R1804" s="28" t="s">
        <v>484</v>
      </c>
      <c r="S1804" s="26" t="s">
        <v>180</v>
      </c>
      <c r="T1804" s="27" t="s">
        <v>153</v>
      </c>
      <c r="U1804" s="31">
        <v>17.1</v>
      </c>
      <c r="V1804" s="31">
        <v>17.1</v>
      </c>
      <c r="W1804" s="31">
        <v>0</v>
      </c>
      <c r="X1804" s="26">
        <v>0</v>
      </c>
      <c r="Y1804" s="26">
        <v>0</v>
      </c>
      <c r="Z1804" s="26">
        <v>53</v>
      </c>
      <c r="AA1804" s="26">
        <v>53</v>
      </c>
      <c r="AB1804" s="26" t="s">
        <v>103</v>
      </c>
      <c r="AC1804" s="26" t="s">
        <v>104</v>
      </c>
      <c r="AD1804" s="26" t="s">
        <v>103</v>
      </c>
      <c r="AE1804" s="26" t="s">
        <v>103</v>
      </c>
      <c r="AF1804" s="26"/>
      <c r="AG1804" s="26" t="s">
        <v>103</v>
      </c>
      <c r="AH1804" s="26"/>
    </row>
    <row r="1805" ht="67.5" spans="1:34">
      <c r="A1805" s="24">
        <v>1717</v>
      </c>
      <c r="B1805" s="25"/>
      <c r="C1805" s="28" t="s">
        <v>11519</v>
      </c>
      <c r="D1805" s="28" t="s">
        <v>11520</v>
      </c>
      <c r="E1805" s="26" t="s">
        <v>89</v>
      </c>
      <c r="F1805" s="28" t="s">
        <v>194</v>
      </c>
      <c r="G1805" s="29" t="s">
        <v>11521</v>
      </c>
      <c r="H1805" s="26" t="s">
        <v>11522</v>
      </c>
      <c r="I1805" s="26" t="s">
        <v>11523</v>
      </c>
      <c r="J1805" s="26" t="s">
        <v>11523</v>
      </c>
      <c r="K1805" s="26" t="s">
        <v>198</v>
      </c>
      <c r="L1805" s="26" t="s">
        <v>161</v>
      </c>
      <c r="M1805" s="31">
        <v>60</v>
      </c>
      <c r="N1805" s="30" t="s">
        <v>6688</v>
      </c>
      <c r="O1805" s="26" t="s">
        <v>3491</v>
      </c>
      <c r="P1805" s="26" t="s">
        <v>99</v>
      </c>
      <c r="Q1805" s="26" t="s">
        <v>166</v>
      </c>
      <c r="R1805" s="28" t="s">
        <v>484</v>
      </c>
      <c r="S1805" s="26" t="s">
        <v>194</v>
      </c>
      <c r="T1805" s="27" t="s">
        <v>202</v>
      </c>
      <c r="U1805" s="31">
        <v>60</v>
      </c>
      <c r="V1805" s="26">
        <f>U1805</f>
        <v>60</v>
      </c>
      <c r="W1805" s="31"/>
      <c r="X1805" s="26"/>
      <c r="Y1805" s="26"/>
      <c r="Z1805" s="26">
        <v>200</v>
      </c>
      <c r="AA1805" s="26">
        <v>200</v>
      </c>
      <c r="AB1805" s="26" t="s">
        <v>103</v>
      </c>
      <c r="AC1805" s="26" t="s">
        <v>104</v>
      </c>
      <c r="AD1805" s="26" t="s">
        <v>103</v>
      </c>
      <c r="AE1805" s="26" t="s">
        <v>103</v>
      </c>
      <c r="AF1805" s="26" t="s">
        <v>103</v>
      </c>
      <c r="AG1805" s="26" t="s">
        <v>103</v>
      </c>
      <c r="AH1805" s="26" t="s">
        <v>103</v>
      </c>
    </row>
    <row r="1806" ht="90" spans="1:34">
      <c r="A1806" s="24">
        <v>1718</v>
      </c>
      <c r="B1806" s="25"/>
      <c r="C1806" s="28" t="s">
        <v>11524</v>
      </c>
      <c r="D1806" s="28" t="s">
        <v>11525</v>
      </c>
      <c r="E1806" s="26" t="s">
        <v>107</v>
      </c>
      <c r="F1806" s="28" t="s">
        <v>205</v>
      </c>
      <c r="G1806" s="29" t="s">
        <v>11526</v>
      </c>
      <c r="H1806" s="26" t="s">
        <v>11527</v>
      </c>
      <c r="I1806" s="26" t="s">
        <v>11525</v>
      </c>
      <c r="J1806" s="26" t="s">
        <v>11528</v>
      </c>
      <c r="K1806" s="47" t="s">
        <v>11529</v>
      </c>
      <c r="L1806" s="47" t="s">
        <v>11530</v>
      </c>
      <c r="M1806" s="26" t="s">
        <v>11531</v>
      </c>
      <c r="N1806" s="26"/>
      <c r="O1806" s="26" t="s">
        <v>11532</v>
      </c>
      <c r="P1806" s="26"/>
      <c r="Q1806" s="26" t="s">
        <v>212</v>
      </c>
      <c r="R1806" s="28" t="s">
        <v>484</v>
      </c>
      <c r="S1806" s="26" t="s">
        <v>213</v>
      </c>
      <c r="T1806" s="27" t="s">
        <v>214</v>
      </c>
      <c r="U1806" s="31">
        <v>21</v>
      </c>
      <c r="V1806" s="26">
        <f>U1806</f>
        <v>21</v>
      </c>
      <c r="W1806" s="31"/>
      <c r="X1806" s="26"/>
      <c r="Y1806" s="26"/>
      <c r="Z1806" s="26">
        <v>216</v>
      </c>
      <c r="AA1806" s="26">
        <v>2165</v>
      </c>
      <c r="AB1806" s="26" t="s">
        <v>103</v>
      </c>
      <c r="AC1806" s="26" t="s">
        <v>103</v>
      </c>
      <c r="AD1806" s="26" t="s">
        <v>103</v>
      </c>
      <c r="AE1806" s="26" t="s">
        <v>103</v>
      </c>
      <c r="AF1806" s="26"/>
      <c r="AG1806" s="26" t="s">
        <v>103</v>
      </c>
      <c r="AH1806" s="26"/>
    </row>
    <row r="1807" ht="67.5" spans="1:34">
      <c r="A1807" s="24">
        <v>1719</v>
      </c>
      <c r="B1807" s="25"/>
      <c r="C1807" s="28" t="s">
        <v>11533</v>
      </c>
      <c r="D1807" s="28" t="s">
        <v>11534</v>
      </c>
      <c r="E1807" s="26" t="s">
        <v>89</v>
      </c>
      <c r="F1807" s="28" t="s">
        <v>217</v>
      </c>
      <c r="G1807" s="29" t="s">
        <v>11534</v>
      </c>
      <c r="H1807" s="26" t="s">
        <v>11449</v>
      </c>
      <c r="I1807" s="26" t="s">
        <v>11534</v>
      </c>
      <c r="J1807" s="26" t="s">
        <v>11535</v>
      </c>
      <c r="K1807" s="47" t="s">
        <v>113</v>
      </c>
      <c r="L1807" s="47" t="s">
        <v>148</v>
      </c>
      <c r="M1807" s="26" t="s">
        <v>11536</v>
      </c>
      <c r="N1807" s="26" t="s">
        <v>11460</v>
      </c>
      <c r="O1807" s="26" t="s">
        <v>11537</v>
      </c>
      <c r="P1807" s="26" t="s">
        <v>118</v>
      </c>
      <c r="Q1807" s="26" t="s">
        <v>179</v>
      </c>
      <c r="R1807" s="28" t="s">
        <v>484</v>
      </c>
      <c r="S1807" s="26" t="s">
        <v>217</v>
      </c>
      <c r="T1807" s="27" t="s">
        <v>102</v>
      </c>
      <c r="U1807" s="31">
        <v>32.1</v>
      </c>
      <c r="V1807" s="31">
        <v>32.1</v>
      </c>
      <c r="W1807" s="31"/>
      <c r="X1807" s="26"/>
      <c r="Y1807" s="26"/>
      <c r="Z1807" s="26">
        <v>107</v>
      </c>
      <c r="AA1807" s="26">
        <v>107</v>
      </c>
      <c r="AB1807" s="26" t="s">
        <v>103</v>
      </c>
      <c r="AC1807" s="26" t="s">
        <v>104</v>
      </c>
      <c r="AD1807" s="26"/>
      <c r="AE1807" s="26" t="s">
        <v>103</v>
      </c>
      <c r="AF1807" s="26"/>
      <c r="AG1807" s="26" t="s">
        <v>103</v>
      </c>
      <c r="AH1807" s="26"/>
    </row>
    <row r="1808" ht="67.5" spans="1:34">
      <c r="A1808" s="24">
        <v>1720</v>
      </c>
      <c r="B1808" s="25"/>
      <c r="C1808" s="28" t="s">
        <v>11538</v>
      </c>
      <c r="D1808" s="28" t="s">
        <v>11539</v>
      </c>
      <c r="E1808" s="26" t="s">
        <v>107</v>
      </c>
      <c r="F1808" s="28" t="s">
        <v>225</v>
      </c>
      <c r="G1808" s="29" t="s">
        <v>11540</v>
      </c>
      <c r="H1808" s="26"/>
      <c r="I1808" s="26" t="s">
        <v>11541</v>
      </c>
      <c r="J1808" s="26" t="s">
        <v>11480</v>
      </c>
      <c r="K1808" s="47" t="s">
        <v>11542</v>
      </c>
      <c r="L1808" s="47" t="s">
        <v>11543</v>
      </c>
      <c r="M1808" s="26" t="s">
        <v>6028</v>
      </c>
      <c r="N1808" s="26"/>
      <c r="O1808" s="26" t="s">
        <v>11544</v>
      </c>
      <c r="P1808" s="26" t="s">
        <v>118</v>
      </c>
      <c r="Q1808" s="26" t="s">
        <v>179</v>
      </c>
      <c r="R1808" s="28" t="s">
        <v>484</v>
      </c>
      <c r="S1808" s="26" t="s">
        <v>225</v>
      </c>
      <c r="T1808" s="26" t="s">
        <v>102</v>
      </c>
      <c r="U1808" s="31">
        <v>60</v>
      </c>
      <c r="V1808" s="31">
        <v>60</v>
      </c>
      <c r="W1808" s="31"/>
      <c r="X1808" s="26"/>
      <c r="Y1808" s="26"/>
      <c r="Z1808" s="26">
        <v>200</v>
      </c>
      <c r="AA1808" s="26">
        <v>200</v>
      </c>
      <c r="AB1808" s="26" t="s">
        <v>103</v>
      </c>
      <c r="AC1808" s="26" t="s">
        <v>103</v>
      </c>
      <c r="AD1808" s="26" t="s">
        <v>103</v>
      </c>
      <c r="AE1808" s="26" t="s">
        <v>104</v>
      </c>
      <c r="AF1808" s="26" t="s">
        <v>103</v>
      </c>
      <c r="AG1808" s="26" t="s">
        <v>103</v>
      </c>
      <c r="AH1808" s="26"/>
    </row>
    <row r="1809" ht="67.5" spans="1:34">
      <c r="A1809" s="24">
        <v>1721</v>
      </c>
      <c r="B1809" s="25"/>
      <c r="C1809" s="28" t="s">
        <v>11545</v>
      </c>
      <c r="D1809" s="28" t="s">
        <v>11546</v>
      </c>
      <c r="E1809" s="26" t="s">
        <v>89</v>
      </c>
      <c r="F1809" s="28" t="s">
        <v>237</v>
      </c>
      <c r="G1809" s="29" t="s">
        <v>11547</v>
      </c>
      <c r="H1809" s="26" t="s">
        <v>11548</v>
      </c>
      <c r="I1809" s="26" t="s">
        <v>11549</v>
      </c>
      <c r="J1809" s="26" t="s">
        <v>11550</v>
      </c>
      <c r="K1809" s="47" t="s">
        <v>242</v>
      </c>
      <c r="L1809" s="47" t="s">
        <v>243</v>
      </c>
      <c r="M1809" s="26" t="s">
        <v>11551</v>
      </c>
      <c r="N1809" s="26"/>
      <c r="O1809" s="26" t="s">
        <v>11552</v>
      </c>
      <c r="P1809" s="26"/>
      <c r="Q1809" s="26" t="s">
        <v>179</v>
      </c>
      <c r="R1809" s="28" t="s">
        <v>484</v>
      </c>
      <c r="S1809" s="26" t="s">
        <v>237</v>
      </c>
      <c r="T1809" s="27" t="s">
        <v>7734</v>
      </c>
      <c r="U1809" s="31">
        <v>10.5</v>
      </c>
      <c r="V1809" s="31">
        <v>10.5</v>
      </c>
      <c r="W1809" s="31"/>
      <c r="X1809" s="26"/>
      <c r="Y1809" s="26"/>
      <c r="Z1809" s="26">
        <v>35</v>
      </c>
      <c r="AA1809" s="26">
        <v>35</v>
      </c>
      <c r="AB1809" s="26"/>
      <c r="AC1809" s="26" t="s">
        <v>104</v>
      </c>
      <c r="AD1809" s="26" t="s">
        <v>104</v>
      </c>
      <c r="AE1809" s="26" t="s">
        <v>103</v>
      </c>
      <c r="AF1809" s="26" t="s">
        <v>103</v>
      </c>
      <c r="AG1809" s="26"/>
      <c r="AH1809" s="26" t="s">
        <v>103</v>
      </c>
    </row>
    <row r="1810" ht="101.25" spans="1:34">
      <c r="A1810" s="24">
        <v>1722</v>
      </c>
      <c r="B1810" s="25"/>
      <c r="C1810" s="28" t="s">
        <v>11553</v>
      </c>
      <c r="D1810" s="28" t="s">
        <v>11554</v>
      </c>
      <c r="E1810" s="26" t="s">
        <v>89</v>
      </c>
      <c r="F1810" s="28" t="s">
        <v>249</v>
      </c>
      <c r="G1810" s="29" t="s">
        <v>11555</v>
      </c>
      <c r="H1810" s="26" t="s">
        <v>11441</v>
      </c>
      <c r="I1810" s="26" t="s">
        <v>11556</v>
      </c>
      <c r="J1810" s="26" t="s">
        <v>11557</v>
      </c>
      <c r="K1810" s="47" t="s">
        <v>135</v>
      </c>
      <c r="L1810" s="47" t="s">
        <v>114</v>
      </c>
      <c r="M1810" s="26" t="s">
        <v>11558</v>
      </c>
      <c r="N1810" s="26" t="s">
        <v>11559</v>
      </c>
      <c r="O1810" s="26" t="s">
        <v>11560</v>
      </c>
      <c r="P1810" s="26" t="s">
        <v>5403</v>
      </c>
      <c r="Q1810" s="26" t="s">
        <v>100</v>
      </c>
      <c r="R1810" s="28" t="s">
        <v>484</v>
      </c>
      <c r="S1810" s="26" t="s">
        <v>249</v>
      </c>
      <c r="T1810" s="27" t="s">
        <v>191</v>
      </c>
      <c r="U1810" s="31">
        <v>42</v>
      </c>
      <c r="V1810" s="31"/>
      <c r="W1810" s="31">
        <v>42</v>
      </c>
      <c r="X1810" s="26"/>
      <c r="Y1810" s="26"/>
      <c r="Z1810" s="26">
        <v>140</v>
      </c>
      <c r="AA1810" s="26">
        <v>140</v>
      </c>
      <c r="AB1810" s="26" t="s">
        <v>103</v>
      </c>
      <c r="AC1810" s="26" t="s">
        <v>103</v>
      </c>
      <c r="AD1810" s="26" t="s">
        <v>103</v>
      </c>
      <c r="AE1810" s="26" t="s">
        <v>103</v>
      </c>
      <c r="AF1810" s="26" t="s">
        <v>103</v>
      </c>
      <c r="AG1810" s="26" t="s">
        <v>103</v>
      </c>
      <c r="AH1810" s="26"/>
    </row>
    <row r="1811" ht="67.5" spans="1:34">
      <c r="A1811" s="24">
        <v>1723</v>
      </c>
      <c r="B1811" s="25"/>
      <c r="C1811" s="28" t="s">
        <v>11561</v>
      </c>
      <c r="D1811" s="28" t="s">
        <v>11562</v>
      </c>
      <c r="E1811" s="26" t="s">
        <v>89</v>
      </c>
      <c r="F1811" s="28" t="s">
        <v>260</v>
      </c>
      <c r="G1811" s="29" t="s">
        <v>11563</v>
      </c>
      <c r="H1811" s="26" t="s">
        <v>11441</v>
      </c>
      <c r="I1811" s="26" t="s">
        <v>11564</v>
      </c>
      <c r="J1811" s="26" t="s">
        <v>11565</v>
      </c>
      <c r="K1811" s="47" t="s">
        <v>113</v>
      </c>
      <c r="L1811" s="47" t="s">
        <v>114</v>
      </c>
      <c r="M1811" s="26" t="s">
        <v>1040</v>
      </c>
      <c r="N1811" s="26"/>
      <c r="O1811" s="26" t="s">
        <v>11566</v>
      </c>
      <c r="P1811" s="26" t="s">
        <v>118</v>
      </c>
      <c r="Q1811" s="26" t="s">
        <v>179</v>
      </c>
      <c r="R1811" s="28" t="s">
        <v>484</v>
      </c>
      <c r="S1811" s="26" t="s">
        <v>260</v>
      </c>
      <c r="T1811" s="27" t="s">
        <v>267</v>
      </c>
      <c r="U1811" s="31">
        <v>49.8</v>
      </c>
      <c r="V1811" s="31">
        <v>49.8</v>
      </c>
      <c r="W1811" s="31"/>
      <c r="X1811" s="26"/>
      <c r="Y1811" s="26"/>
      <c r="Z1811" s="26">
        <v>53</v>
      </c>
      <c r="AA1811" s="26">
        <v>53</v>
      </c>
      <c r="AB1811" s="26" t="s">
        <v>103</v>
      </c>
      <c r="AC1811" s="26" t="s">
        <v>104</v>
      </c>
      <c r="AD1811" s="26" t="s">
        <v>104</v>
      </c>
      <c r="AE1811" s="26" t="s">
        <v>103</v>
      </c>
      <c r="AF1811" s="26"/>
      <c r="AG1811" s="26" t="s">
        <v>103</v>
      </c>
      <c r="AH1811" s="26"/>
    </row>
    <row r="1812" ht="22.5" spans="1:34">
      <c r="A1812" s="24"/>
      <c r="B1812" s="25" t="s">
        <v>11567</v>
      </c>
      <c r="C1812" s="26">
        <f>COUNTA(A1813:A1832)</f>
        <v>20</v>
      </c>
      <c r="D1812" s="26"/>
      <c r="E1812" s="26"/>
      <c r="F1812" s="26"/>
      <c r="G1812" s="26"/>
      <c r="H1812" s="26"/>
      <c r="I1812" s="26"/>
      <c r="J1812" s="26"/>
      <c r="K1812" s="26"/>
      <c r="L1812" s="26"/>
      <c r="M1812" s="26"/>
      <c r="N1812" s="26"/>
      <c r="O1812" s="26"/>
      <c r="P1812" s="26"/>
      <c r="Q1812" s="26"/>
      <c r="R1812" s="26"/>
      <c r="S1812" s="26"/>
      <c r="T1812" s="26"/>
      <c r="U1812" s="26">
        <f>SUM(U1813:U1832)</f>
        <v>1313.12</v>
      </c>
      <c r="V1812" s="26">
        <f>SUM(V1813:V1832)</f>
        <v>0</v>
      </c>
      <c r="W1812" s="26">
        <f>SUM(W1813:W1832)</f>
        <v>0</v>
      </c>
      <c r="X1812" s="26">
        <f>SUM(X1813:X1832)</f>
        <v>1313.12</v>
      </c>
      <c r="Y1812" s="26">
        <f>SUM(Y1813:Y1832)</f>
        <v>0</v>
      </c>
      <c r="Z1812" s="26"/>
      <c r="AA1812" s="26"/>
      <c r="AB1812" s="26"/>
      <c r="AC1812" s="26"/>
      <c r="AD1812" s="26"/>
      <c r="AE1812" s="26"/>
      <c r="AF1812" s="26"/>
      <c r="AG1812" s="26"/>
      <c r="AH1812" s="26"/>
    </row>
    <row r="1813" ht="67.5" spans="1:34">
      <c r="A1813" s="24">
        <v>1724</v>
      </c>
      <c r="B1813" s="25"/>
      <c r="C1813" s="26" t="s">
        <v>11568</v>
      </c>
      <c r="D1813" s="26" t="s">
        <v>11569</v>
      </c>
      <c r="E1813" s="26" t="s">
        <v>89</v>
      </c>
      <c r="F1813" s="26"/>
      <c r="G1813" s="26" t="s">
        <v>11570</v>
      </c>
      <c r="H1813" s="26" t="s">
        <v>11527</v>
      </c>
      <c r="I1813" s="26" t="s">
        <v>11569</v>
      </c>
      <c r="J1813" s="26" t="s">
        <v>11571</v>
      </c>
      <c r="K1813" s="26"/>
      <c r="L1813" s="47">
        <v>1</v>
      </c>
      <c r="M1813" s="26" t="s">
        <v>11572</v>
      </c>
      <c r="N1813" s="26"/>
      <c r="O1813" s="26" t="s">
        <v>11571</v>
      </c>
      <c r="P1813" s="26"/>
      <c r="Q1813" s="47">
        <v>1</v>
      </c>
      <c r="R1813" s="26" t="s">
        <v>11573</v>
      </c>
      <c r="S1813" s="26" t="s">
        <v>11574</v>
      </c>
      <c r="T1813" s="26" t="s">
        <v>11575</v>
      </c>
      <c r="U1813" s="26">
        <v>37.5</v>
      </c>
      <c r="V1813" s="26"/>
      <c r="W1813" s="26"/>
      <c r="X1813" s="26">
        <v>37.5</v>
      </c>
      <c r="Y1813" s="26"/>
      <c r="Z1813" s="26">
        <v>1600</v>
      </c>
      <c r="AA1813" s="26"/>
      <c r="AB1813" s="26" t="s">
        <v>103</v>
      </c>
      <c r="AC1813" s="26" t="s">
        <v>104</v>
      </c>
      <c r="AD1813" s="26" t="s">
        <v>103</v>
      </c>
      <c r="AE1813" s="26" t="s">
        <v>103</v>
      </c>
      <c r="AF1813" s="26"/>
      <c r="AG1813" s="26" t="s">
        <v>103</v>
      </c>
      <c r="AH1813" s="26"/>
    </row>
    <row r="1814" ht="123.75" spans="1:34">
      <c r="A1814" s="24">
        <v>1725</v>
      </c>
      <c r="B1814" s="25"/>
      <c r="C1814" s="26" t="s">
        <v>11576</v>
      </c>
      <c r="D1814" s="26" t="s">
        <v>11577</v>
      </c>
      <c r="E1814" s="26" t="s">
        <v>89</v>
      </c>
      <c r="F1814" s="26"/>
      <c r="G1814" s="26" t="s">
        <v>11578</v>
      </c>
      <c r="H1814" s="26" t="s">
        <v>11527</v>
      </c>
      <c r="I1814" s="26" t="s">
        <v>11577</v>
      </c>
      <c r="J1814" s="26" t="s">
        <v>11579</v>
      </c>
      <c r="K1814" s="26"/>
      <c r="L1814" s="47">
        <v>1</v>
      </c>
      <c r="M1814" s="26" t="s">
        <v>11580</v>
      </c>
      <c r="N1814" s="26"/>
      <c r="O1814" s="26" t="s">
        <v>11579</v>
      </c>
      <c r="P1814" s="26"/>
      <c r="Q1814" s="47">
        <v>1</v>
      </c>
      <c r="R1814" s="26" t="s">
        <v>11573</v>
      </c>
      <c r="S1814" s="26" t="s">
        <v>11574</v>
      </c>
      <c r="T1814" s="26" t="s">
        <v>11575</v>
      </c>
      <c r="U1814" s="26">
        <v>32.1</v>
      </c>
      <c r="V1814" s="26"/>
      <c r="W1814" s="26"/>
      <c r="X1814" s="26">
        <v>32.1</v>
      </c>
      <c r="Y1814" s="26"/>
      <c r="Z1814" s="26">
        <v>1173</v>
      </c>
      <c r="AA1814" s="26"/>
      <c r="AB1814" s="26" t="s">
        <v>103</v>
      </c>
      <c r="AC1814" s="26" t="s">
        <v>104</v>
      </c>
      <c r="AD1814" s="26" t="s">
        <v>103</v>
      </c>
      <c r="AE1814" s="26" t="s">
        <v>103</v>
      </c>
      <c r="AF1814" s="26"/>
      <c r="AG1814" s="26" t="s">
        <v>103</v>
      </c>
      <c r="AH1814" s="26"/>
    </row>
    <row r="1815" ht="112.5" spans="1:34">
      <c r="A1815" s="24">
        <v>1726</v>
      </c>
      <c r="B1815" s="25"/>
      <c r="C1815" s="26" t="s">
        <v>11581</v>
      </c>
      <c r="D1815" s="26" t="s">
        <v>11581</v>
      </c>
      <c r="E1815" s="26" t="s">
        <v>89</v>
      </c>
      <c r="F1815" s="26"/>
      <c r="G1815" s="26" t="s">
        <v>11582</v>
      </c>
      <c r="H1815" s="26" t="s">
        <v>11527</v>
      </c>
      <c r="I1815" s="26" t="s">
        <v>11583</v>
      </c>
      <c r="J1815" s="26" t="s">
        <v>11584</v>
      </c>
      <c r="K1815" s="26"/>
      <c r="L1815" s="47">
        <v>1</v>
      </c>
      <c r="M1815" s="26" t="s">
        <v>11585</v>
      </c>
      <c r="N1815" s="26"/>
      <c r="O1815" s="26" t="s">
        <v>11584</v>
      </c>
      <c r="P1815" s="26"/>
      <c r="Q1815" s="47">
        <v>1</v>
      </c>
      <c r="R1815" s="26" t="s">
        <v>11573</v>
      </c>
      <c r="S1815" s="26" t="s">
        <v>11574</v>
      </c>
      <c r="T1815" s="26" t="s">
        <v>11575</v>
      </c>
      <c r="U1815" s="26">
        <v>179.6</v>
      </c>
      <c r="V1815" s="26"/>
      <c r="W1815" s="26"/>
      <c r="X1815" s="26">
        <v>179.6</v>
      </c>
      <c r="Y1815" s="26"/>
      <c r="Z1815" s="26">
        <v>6354</v>
      </c>
      <c r="AA1815" s="26"/>
      <c r="AB1815" s="26" t="s">
        <v>103</v>
      </c>
      <c r="AC1815" s="26" t="s">
        <v>104</v>
      </c>
      <c r="AD1815" s="26" t="s">
        <v>103</v>
      </c>
      <c r="AE1815" s="26" t="s">
        <v>103</v>
      </c>
      <c r="AF1815" s="26"/>
      <c r="AG1815" s="26" t="s">
        <v>103</v>
      </c>
      <c r="AH1815" s="26"/>
    </row>
    <row r="1816" ht="45" spans="1:34">
      <c r="A1816" s="24">
        <v>1727</v>
      </c>
      <c r="B1816" s="25"/>
      <c r="C1816" s="26" t="s">
        <v>11586</v>
      </c>
      <c r="D1816" s="26" t="s">
        <v>11586</v>
      </c>
      <c r="E1816" s="26" t="s">
        <v>89</v>
      </c>
      <c r="F1816" s="26"/>
      <c r="G1816" s="26" t="s">
        <v>11587</v>
      </c>
      <c r="H1816" s="26" t="s">
        <v>11527</v>
      </c>
      <c r="I1816" s="26" t="s">
        <v>11588</v>
      </c>
      <c r="J1816" s="26" t="s">
        <v>11589</v>
      </c>
      <c r="K1816" s="26"/>
      <c r="L1816" s="47">
        <v>1</v>
      </c>
      <c r="M1816" s="26" t="s">
        <v>11590</v>
      </c>
      <c r="N1816" s="26"/>
      <c r="O1816" s="26" t="s">
        <v>11589</v>
      </c>
      <c r="P1816" s="26"/>
      <c r="Q1816" s="47">
        <v>1</v>
      </c>
      <c r="R1816" s="26" t="s">
        <v>11573</v>
      </c>
      <c r="S1816" s="26" t="s">
        <v>11574</v>
      </c>
      <c r="T1816" s="26" t="s">
        <v>11575</v>
      </c>
      <c r="U1816" s="26">
        <v>161.5</v>
      </c>
      <c r="V1816" s="26"/>
      <c r="W1816" s="26"/>
      <c r="X1816" s="26">
        <v>161.5</v>
      </c>
      <c r="Y1816" s="26"/>
      <c r="Z1816" s="26">
        <v>4822</v>
      </c>
      <c r="AA1816" s="26"/>
      <c r="AB1816" s="26" t="s">
        <v>103</v>
      </c>
      <c r="AC1816" s="26" t="s">
        <v>104</v>
      </c>
      <c r="AD1816" s="26" t="s">
        <v>103</v>
      </c>
      <c r="AE1816" s="26" t="s">
        <v>103</v>
      </c>
      <c r="AF1816" s="26"/>
      <c r="AG1816" s="26" t="s">
        <v>103</v>
      </c>
      <c r="AH1816" s="26"/>
    </row>
    <row r="1817" ht="45" spans="1:34">
      <c r="A1817" s="24">
        <v>1728</v>
      </c>
      <c r="B1817" s="25"/>
      <c r="C1817" s="26" t="s">
        <v>11591</v>
      </c>
      <c r="D1817" s="26" t="s">
        <v>11591</v>
      </c>
      <c r="E1817" s="26" t="s">
        <v>89</v>
      </c>
      <c r="F1817" s="26"/>
      <c r="G1817" s="26" t="s">
        <v>11592</v>
      </c>
      <c r="H1817" s="26" t="s">
        <v>11527</v>
      </c>
      <c r="I1817" s="26" t="s">
        <v>11593</v>
      </c>
      <c r="J1817" s="26" t="s">
        <v>11594</v>
      </c>
      <c r="K1817" s="26"/>
      <c r="L1817" s="47">
        <v>1</v>
      </c>
      <c r="M1817" s="26" t="s">
        <v>11595</v>
      </c>
      <c r="N1817" s="26"/>
      <c r="O1817" s="26" t="s">
        <v>11594</v>
      </c>
      <c r="P1817" s="26"/>
      <c r="Q1817" s="47">
        <v>1</v>
      </c>
      <c r="R1817" s="26" t="s">
        <v>11573</v>
      </c>
      <c r="S1817" s="26" t="s">
        <v>11574</v>
      </c>
      <c r="T1817" s="26" t="s">
        <v>11575</v>
      </c>
      <c r="U1817" s="26">
        <v>64.74</v>
      </c>
      <c r="V1817" s="26"/>
      <c r="W1817" s="26"/>
      <c r="X1817" s="26">
        <v>64.74</v>
      </c>
      <c r="Y1817" s="26"/>
      <c r="Z1817" s="26">
        <v>820</v>
      </c>
      <c r="AA1817" s="26"/>
      <c r="AB1817" s="26" t="s">
        <v>103</v>
      </c>
      <c r="AC1817" s="26" t="s">
        <v>104</v>
      </c>
      <c r="AD1817" s="26" t="s">
        <v>103</v>
      </c>
      <c r="AE1817" s="26" t="s">
        <v>103</v>
      </c>
      <c r="AF1817" s="26"/>
      <c r="AG1817" s="26" t="s">
        <v>103</v>
      </c>
      <c r="AH1817" s="26"/>
    </row>
    <row r="1818" ht="45" spans="1:34">
      <c r="A1818" s="24">
        <v>1729</v>
      </c>
      <c r="B1818" s="25"/>
      <c r="C1818" s="26" t="s">
        <v>11596</v>
      </c>
      <c r="D1818" s="26" t="s">
        <v>11596</v>
      </c>
      <c r="E1818" s="26" t="s">
        <v>89</v>
      </c>
      <c r="F1818" s="26"/>
      <c r="G1818" s="26" t="s">
        <v>11597</v>
      </c>
      <c r="H1818" s="26" t="s">
        <v>11527</v>
      </c>
      <c r="I1818" s="26" t="s">
        <v>11598</v>
      </c>
      <c r="J1818" s="26" t="s">
        <v>11599</v>
      </c>
      <c r="K1818" s="26"/>
      <c r="L1818" s="47">
        <v>1</v>
      </c>
      <c r="M1818" s="26" t="s">
        <v>11600</v>
      </c>
      <c r="N1818" s="26"/>
      <c r="O1818" s="26" t="s">
        <v>11599</v>
      </c>
      <c r="P1818" s="26"/>
      <c r="Q1818" s="47">
        <v>1</v>
      </c>
      <c r="R1818" s="26" t="s">
        <v>11573</v>
      </c>
      <c r="S1818" s="26" t="s">
        <v>11574</v>
      </c>
      <c r="T1818" s="26" t="s">
        <v>11575</v>
      </c>
      <c r="U1818" s="26">
        <v>16</v>
      </c>
      <c r="V1818" s="26"/>
      <c r="W1818" s="26"/>
      <c r="X1818" s="26">
        <v>16</v>
      </c>
      <c r="Y1818" s="26"/>
      <c r="Z1818" s="26">
        <v>812</v>
      </c>
      <c r="AA1818" s="26"/>
      <c r="AB1818" s="26" t="s">
        <v>103</v>
      </c>
      <c r="AC1818" s="26" t="s">
        <v>104</v>
      </c>
      <c r="AD1818" s="26" t="s">
        <v>103</v>
      </c>
      <c r="AE1818" s="26" t="s">
        <v>103</v>
      </c>
      <c r="AF1818" s="26"/>
      <c r="AG1818" s="26" t="s">
        <v>103</v>
      </c>
      <c r="AH1818" s="26"/>
    </row>
    <row r="1819" ht="78.75" spans="1:34">
      <c r="A1819" s="24">
        <v>1730</v>
      </c>
      <c r="B1819" s="25"/>
      <c r="C1819" s="26" t="s">
        <v>11601</v>
      </c>
      <c r="D1819" s="26" t="s">
        <v>11601</v>
      </c>
      <c r="E1819" s="26" t="s">
        <v>89</v>
      </c>
      <c r="F1819" s="26"/>
      <c r="G1819" s="26" t="s">
        <v>11592</v>
      </c>
      <c r="H1819" s="26" t="s">
        <v>11527</v>
      </c>
      <c r="I1819" s="26" t="s">
        <v>11602</v>
      </c>
      <c r="J1819" s="26" t="s">
        <v>11594</v>
      </c>
      <c r="K1819" s="26"/>
      <c r="L1819" s="47">
        <v>1</v>
      </c>
      <c r="M1819" s="26" t="s">
        <v>11603</v>
      </c>
      <c r="N1819" s="26"/>
      <c r="O1819" s="26" t="s">
        <v>11594</v>
      </c>
      <c r="P1819" s="26"/>
      <c r="Q1819" s="47">
        <v>1</v>
      </c>
      <c r="R1819" s="26" t="s">
        <v>11573</v>
      </c>
      <c r="S1819" s="26" t="s">
        <v>11574</v>
      </c>
      <c r="T1819" s="26" t="s">
        <v>11575</v>
      </c>
      <c r="U1819" s="26">
        <v>103.3</v>
      </c>
      <c r="V1819" s="26"/>
      <c r="W1819" s="26"/>
      <c r="X1819" s="26">
        <v>103.3</v>
      </c>
      <c r="Y1819" s="26"/>
      <c r="Z1819" s="26">
        <v>820</v>
      </c>
      <c r="AA1819" s="26"/>
      <c r="AB1819" s="26" t="s">
        <v>103</v>
      </c>
      <c r="AC1819" s="26" t="s">
        <v>104</v>
      </c>
      <c r="AD1819" s="26" t="s">
        <v>103</v>
      </c>
      <c r="AE1819" s="26" t="s">
        <v>103</v>
      </c>
      <c r="AF1819" s="26"/>
      <c r="AG1819" s="26" t="s">
        <v>103</v>
      </c>
      <c r="AH1819" s="26"/>
    </row>
    <row r="1820" ht="33.75" spans="1:34">
      <c r="A1820" s="24">
        <v>1731</v>
      </c>
      <c r="B1820" s="25"/>
      <c r="C1820" s="26" t="s">
        <v>11604</v>
      </c>
      <c r="D1820" s="26" t="s">
        <v>11604</v>
      </c>
      <c r="E1820" s="26" t="s">
        <v>89</v>
      </c>
      <c r="F1820" s="26"/>
      <c r="G1820" s="26" t="s">
        <v>11605</v>
      </c>
      <c r="H1820" s="26" t="s">
        <v>11527</v>
      </c>
      <c r="I1820" s="26" t="s">
        <v>11606</v>
      </c>
      <c r="J1820" s="26" t="s">
        <v>11607</v>
      </c>
      <c r="K1820" s="26"/>
      <c r="L1820" s="47">
        <v>1</v>
      </c>
      <c r="M1820" s="26" t="s">
        <v>11608</v>
      </c>
      <c r="N1820" s="26"/>
      <c r="O1820" s="26" t="s">
        <v>11607</v>
      </c>
      <c r="P1820" s="26"/>
      <c r="Q1820" s="47">
        <v>1</v>
      </c>
      <c r="R1820" s="26" t="s">
        <v>11573</v>
      </c>
      <c r="S1820" s="26" t="s">
        <v>11574</v>
      </c>
      <c r="T1820" s="26" t="s">
        <v>11575</v>
      </c>
      <c r="U1820" s="26">
        <v>21.2</v>
      </c>
      <c r="V1820" s="26"/>
      <c r="W1820" s="26"/>
      <c r="X1820" s="26">
        <v>21.2</v>
      </c>
      <c r="Y1820" s="26"/>
      <c r="Z1820" s="26">
        <v>312</v>
      </c>
      <c r="AA1820" s="26"/>
      <c r="AB1820" s="26" t="s">
        <v>103</v>
      </c>
      <c r="AC1820" s="26" t="s">
        <v>104</v>
      </c>
      <c r="AD1820" s="26" t="s">
        <v>103</v>
      </c>
      <c r="AE1820" s="26" t="s">
        <v>103</v>
      </c>
      <c r="AF1820" s="26"/>
      <c r="AG1820" s="26" t="s">
        <v>103</v>
      </c>
      <c r="AH1820" s="26"/>
    </row>
    <row r="1821" ht="67.5" spans="1:34">
      <c r="A1821" s="24">
        <v>1732</v>
      </c>
      <c r="B1821" s="25"/>
      <c r="C1821" s="26" t="s">
        <v>11609</v>
      </c>
      <c r="D1821" s="26" t="s">
        <v>11609</v>
      </c>
      <c r="E1821" s="26" t="s">
        <v>89</v>
      </c>
      <c r="F1821" s="26"/>
      <c r="G1821" s="26" t="s">
        <v>11610</v>
      </c>
      <c r="H1821" s="26" t="s">
        <v>11527</v>
      </c>
      <c r="I1821" s="26" t="s">
        <v>11611</v>
      </c>
      <c r="J1821" s="26" t="s">
        <v>11612</v>
      </c>
      <c r="K1821" s="26"/>
      <c r="L1821" s="47">
        <v>1</v>
      </c>
      <c r="M1821" s="26" t="s">
        <v>11613</v>
      </c>
      <c r="N1821" s="26"/>
      <c r="O1821" s="26" t="s">
        <v>11612</v>
      </c>
      <c r="P1821" s="26"/>
      <c r="Q1821" s="47">
        <v>1</v>
      </c>
      <c r="R1821" s="26" t="s">
        <v>11573</v>
      </c>
      <c r="S1821" s="26" t="s">
        <v>11574</v>
      </c>
      <c r="T1821" s="26" t="s">
        <v>11575</v>
      </c>
      <c r="U1821" s="26">
        <v>4.7</v>
      </c>
      <c r="V1821" s="26"/>
      <c r="W1821" s="26"/>
      <c r="X1821" s="26">
        <v>4.7</v>
      </c>
      <c r="Y1821" s="26"/>
      <c r="Z1821" s="26">
        <v>256</v>
      </c>
      <c r="AA1821" s="26"/>
      <c r="AB1821" s="26" t="s">
        <v>103</v>
      </c>
      <c r="AC1821" s="26" t="s">
        <v>104</v>
      </c>
      <c r="AD1821" s="26" t="s">
        <v>103</v>
      </c>
      <c r="AE1821" s="26" t="s">
        <v>103</v>
      </c>
      <c r="AF1821" s="26"/>
      <c r="AG1821" s="26" t="s">
        <v>103</v>
      </c>
      <c r="AH1821" s="26"/>
    </row>
    <row r="1822" ht="67.5" spans="1:34">
      <c r="A1822" s="24">
        <v>1733</v>
      </c>
      <c r="B1822" s="25"/>
      <c r="C1822" s="26" t="s">
        <v>11614</v>
      </c>
      <c r="D1822" s="26" t="s">
        <v>11614</v>
      </c>
      <c r="E1822" s="26" t="s">
        <v>89</v>
      </c>
      <c r="F1822" s="26"/>
      <c r="G1822" s="26" t="s">
        <v>11605</v>
      </c>
      <c r="H1822" s="26" t="s">
        <v>11527</v>
      </c>
      <c r="I1822" s="26" t="s">
        <v>11615</v>
      </c>
      <c r="J1822" s="26" t="s">
        <v>11607</v>
      </c>
      <c r="K1822" s="26"/>
      <c r="L1822" s="47">
        <v>1</v>
      </c>
      <c r="M1822" s="26" t="s">
        <v>11616</v>
      </c>
      <c r="N1822" s="26"/>
      <c r="O1822" s="26" t="s">
        <v>11607</v>
      </c>
      <c r="P1822" s="26"/>
      <c r="Q1822" s="47">
        <v>1</v>
      </c>
      <c r="R1822" s="26" t="s">
        <v>11573</v>
      </c>
      <c r="S1822" s="26" t="s">
        <v>11574</v>
      </c>
      <c r="T1822" s="26" t="s">
        <v>11575</v>
      </c>
      <c r="U1822" s="26">
        <v>32.5</v>
      </c>
      <c r="V1822" s="26"/>
      <c r="W1822" s="26"/>
      <c r="X1822" s="26">
        <v>32.5</v>
      </c>
      <c r="Y1822" s="26"/>
      <c r="Z1822" s="26">
        <v>260</v>
      </c>
      <c r="AA1822" s="26"/>
      <c r="AB1822" s="26" t="s">
        <v>103</v>
      </c>
      <c r="AC1822" s="26" t="s">
        <v>104</v>
      </c>
      <c r="AD1822" s="26" t="s">
        <v>103</v>
      </c>
      <c r="AE1822" s="26" t="s">
        <v>103</v>
      </c>
      <c r="AF1822" s="26"/>
      <c r="AG1822" s="26" t="s">
        <v>103</v>
      </c>
      <c r="AH1822" s="26"/>
    </row>
    <row r="1823" ht="33.75" spans="1:34">
      <c r="A1823" s="24">
        <v>1734</v>
      </c>
      <c r="B1823" s="25"/>
      <c r="C1823" s="26" t="s">
        <v>11617</v>
      </c>
      <c r="D1823" s="26" t="s">
        <v>11617</v>
      </c>
      <c r="E1823" s="26" t="s">
        <v>89</v>
      </c>
      <c r="F1823" s="26"/>
      <c r="G1823" s="26" t="s">
        <v>11618</v>
      </c>
      <c r="H1823" s="26" t="s">
        <v>11527</v>
      </c>
      <c r="I1823" s="26" t="s">
        <v>11619</v>
      </c>
      <c r="J1823" s="26" t="s">
        <v>11620</v>
      </c>
      <c r="K1823" s="26"/>
      <c r="L1823" s="47">
        <v>1</v>
      </c>
      <c r="M1823" s="26" t="s">
        <v>11621</v>
      </c>
      <c r="N1823" s="26"/>
      <c r="O1823" s="26" t="s">
        <v>11620</v>
      </c>
      <c r="P1823" s="26"/>
      <c r="Q1823" s="47">
        <v>1</v>
      </c>
      <c r="R1823" s="26" t="s">
        <v>11573</v>
      </c>
      <c r="S1823" s="26" t="s">
        <v>11574</v>
      </c>
      <c r="T1823" s="26" t="s">
        <v>11622</v>
      </c>
      <c r="U1823" s="26">
        <v>38.25</v>
      </c>
      <c r="V1823" s="26"/>
      <c r="W1823" s="26"/>
      <c r="X1823" s="26">
        <v>38.25</v>
      </c>
      <c r="Y1823" s="26"/>
      <c r="Z1823" s="26">
        <v>1530</v>
      </c>
      <c r="AA1823" s="26"/>
      <c r="AB1823" s="26" t="s">
        <v>103</v>
      </c>
      <c r="AC1823" s="26" t="s">
        <v>104</v>
      </c>
      <c r="AD1823" s="26" t="s">
        <v>103</v>
      </c>
      <c r="AE1823" s="26" t="s">
        <v>103</v>
      </c>
      <c r="AF1823" s="26"/>
      <c r="AG1823" s="26" t="s">
        <v>103</v>
      </c>
      <c r="AH1823" s="26"/>
    </row>
    <row r="1824" ht="123.75" spans="1:34">
      <c r="A1824" s="24">
        <v>1735</v>
      </c>
      <c r="B1824" s="25"/>
      <c r="C1824" s="26" t="s">
        <v>11623</v>
      </c>
      <c r="D1824" s="26" t="s">
        <v>11623</v>
      </c>
      <c r="E1824" s="26" t="s">
        <v>89</v>
      </c>
      <c r="F1824" s="26"/>
      <c r="G1824" s="26" t="s">
        <v>11624</v>
      </c>
      <c r="H1824" s="26" t="s">
        <v>11527</v>
      </c>
      <c r="I1824" s="26" t="s">
        <v>11625</v>
      </c>
      <c r="J1824" s="26" t="s">
        <v>11626</v>
      </c>
      <c r="K1824" s="26"/>
      <c r="L1824" s="47">
        <v>1</v>
      </c>
      <c r="M1824" s="26" t="s">
        <v>11580</v>
      </c>
      <c r="N1824" s="26"/>
      <c r="O1824" s="26" t="s">
        <v>11626</v>
      </c>
      <c r="P1824" s="26"/>
      <c r="Q1824" s="47">
        <v>1</v>
      </c>
      <c r="R1824" s="26" t="s">
        <v>11573</v>
      </c>
      <c r="S1824" s="26" t="s">
        <v>11574</v>
      </c>
      <c r="T1824" s="26" t="s">
        <v>11622</v>
      </c>
      <c r="U1824" s="26">
        <v>32.88</v>
      </c>
      <c r="V1824" s="26"/>
      <c r="W1824" s="26"/>
      <c r="X1824" s="26">
        <v>32.88</v>
      </c>
      <c r="Y1824" s="26"/>
      <c r="Z1824" s="26">
        <v>1223</v>
      </c>
      <c r="AA1824" s="26"/>
      <c r="AB1824" s="26" t="s">
        <v>103</v>
      </c>
      <c r="AC1824" s="26" t="s">
        <v>104</v>
      </c>
      <c r="AD1824" s="26" t="s">
        <v>103</v>
      </c>
      <c r="AE1824" s="26" t="s">
        <v>103</v>
      </c>
      <c r="AF1824" s="26"/>
      <c r="AG1824" s="26" t="s">
        <v>103</v>
      </c>
      <c r="AH1824" s="26"/>
    </row>
    <row r="1825" ht="112.5" spans="1:34">
      <c r="A1825" s="24">
        <v>1736</v>
      </c>
      <c r="B1825" s="25"/>
      <c r="C1825" s="26" t="s">
        <v>11627</v>
      </c>
      <c r="D1825" s="26" t="s">
        <v>11627</v>
      </c>
      <c r="E1825" s="26" t="s">
        <v>89</v>
      </c>
      <c r="F1825" s="26"/>
      <c r="G1825" s="26" t="s">
        <v>11628</v>
      </c>
      <c r="H1825" s="26" t="s">
        <v>11527</v>
      </c>
      <c r="I1825" s="26" t="s">
        <v>11629</v>
      </c>
      <c r="J1825" s="26" t="s">
        <v>11630</v>
      </c>
      <c r="K1825" s="26"/>
      <c r="L1825" s="47">
        <v>1</v>
      </c>
      <c r="M1825" s="26" t="s">
        <v>11585</v>
      </c>
      <c r="N1825" s="26"/>
      <c r="O1825" s="26" t="s">
        <v>11630</v>
      </c>
      <c r="P1825" s="26"/>
      <c r="Q1825" s="47">
        <v>1</v>
      </c>
      <c r="R1825" s="26" t="s">
        <v>11573</v>
      </c>
      <c r="S1825" s="26" t="s">
        <v>11574</v>
      </c>
      <c r="T1825" s="26" t="s">
        <v>11622</v>
      </c>
      <c r="U1825" s="26">
        <v>180.88</v>
      </c>
      <c r="V1825" s="26"/>
      <c r="W1825" s="26"/>
      <c r="X1825" s="26">
        <v>180.88</v>
      </c>
      <c r="Y1825" s="26"/>
      <c r="Z1825" s="26">
        <v>6524</v>
      </c>
      <c r="AA1825" s="26"/>
      <c r="AB1825" s="26" t="s">
        <v>103</v>
      </c>
      <c r="AC1825" s="26" t="s">
        <v>104</v>
      </c>
      <c r="AD1825" s="26" t="s">
        <v>103</v>
      </c>
      <c r="AE1825" s="26" t="s">
        <v>103</v>
      </c>
      <c r="AF1825" s="26"/>
      <c r="AG1825" s="26" t="s">
        <v>103</v>
      </c>
      <c r="AH1825" s="26"/>
    </row>
    <row r="1826" ht="45" spans="1:34">
      <c r="A1826" s="24">
        <v>1737</v>
      </c>
      <c r="B1826" s="25"/>
      <c r="C1826" s="26" t="s">
        <v>11631</v>
      </c>
      <c r="D1826" s="26" t="s">
        <v>11631</v>
      </c>
      <c r="E1826" s="26" t="s">
        <v>89</v>
      </c>
      <c r="F1826" s="26"/>
      <c r="G1826" s="26" t="s">
        <v>11632</v>
      </c>
      <c r="H1826" s="26" t="s">
        <v>11527</v>
      </c>
      <c r="I1826" s="26" t="s">
        <v>11633</v>
      </c>
      <c r="J1826" s="26" t="s">
        <v>11634</v>
      </c>
      <c r="K1826" s="26"/>
      <c r="L1826" s="47">
        <v>1</v>
      </c>
      <c r="M1826" s="26" t="s">
        <v>11590</v>
      </c>
      <c r="N1826" s="26"/>
      <c r="O1826" s="26" t="s">
        <v>11634</v>
      </c>
      <c r="P1826" s="26"/>
      <c r="Q1826" s="47">
        <v>1</v>
      </c>
      <c r="R1826" s="26" t="s">
        <v>11573</v>
      </c>
      <c r="S1826" s="26" t="s">
        <v>11574</v>
      </c>
      <c r="T1826" s="26" t="s">
        <v>11622</v>
      </c>
      <c r="U1826" s="26">
        <v>161.65</v>
      </c>
      <c r="V1826" s="26"/>
      <c r="W1826" s="26"/>
      <c r="X1826" s="26">
        <v>161.65</v>
      </c>
      <c r="Y1826" s="26"/>
      <c r="Z1826" s="26">
        <v>6524</v>
      </c>
      <c r="AA1826" s="26"/>
      <c r="AB1826" s="26" t="s">
        <v>103</v>
      </c>
      <c r="AC1826" s="26" t="s">
        <v>104</v>
      </c>
      <c r="AD1826" s="26" t="s">
        <v>103</v>
      </c>
      <c r="AE1826" s="26" t="s">
        <v>103</v>
      </c>
      <c r="AF1826" s="26"/>
      <c r="AG1826" s="26" t="s">
        <v>103</v>
      </c>
      <c r="AH1826" s="26"/>
    </row>
    <row r="1827" ht="45" spans="1:34">
      <c r="A1827" s="24">
        <v>1738</v>
      </c>
      <c r="B1827" s="25"/>
      <c r="C1827" s="26" t="s">
        <v>11635</v>
      </c>
      <c r="D1827" s="26" t="s">
        <v>11635</v>
      </c>
      <c r="E1827" s="26" t="s">
        <v>89</v>
      </c>
      <c r="F1827" s="26"/>
      <c r="G1827" s="26" t="s">
        <v>11636</v>
      </c>
      <c r="H1827" s="26" t="s">
        <v>11527</v>
      </c>
      <c r="I1827" s="26" t="s">
        <v>11637</v>
      </c>
      <c r="J1827" s="26" t="s">
        <v>11638</v>
      </c>
      <c r="K1827" s="26"/>
      <c r="L1827" s="47">
        <v>1</v>
      </c>
      <c r="M1827" s="26" t="s">
        <v>11595</v>
      </c>
      <c r="N1827" s="26"/>
      <c r="O1827" s="26" t="s">
        <v>11638</v>
      </c>
      <c r="P1827" s="26"/>
      <c r="Q1827" s="47">
        <v>1</v>
      </c>
      <c r="R1827" s="26" t="s">
        <v>11573</v>
      </c>
      <c r="S1827" s="26" t="s">
        <v>11574</v>
      </c>
      <c r="T1827" s="26" t="s">
        <v>11622</v>
      </c>
      <c r="U1827" s="26">
        <v>65.52</v>
      </c>
      <c r="V1827" s="26"/>
      <c r="W1827" s="26"/>
      <c r="X1827" s="26">
        <v>65.52</v>
      </c>
      <c r="Y1827" s="26"/>
      <c r="Z1827" s="26">
        <v>830</v>
      </c>
      <c r="AA1827" s="26"/>
      <c r="AB1827" s="26" t="s">
        <v>103</v>
      </c>
      <c r="AC1827" s="26" t="s">
        <v>104</v>
      </c>
      <c r="AD1827" s="26" t="s">
        <v>103</v>
      </c>
      <c r="AE1827" s="26" t="s">
        <v>103</v>
      </c>
      <c r="AF1827" s="26"/>
      <c r="AG1827" s="26" t="s">
        <v>103</v>
      </c>
      <c r="AH1827" s="26"/>
    </row>
    <row r="1828" ht="45" spans="1:34">
      <c r="A1828" s="24">
        <v>1739</v>
      </c>
      <c r="B1828" s="25"/>
      <c r="C1828" s="26" t="s">
        <v>11639</v>
      </c>
      <c r="D1828" s="26" t="s">
        <v>11639</v>
      </c>
      <c r="E1828" s="26" t="s">
        <v>89</v>
      </c>
      <c r="F1828" s="26"/>
      <c r="G1828" s="26" t="s">
        <v>11636</v>
      </c>
      <c r="H1828" s="26" t="s">
        <v>11527</v>
      </c>
      <c r="I1828" s="26" t="s">
        <v>11640</v>
      </c>
      <c r="J1828" s="26" t="s">
        <v>11638</v>
      </c>
      <c r="K1828" s="26"/>
      <c r="L1828" s="47">
        <v>1</v>
      </c>
      <c r="M1828" s="26" t="s">
        <v>11600</v>
      </c>
      <c r="N1828" s="26"/>
      <c r="O1828" s="26" t="s">
        <v>11638</v>
      </c>
      <c r="P1828" s="26"/>
      <c r="Q1828" s="47">
        <v>1</v>
      </c>
      <c r="R1828" s="26" t="s">
        <v>11573</v>
      </c>
      <c r="S1828" s="26" t="s">
        <v>11574</v>
      </c>
      <c r="T1828" s="26" t="s">
        <v>11622</v>
      </c>
      <c r="U1828" s="26">
        <v>16.5</v>
      </c>
      <c r="V1828" s="26"/>
      <c r="W1828" s="26"/>
      <c r="X1828" s="26">
        <v>16.5</v>
      </c>
      <c r="Y1828" s="26"/>
      <c r="Z1828" s="26">
        <v>830</v>
      </c>
      <c r="AA1828" s="26"/>
      <c r="AB1828" s="26" t="s">
        <v>103</v>
      </c>
      <c r="AC1828" s="26" t="s">
        <v>104</v>
      </c>
      <c r="AD1828" s="26" t="s">
        <v>103</v>
      </c>
      <c r="AE1828" s="26" t="s">
        <v>103</v>
      </c>
      <c r="AF1828" s="26"/>
      <c r="AG1828" s="26" t="s">
        <v>103</v>
      </c>
      <c r="AH1828" s="26"/>
    </row>
    <row r="1829" ht="78.75" spans="1:34">
      <c r="A1829" s="24">
        <v>1740</v>
      </c>
      <c r="B1829" s="25"/>
      <c r="C1829" s="26" t="s">
        <v>11641</v>
      </c>
      <c r="D1829" s="26" t="s">
        <v>11641</v>
      </c>
      <c r="E1829" s="26" t="s">
        <v>89</v>
      </c>
      <c r="F1829" s="26"/>
      <c r="G1829" s="26" t="s">
        <v>11636</v>
      </c>
      <c r="H1829" s="26" t="s">
        <v>11527</v>
      </c>
      <c r="I1829" s="26" t="s">
        <v>11642</v>
      </c>
      <c r="J1829" s="26" t="s">
        <v>11638</v>
      </c>
      <c r="K1829" s="26"/>
      <c r="L1829" s="47">
        <v>1</v>
      </c>
      <c r="M1829" s="26" t="s">
        <v>11603</v>
      </c>
      <c r="N1829" s="26"/>
      <c r="O1829" s="26" t="s">
        <v>11638</v>
      </c>
      <c r="P1829" s="26"/>
      <c r="Q1829" s="47">
        <v>1</v>
      </c>
      <c r="R1829" s="26" t="s">
        <v>11573</v>
      </c>
      <c r="S1829" s="26" t="s">
        <v>11574</v>
      </c>
      <c r="T1829" s="26" t="s">
        <v>11622</v>
      </c>
      <c r="U1829" s="26">
        <v>105</v>
      </c>
      <c r="V1829" s="26"/>
      <c r="W1829" s="26"/>
      <c r="X1829" s="26">
        <v>105</v>
      </c>
      <c r="Y1829" s="26"/>
      <c r="Z1829" s="26">
        <v>830</v>
      </c>
      <c r="AA1829" s="26"/>
      <c r="AB1829" s="26" t="s">
        <v>103</v>
      </c>
      <c r="AC1829" s="26" t="s">
        <v>104</v>
      </c>
      <c r="AD1829" s="26" t="s">
        <v>103</v>
      </c>
      <c r="AE1829" s="26" t="s">
        <v>103</v>
      </c>
      <c r="AF1829" s="26"/>
      <c r="AG1829" s="26" t="s">
        <v>103</v>
      </c>
      <c r="AH1829" s="26"/>
    </row>
    <row r="1830" ht="33.75" spans="1:34">
      <c r="A1830" s="24">
        <v>1741</v>
      </c>
      <c r="B1830" s="25"/>
      <c r="C1830" s="26" t="s">
        <v>11643</v>
      </c>
      <c r="D1830" s="26" t="s">
        <v>11643</v>
      </c>
      <c r="E1830" s="26" t="s">
        <v>89</v>
      </c>
      <c r="F1830" s="26"/>
      <c r="G1830" s="26" t="s">
        <v>11644</v>
      </c>
      <c r="H1830" s="26" t="s">
        <v>11527</v>
      </c>
      <c r="I1830" s="26" t="s">
        <v>11645</v>
      </c>
      <c r="J1830" s="26" t="s">
        <v>11646</v>
      </c>
      <c r="K1830" s="26"/>
      <c r="L1830" s="47">
        <v>1</v>
      </c>
      <c r="M1830" s="26" t="s">
        <v>11608</v>
      </c>
      <c r="N1830" s="26"/>
      <c r="O1830" s="26" t="s">
        <v>11646</v>
      </c>
      <c r="P1830" s="26"/>
      <c r="Q1830" s="47">
        <v>1</v>
      </c>
      <c r="R1830" s="26" t="s">
        <v>11573</v>
      </c>
      <c r="S1830" s="26" t="s">
        <v>11574</v>
      </c>
      <c r="T1830" s="26" t="s">
        <v>11622</v>
      </c>
      <c r="U1830" s="26">
        <v>21.2</v>
      </c>
      <c r="V1830" s="26"/>
      <c r="W1830" s="26"/>
      <c r="X1830" s="26">
        <v>21.2</v>
      </c>
      <c r="Y1830" s="26"/>
      <c r="Z1830" s="26">
        <v>325</v>
      </c>
      <c r="AA1830" s="26"/>
      <c r="AB1830" s="26" t="s">
        <v>103</v>
      </c>
      <c r="AC1830" s="26" t="s">
        <v>104</v>
      </c>
      <c r="AD1830" s="26" t="s">
        <v>103</v>
      </c>
      <c r="AE1830" s="26" t="s">
        <v>103</v>
      </c>
      <c r="AF1830" s="26"/>
      <c r="AG1830" s="26" t="s">
        <v>103</v>
      </c>
      <c r="AH1830" s="26"/>
    </row>
    <row r="1831" ht="67.5" spans="1:34">
      <c r="A1831" s="24">
        <v>1742</v>
      </c>
      <c r="B1831" s="25"/>
      <c r="C1831" s="26" t="s">
        <v>11647</v>
      </c>
      <c r="D1831" s="26" t="s">
        <v>11647</v>
      </c>
      <c r="E1831" s="26" t="s">
        <v>89</v>
      </c>
      <c r="F1831" s="26"/>
      <c r="G1831" s="26" t="s">
        <v>11644</v>
      </c>
      <c r="H1831" s="26" t="s">
        <v>11527</v>
      </c>
      <c r="I1831" s="26" t="s">
        <v>11648</v>
      </c>
      <c r="J1831" s="26" t="s">
        <v>11646</v>
      </c>
      <c r="K1831" s="26"/>
      <c r="L1831" s="47">
        <v>1</v>
      </c>
      <c r="M1831" s="26" t="s">
        <v>11613</v>
      </c>
      <c r="N1831" s="26"/>
      <c r="O1831" s="26" t="s">
        <v>11646</v>
      </c>
      <c r="P1831" s="26"/>
      <c r="Q1831" s="47">
        <v>1</v>
      </c>
      <c r="R1831" s="26" t="s">
        <v>11573</v>
      </c>
      <c r="S1831" s="26" t="s">
        <v>11574</v>
      </c>
      <c r="T1831" s="26" t="s">
        <v>11622</v>
      </c>
      <c r="U1831" s="26">
        <v>4.8</v>
      </c>
      <c r="V1831" s="26"/>
      <c r="W1831" s="26"/>
      <c r="X1831" s="26">
        <v>4.8</v>
      </c>
      <c r="Y1831" s="26"/>
      <c r="Z1831" s="26">
        <v>265</v>
      </c>
      <c r="AA1831" s="26"/>
      <c r="AB1831" s="26" t="s">
        <v>103</v>
      </c>
      <c r="AC1831" s="26" t="s">
        <v>104</v>
      </c>
      <c r="AD1831" s="26" t="s">
        <v>103</v>
      </c>
      <c r="AE1831" s="26" t="s">
        <v>103</v>
      </c>
      <c r="AF1831" s="26"/>
      <c r="AG1831" s="26" t="s">
        <v>103</v>
      </c>
      <c r="AH1831" s="26"/>
    </row>
    <row r="1832" ht="67.5" spans="1:34">
      <c r="A1832" s="24">
        <v>1743</v>
      </c>
      <c r="B1832" s="25"/>
      <c r="C1832" s="26" t="s">
        <v>11649</v>
      </c>
      <c r="D1832" s="26" t="s">
        <v>11649</v>
      </c>
      <c r="E1832" s="26" t="s">
        <v>89</v>
      </c>
      <c r="F1832" s="26"/>
      <c r="G1832" s="26" t="s">
        <v>11644</v>
      </c>
      <c r="H1832" s="26" t="s">
        <v>11527</v>
      </c>
      <c r="I1832" s="26" t="s">
        <v>11650</v>
      </c>
      <c r="J1832" s="26" t="s">
        <v>11646</v>
      </c>
      <c r="K1832" s="26"/>
      <c r="L1832" s="47">
        <v>1</v>
      </c>
      <c r="M1832" s="26" t="s">
        <v>11616</v>
      </c>
      <c r="N1832" s="26"/>
      <c r="O1832" s="26" t="s">
        <v>11646</v>
      </c>
      <c r="P1832" s="26"/>
      <c r="Q1832" s="47">
        <v>1</v>
      </c>
      <c r="R1832" s="26" t="s">
        <v>11573</v>
      </c>
      <c r="S1832" s="26" t="s">
        <v>11574</v>
      </c>
      <c r="T1832" s="26" t="s">
        <v>11622</v>
      </c>
      <c r="U1832" s="26">
        <v>33.3</v>
      </c>
      <c r="V1832" s="26"/>
      <c r="W1832" s="26"/>
      <c r="X1832" s="26">
        <v>33.3</v>
      </c>
      <c r="Y1832" s="26"/>
      <c r="Z1832" s="26">
        <v>265</v>
      </c>
      <c r="AA1832" s="26"/>
      <c r="AB1832" s="26" t="s">
        <v>103</v>
      </c>
      <c r="AC1832" s="26" t="s">
        <v>104</v>
      </c>
      <c r="AD1832" s="26" t="s">
        <v>103</v>
      </c>
      <c r="AE1832" s="26" t="s">
        <v>103</v>
      </c>
      <c r="AF1832" s="26"/>
      <c r="AG1832" s="26" t="s">
        <v>103</v>
      </c>
      <c r="AH1832" s="26"/>
    </row>
    <row r="1833" spans="1:34">
      <c r="A1833" s="24"/>
      <c r="B1833" s="25" t="s">
        <v>35</v>
      </c>
      <c r="C1833" s="26">
        <f>C1834+C1835+C1836+C1837+C1838+C1839</f>
        <v>0</v>
      </c>
      <c r="D1833" s="26"/>
      <c r="E1833" s="26"/>
      <c r="F1833" s="26"/>
      <c r="G1833" s="26"/>
      <c r="H1833" s="26"/>
      <c r="I1833" s="26"/>
      <c r="J1833" s="26"/>
      <c r="K1833" s="26"/>
      <c r="L1833" s="26"/>
      <c r="M1833" s="26"/>
      <c r="N1833" s="26"/>
      <c r="O1833" s="26"/>
      <c r="P1833" s="26"/>
      <c r="Q1833" s="26"/>
      <c r="R1833" s="26"/>
      <c r="S1833" s="26"/>
      <c r="T1833" s="26"/>
      <c r="U1833" s="26">
        <f>U1834+U1835+U1836+U1837+U1838+U1839</f>
        <v>0</v>
      </c>
      <c r="V1833" s="26">
        <f>V1834+V1835+V1836+V1837+V1838+V1839</f>
        <v>0</v>
      </c>
      <c r="W1833" s="26">
        <f>W1834+W1835+W1836+W1837+W1838+W1839</f>
        <v>0</v>
      </c>
      <c r="X1833" s="26">
        <f>X1834+X1835+X1836+X1837+X1838+X1839</f>
        <v>0</v>
      </c>
      <c r="Y1833" s="26">
        <f>Y1834+Y1835+Y1836+Y1837+Y1838+Y1839</f>
        <v>0</v>
      </c>
      <c r="Z1833" s="26"/>
      <c r="AA1833" s="26"/>
      <c r="AB1833" s="26"/>
      <c r="AC1833" s="26"/>
      <c r="AD1833" s="26"/>
      <c r="AE1833" s="26"/>
      <c r="AF1833" s="26"/>
      <c r="AG1833" s="26"/>
      <c r="AH1833" s="26"/>
    </row>
    <row r="1834" ht="33.75" spans="1:34">
      <c r="A1834" s="24"/>
      <c r="B1834" s="25" t="s">
        <v>11651</v>
      </c>
      <c r="C1834" s="26"/>
      <c r="D1834" s="26"/>
      <c r="E1834" s="26"/>
      <c r="F1834" s="26"/>
      <c r="G1834" s="26"/>
      <c r="H1834" s="26"/>
      <c r="I1834" s="26"/>
      <c r="J1834" s="26"/>
      <c r="K1834" s="26"/>
      <c r="L1834" s="26"/>
      <c r="M1834" s="26"/>
      <c r="N1834" s="26"/>
      <c r="O1834" s="26"/>
      <c r="P1834" s="26"/>
      <c r="Q1834" s="26"/>
      <c r="R1834" s="26"/>
      <c r="S1834" s="26"/>
      <c r="T1834" s="26"/>
      <c r="U1834" s="26"/>
      <c r="V1834" s="26"/>
      <c r="W1834" s="26"/>
      <c r="X1834" s="26"/>
      <c r="Y1834" s="26"/>
      <c r="Z1834" s="26"/>
      <c r="AA1834" s="26"/>
      <c r="AB1834" s="26"/>
      <c r="AC1834" s="26"/>
      <c r="AD1834" s="26"/>
      <c r="AE1834" s="26"/>
      <c r="AF1834" s="26"/>
      <c r="AG1834" s="26"/>
      <c r="AH1834" s="26"/>
    </row>
    <row r="1835" ht="22.5" spans="1:34">
      <c r="A1835" s="24"/>
      <c r="B1835" s="25" t="s">
        <v>11652</v>
      </c>
      <c r="C1835" s="26"/>
      <c r="D1835" s="26"/>
      <c r="E1835" s="26"/>
      <c r="F1835" s="26"/>
      <c r="G1835" s="26"/>
      <c r="H1835" s="26"/>
      <c r="I1835" s="26"/>
      <c r="J1835" s="26"/>
      <c r="K1835" s="26"/>
      <c r="L1835" s="26"/>
      <c r="M1835" s="26"/>
      <c r="N1835" s="26"/>
      <c r="O1835" s="26"/>
      <c r="P1835" s="26"/>
      <c r="Q1835" s="26"/>
      <c r="R1835" s="26"/>
      <c r="S1835" s="26"/>
      <c r="T1835" s="26"/>
      <c r="U1835" s="26"/>
      <c r="V1835" s="26"/>
      <c r="W1835" s="26"/>
      <c r="X1835" s="26"/>
      <c r="Y1835" s="26"/>
      <c r="Z1835" s="26"/>
      <c r="AA1835" s="26"/>
      <c r="AB1835" s="26"/>
      <c r="AC1835" s="26"/>
      <c r="AD1835" s="26"/>
      <c r="AE1835" s="26"/>
      <c r="AF1835" s="26"/>
      <c r="AG1835" s="26"/>
      <c r="AH1835" s="26"/>
    </row>
    <row r="1836" ht="22.5" spans="1:34">
      <c r="A1836" s="24"/>
      <c r="B1836" s="25" t="s">
        <v>11653</v>
      </c>
      <c r="C1836" s="26"/>
      <c r="D1836" s="26"/>
      <c r="E1836" s="26"/>
      <c r="F1836" s="26"/>
      <c r="G1836" s="26"/>
      <c r="H1836" s="26"/>
      <c r="I1836" s="26"/>
      <c r="J1836" s="26"/>
      <c r="K1836" s="26"/>
      <c r="L1836" s="26"/>
      <c r="M1836" s="26"/>
      <c r="N1836" s="26"/>
      <c r="O1836" s="26"/>
      <c r="P1836" s="26"/>
      <c r="Q1836" s="26"/>
      <c r="R1836" s="26"/>
      <c r="S1836" s="26"/>
      <c r="T1836" s="26"/>
      <c r="U1836" s="26"/>
      <c r="V1836" s="26"/>
      <c r="W1836" s="26"/>
      <c r="X1836" s="26"/>
      <c r="Y1836" s="26"/>
      <c r="Z1836" s="26"/>
      <c r="AA1836" s="26"/>
      <c r="AB1836" s="26"/>
      <c r="AC1836" s="26"/>
      <c r="AD1836" s="26"/>
      <c r="AE1836" s="26"/>
      <c r="AF1836" s="26"/>
      <c r="AG1836" s="26"/>
      <c r="AH1836" s="26"/>
    </row>
    <row r="1837" ht="22.5" spans="1:34">
      <c r="A1837" s="24"/>
      <c r="B1837" s="25" t="s">
        <v>11654</v>
      </c>
      <c r="C1837" s="26"/>
      <c r="D1837" s="26"/>
      <c r="E1837" s="26"/>
      <c r="F1837" s="26"/>
      <c r="G1837" s="26"/>
      <c r="H1837" s="26"/>
      <c r="I1837" s="26"/>
      <c r="J1837" s="26"/>
      <c r="K1837" s="26"/>
      <c r="L1837" s="26"/>
      <c r="M1837" s="26"/>
      <c r="N1837" s="26"/>
      <c r="O1837" s="26"/>
      <c r="P1837" s="26"/>
      <c r="Q1837" s="26"/>
      <c r="R1837" s="26"/>
      <c r="S1837" s="26"/>
      <c r="T1837" s="26"/>
      <c r="U1837" s="26"/>
      <c r="V1837" s="26"/>
      <c r="W1837" s="26"/>
      <c r="X1837" s="26"/>
      <c r="Y1837" s="26"/>
      <c r="Z1837" s="26"/>
      <c r="AA1837" s="26"/>
      <c r="AB1837" s="26"/>
      <c r="AC1837" s="26"/>
      <c r="AD1837" s="26"/>
      <c r="AE1837" s="26"/>
      <c r="AF1837" s="26"/>
      <c r="AG1837" s="26"/>
      <c r="AH1837" s="26"/>
    </row>
    <row r="1838" ht="22.5" spans="1:34">
      <c r="A1838" s="24"/>
      <c r="B1838" s="25" t="s">
        <v>11655</v>
      </c>
      <c r="C1838" s="26"/>
      <c r="D1838" s="26"/>
      <c r="E1838" s="26"/>
      <c r="F1838" s="26"/>
      <c r="G1838" s="26"/>
      <c r="H1838" s="26"/>
      <c r="I1838" s="26"/>
      <c r="J1838" s="26"/>
      <c r="K1838" s="26"/>
      <c r="L1838" s="26"/>
      <c r="M1838" s="26"/>
      <c r="N1838" s="26"/>
      <c r="O1838" s="26"/>
      <c r="P1838" s="26"/>
      <c r="Q1838" s="26"/>
      <c r="R1838" s="26"/>
      <c r="S1838" s="26"/>
      <c r="T1838" s="26"/>
      <c r="U1838" s="26"/>
      <c r="V1838" s="26"/>
      <c r="W1838" s="26"/>
      <c r="X1838" s="26"/>
      <c r="Y1838" s="26"/>
      <c r="Z1838" s="26"/>
      <c r="AA1838" s="26"/>
      <c r="AB1838" s="26"/>
      <c r="AC1838" s="26"/>
      <c r="AD1838" s="26"/>
      <c r="AE1838" s="26"/>
      <c r="AF1838" s="26"/>
      <c r="AG1838" s="26"/>
      <c r="AH1838" s="26"/>
    </row>
    <row r="1839" ht="33.75" spans="1:34">
      <c r="A1839" s="24"/>
      <c r="B1839" s="25" t="s">
        <v>11656</v>
      </c>
      <c r="C1839" s="26"/>
      <c r="D1839" s="26"/>
      <c r="E1839" s="26"/>
      <c r="F1839" s="26"/>
      <c r="G1839" s="26"/>
      <c r="H1839" s="26"/>
      <c r="I1839" s="26"/>
      <c r="J1839" s="26"/>
      <c r="K1839" s="26"/>
      <c r="L1839" s="26"/>
      <c r="M1839" s="26"/>
      <c r="N1839" s="26"/>
      <c r="O1839" s="26"/>
      <c r="P1839" s="26"/>
      <c r="Q1839" s="26"/>
      <c r="R1839" s="26"/>
      <c r="S1839" s="26"/>
      <c r="T1839" s="26"/>
      <c r="U1839" s="26"/>
      <c r="V1839" s="26"/>
      <c r="W1839" s="26"/>
      <c r="X1839" s="26"/>
      <c r="Y1839" s="26"/>
      <c r="Z1839" s="26"/>
      <c r="AA1839" s="26"/>
      <c r="AB1839" s="26"/>
      <c r="AC1839" s="26"/>
      <c r="AD1839" s="26"/>
      <c r="AE1839" s="26"/>
      <c r="AF1839" s="26"/>
      <c r="AG1839" s="26"/>
      <c r="AH1839" s="26"/>
    </row>
    <row r="1840" spans="1:34">
      <c r="A1840" s="24"/>
      <c r="B1840" s="25" t="s">
        <v>11657</v>
      </c>
      <c r="C1840" s="26">
        <f>C1841+C1843+C1845+C1846+C1847</f>
        <v>2</v>
      </c>
      <c r="D1840" s="26"/>
      <c r="E1840" s="26"/>
      <c r="F1840" s="26"/>
      <c r="G1840" s="26"/>
      <c r="H1840" s="26"/>
      <c r="I1840" s="26"/>
      <c r="J1840" s="26"/>
      <c r="K1840" s="26"/>
      <c r="L1840" s="26"/>
      <c r="M1840" s="26"/>
      <c r="N1840" s="26"/>
      <c r="O1840" s="26"/>
      <c r="P1840" s="26"/>
      <c r="Q1840" s="26"/>
      <c r="R1840" s="26"/>
      <c r="S1840" s="26"/>
      <c r="T1840" s="26"/>
      <c r="U1840" s="26">
        <f>U1841+U1843+U1845+U1846+U1847</f>
        <v>8600</v>
      </c>
      <c r="V1840" s="26">
        <f>V1841+V1843+V1845+V1846+V1847</f>
        <v>0</v>
      </c>
      <c r="W1840" s="26">
        <f>W1841+W1843+W1845+W1846+W1847</f>
        <v>0</v>
      </c>
      <c r="X1840" s="26">
        <f>X1841+X1843+X1845+X1846+X1847</f>
        <v>8600</v>
      </c>
      <c r="Y1840" s="26">
        <f>Y1841+Y1843+Y1845+Y1846+Y1847</f>
        <v>0</v>
      </c>
      <c r="Z1840" s="26"/>
      <c r="AA1840" s="26"/>
      <c r="AB1840" s="26"/>
      <c r="AC1840" s="26"/>
      <c r="AD1840" s="26"/>
      <c r="AE1840" s="26"/>
      <c r="AF1840" s="26"/>
      <c r="AG1840" s="26"/>
      <c r="AH1840" s="26"/>
    </row>
    <row r="1841" ht="33.75" spans="1:34">
      <c r="A1841" s="24"/>
      <c r="B1841" s="25" t="s">
        <v>11658</v>
      </c>
      <c r="C1841" s="26">
        <f>COUNTA(C1842)</f>
        <v>1</v>
      </c>
      <c r="D1841" s="26"/>
      <c r="E1841" s="26"/>
      <c r="F1841" s="26"/>
      <c r="G1841" s="26"/>
      <c r="H1841" s="26"/>
      <c r="I1841" s="26"/>
      <c r="J1841" s="26"/>
      <c r="K1841" s="26"/>
      <c r="L1841" s="26"/>
      <c r="M1841" s="26"/>
      <c r="N1841" s="26"/>
      <c r="O1841" s="26"/>
      <c r="P1841" s="26"/>
      <c r="Q1841" s="26"/>
      <c r="R1841" s="26"/>
      <c r="S1841" s="26"/>
      <c r="T1841" s="26"/>
      <c r="U1841" s="26">
        <f>SUM(U1842)</f>
        <v>7000</v>
      </c>
      <c r="V1841" s="26">
        <f>SUM(V1842)</f>
        <v>0</v>
      </c>
      <c r="W1841" s="26">
        <f>SUM(W1842)</f>
        <v>0</v>
      </c>
      <c r="X1841" s="26">
        <f>SUM(X1842)</f>
        <v>7000</v>
      </c>
      <c r="Y1841" s="26">
        <f>SUM(Y1842)</f>
        <v>0</v>
      </c>
      <c r="Z1841" s="26"/>
      <c r="AA1841" s="26"/>
      <c r="AB1841" s="26"/>
      <c r="AC1841" s="26"/>
      <c r="AD1841" s="26"/>
      <c r="AE1841" s="26"/>
      <c r="AF1841" s="26"/>
      <c r="AG1841" s="26"/>
      <c r="AH1841" s="26"/>
    </row>
    <row r="1842" ht="33.75" spans="1:34">
      <c r="A1842" s="24">
        <v>1744</v>
      </c>
      <c r="B1842" s="25"/>
      <c r="C1842" s="26" t="s">
        <v>11659</v>
      </c>
      <c r="D1842" s="26" t="s">
        <v>11660</v>
      </c>
      <c r="E1842" s="26" t="s">
        <v>89</v>
      </c>
      <c r="F1842" s="26" t="s">
        <v>11661</v>
      </c>
      <c r="G1842" s="26" t="s">
        <v>11662</v>
      </c>
      <c r="H1842" s="26" t="s">
        <v>11663</v>
      </c>
      <c r="I1842" s="26" t="s">
        <v>11660</v>
      </c>
      <c r="J1842" s="26"/>
      <c r="K1842" s="26"/>
      <c r="L1842" s="26"/>
      <c r="M1842" s="26" t="s">
        <v>11664</v>
      </c>
      <c r="N1842" s="26"/>
      <c r="O1842" s="26" t="s">
        <v>11665</v>
      </c>
      <c r="P1842" s="26" t="s">
        <v>822</v>
      </c>
      <c r="Q1842" s="26"/>
      <c r="R1842" s="26" t="s">
        <v>11666</v>
      </c>
      <c r="S1842" s="26" t="s">
        <v>11666</v>
      </c>
      <c r="T1842" s="26" t="s">
        <v>214</v>
      </c>
      <c r="U1842" s="26">
        <v>7000</v>
      </c>
      <c r="V1842" s="26"/>
      <c r="W1842" s="26"/>
      <c r="X1842" s="26">
        <v>7000</v>
      </c>
      <c r="Y1842" s="26"/>
      <c r="Z1842" s="26">
        <v>14000</v>
      </c>
      <c r="AA1842" s="26">
        <v>12000</v>
      </c>
      <c r="AB1842" s="26" t="s">
        <v>103</v>
      </c>
      <c r="AC1842" s="26"/>
      <c r="AD1842" s="26" t="s">
        <v>103</v>
      </c>
      <c r="AE1842" s="26" t="s">
        <v>103</v>
      </c>
      <c r="AF1842" s="26" t="s">
        <v>103</v>
      </c>
      <c r="AG1842" s="26" t="s">
        <v>103</v>
      </c>
      <c r="AH1842" s="26"/>
    </row>
    <row r="1843" ht="22.5" spans="1:34">
      <c r="A1843" s="24"/>
      <c r="B1843" s="25" t="s">
        <v>11667</v>
      </c>
      <c r="C1843" s="26">
        <f>COUNTA(C1844)</f>
        <v>1</v>
      </c>
      <c r="D1843" s="26"/>
      <c r="E1843" s="26"/>
      <c r="F1843" s="26"/>
      <c r="G1843" s="26"/>
      <c r="H1843" s="26"/>
      <c r="I1843" s="26"/>
      <c r="J1843" s="26"/>
      <c r="K1843" s="26"/>
      <c r="L1843" s="26"/>
      <c r="M1843" s="26"/>
      <c r="N1843" s="26"/>
      <c r="O1843" s="26"/>
      <c r="P1843" s="26"/>
      <c r="Q1843" s="26"/>
      <c r="R1843" s="26"/>
      <c r="S1843" s="26"/>
      <c r="T1843" s="26"/>
      <c r="U1843" s="26">
        <f>SUM(U1844)</f>
        <v>1600</v>
      </c>
      <c r="V1843" s="26">
        <f>SUM(V1844)</f>
        <v>0</v>
      </c>
      <c r="W1843" s="26">
        <f>SUM(W1844)</f>
        <v>0</v>
      </c>
      <c r="X1843" s="26">
        <f>SUM(X1844)</f>
        <v>1600</v>
      </c>
      <c r="Y1843" s="26">
        <f>SUM(Y1844)</f>
        <v>0</v>
      </c>
      <c r="Z1843" s="26"/>
      <c r="AA1843" s="26"/>
      <c r="AB1843" s="26"/>
      <c r="AC1843" s="26"/>
      <c r="AD1843" s="26"/>
      <c r="AE1843" s="26"/>
      <c r="AF1843" s="26"/>
      <c r="AG1843" s="26"/>
      <c r="AH1843" s="26"/>
    </row>
    <row r="1844" ht="45" spans="1:34">
      <c r="A1844" s="24">
        <v>1745</v>
      </c>
      <c r="B1844" s="25"/>
      <c r="C1844" s="26" t="s">
        <v>11668</v>
      </c>
      <c r="D1844" s="26" t="s">
        <v>11669</v>
      </c>
      <c r="E1844" s="26" t="s">
        <v>89</v>
      </c>
      <c r="F1844" s="26" t="s">
        <v>11661</v>
      </c>
      <c r="G1844" s="26" t="s">
        <v>11670</v>
      </c>
      <c r="H1844" s="26" t="s">
        <v>11671</v>
      </c>
      <c r="I1844" s="26" t="s">
        <v>11669</v>
      </c>
      <c r="J1844" s="26"/>
      <c r="K1844" s="26"/>
      <c r="L1844" s="26"/>
      <c r="M1844" s="26" t="s">
        <v>11672</v>
      </c>
      <c r="N1844" s="26"/>
      <c r="O1844" s="26" t="s">
        <v>11665</v>
      </c>
      <c r="P1844" s="26" t="s">
        <v>822</v>
      </c>
      <c r="Q1844" s="26"/>
      <c r="R1844" s="26" t="s">
        <v>11666</v>
      </c>
      <c r="S1844" s="26" t="s">
        <v>11666</v>
      </c>
      <c r="T1844" s="26" t="s">
        <v>214</v>
      </c>
      <c r="U1844" s="26">
        <v>1600</v>
      </c>
      <c r="V1844" s="26"/>
      <c r="W1844" s="26"/>
      <c r="X1844" s="26">
        <v>1600</v>
      </c>
      <c r="Y1844" s="26"/>
      <c r="Z1844" s="26">
        <v>1550</v>
      </c>
      <c r="AA1844" s="26">
        <v>1340</v>
      </c>
      <c r="AB1844" s="26" t="s">
        <v>103</v>
      </c>
      <c r="AC1844" s="26"/>
      <c r="AD1844" s="26" t="s">
        <v>103</v>
      </c>
      <c r="AE1844" s="26" t="s">
        <v>103</v>
      </c>
      <c r="AF1844" s="26" t="s">
        <v>103</v>
      </c>
      <c r="AG1844" s="26" t="s">
        <v>103</v>
      </c>
      <c r="AH1844" s="26"/>
    </row>
    <row r="1845" ht="33.75" spans="1:34">
      <c r="A1845" s="24"/>
      <c r="B1845" s="25" t="s">
        <v>11673</v>
      </c>
      <c r="C1845" s="26"/>
      <c r="D1845" s="26"/>
      <c r="E1845" s="26"/>
      <c r="F1845" s="26"/>
      <c r="G1845" s="26"/>
      <c r="H1845" s="26"/>
      <c r="I1845" s="26"/>
      <c r="J1845" s="26"/>
      <c r="K1845" s="26"/>
      <c r="L1845" s="26"/>
      <c r="M1845" s="26"/>
      <c r="N1845" s="26"/>
      <c r="O1845" s="26"/>
      <c r="P1845" s="26"/>
      <c r="Q1845" s="26"/>
      <c r="R1845" s="26"/>
      <c r="S1845" s="26"/>
      <c r="T1845" s="26"/>
      <c r="U1845" s="26"/>
      <c r="V1845" s="26"/>
      <c r="W1845" s="26"/>
      <c r="X1845" s="26"/>
      <c r="Y1845" s="26"/>
      <c r="Z1845" s="26"/>
      <c r="AA1845" s="26"/>
      <c r="AB1845" s="26"/>
      <c r="AC1845" s="26"/>
      <c r="AD1845" s="26"/>
      <c r="AE1845" s="26"/>
      <c r="AF1845" s="26"/>
      <c r="AG1845" s="26"/>
      <c r="AH1845" s="26"/>
    </row>
    <row r="1846" ht="22.5" spans="1:34">
      <c r="A1846" s="24"/>
      <c r="B1846" s="25" t="s">
        <v>11674</v>
      </c>
      <c r="C1846" s="26"/>
      <c r="D1846" s="26"/>
      <c r="E1846" s="26"/>
      <c r="F1846" s="26"/>
      <c r="G1846" s="26"/>
      <c r="H1846" s="26"/>
      <c r="I1846" s="26"/>
      <c r="J1846" s="26"/>
      <c r="K1846" s="26"/>
      <c r="L1846" s="26"/>
      <c r="M1846" s="26"/>
      <c r="N1846" s="26"/>
      <c r="O1846" s="26"/>
      <c r="P1846" s="26"/>
      <c r="Q1846" s="26"/>
      <c r="R1846" s="26"/>
      <c r="S1846" s="26"/>
      <c r="T1846" s="26"/>
      <c r="U1846" s="26"/>
      <c r="V1846" s="26"/>
      <c r="W1846" s="26"/>
      <c r="X1846" s="26"/>
      <c r="Y1846" s="26"/>
      <c r="Z1846" s="26"/>
      <c r="AA1846" s="26"/>
      <c r="AB1846" s="26"/>
      <c r="AC1846" s="26"/>
      <c r="AD1846" s="26"/>
      <c r="AE1846" s="26"/>
      <c r="AF1846" s="26"/>
      <c r="AG1846" s="26"/>
      <c r="AH1846" s="26"/>
    </row>
    <row r="1847" ht="22.5" spans="1:34">
      <c r="A1847" s="24"/>
      <c r="B1847" s="25" t="s">
        <v>11675</v>
      </c>
      <c r="C1847" s="26"/>
      <c r="D1847" s="26"/>
      <c r="E1847" s="26"/>
      <c r="F1847" s="26"/>
      <c r="G1847" s="26"/>
      <c r="H1847" s="26"/>
      <c r="I1847" s="26"/>
      <c r="J1847" s="26"/>
      <c r="K1847" s="26"/>
      <c r="L1847" s="26"/>
      <c r="M1847" s="26"/>
      <c r="N1847" s="26"/>
      <c r="O1847" s="26"/>
      <c r="P1847" s="26"/>
      <c r="Q1847" s="26"/>
      <c r="R1847" s="26"/>
      <c r="S1847" s="26"/>
      <c r="T1847" s="26"/>
      <c r="U1847" s="26"/>
      <c r="V1847" s="26"/>
      <c r="W1847" s="26"/>
      <c r="X1847" s="26"/>
      <c r="Y1847" s="26"/>
      <c r="Z1847" s="26"/>
      <c r="AA1847" s="26"/>
      <c r="AB1847" s="26"/>
      <c r="AC1847" s="26"/>
      <c r="AD1847" s="26"/>
      <c r="AE1847" s="26"/>
      <c r="AF1847" s="26"/>
      <c r="AG1847" s="26"/>
      <c r="AH1847" s="26"/>
    </row>
    <row r="1848" ht="33.75" spans="1:34">
      <c r="A1848" s="24"/>
      <c r="B1848" s="25" t="s">
        <v>11676</v>
      </c>
      <c r="C1848" s="26">
        <f>C1849+C1851</f>
        <v>1</v>
      </c>
      <c r="D1848" s="26"/>
      <c r="E1848" s="26"/>
      <c r="F1848" s="26"/>
      <c r="G1848" s="26"/>
      <c r="H1848" s="26"/>
      <c r="I1848" s="26"/>
      <c r="J1848" s="26"/>
      <c r="K1848" s="26"/>
      <c r="L1848" s="26"/>
      <c r="M1848" s="26"/>
      <c r="N1848" s="26"/>
      <c r="O1848" s="26"/>
      <c r="P1848" s="26"/>
      <c r="Q1848" s="26"/>
      <c r="R1848" s="26"/>
      <c r="S1848" s="26"/>
      <c r="T1848" s="26"/>
      <c r="U1848" s="26">
        <f>U1849+U1851</f>
        <v>60</v>
      </c>
      <c r="V1848" s="26">
        <f>V1849+V1851</f>
        <v>60</v>
      </c>
      <c r="W1848" s="26">
        <f>W1849+W1851</f>
        <v>0</v>
      </c>
      <c r="X1848" s="26">
        <f>X1849+X1851</f>
        <v>0</v>
      </c>
      <c r="Y1848" s="26">
        <f>Y1849+Y1851</f>
        <v>0</v>
      </c>
      <c r="Z1848" s="26"/>
      <c r="AA1848" s="26"/>
      <c r="AB1848" s="26"/>
      <c r="AC1848" s="26"/>
      <c r="AD1848" s="26"/>
      <c r="AE1848" s="26"/>
      <c r="AF1848" s="26"/>
      <c r="AG1848" s="26"/>
      <c r="AH1848" s="26"/>
    </row>
    <row r="1849" spans="1:34">
      <c r="A1849" s="24"/>
      <c r="B1849" s="25" t="s">
        <v>38</v>
      </c>
      <c r="C1849" s="26">
        <f>COUNTA(C1850)</f>
        <v>1</v>
      </c>
      <c r="D1849" s="82"/>
      <c r="E1849" s="26"/>
      <c r="F1849" s="26"/>
      <c r="G1849" s="26"/>
      <c r="H1849" s="26"/>
      <c r="I1849" s="26"/>
      <c r="J1849" s="26"/>
      <c r="K1849" s="26"/>
      <c r="L1849" s="26"/>
      <c r="M1849" s="26"/>
      <c r="N1849" s="26"/>
      <c r="O1849" s="26"/>
      <c r="P1849" s="26"/>
      <c r="Q1849" s="26"/>
      <c r="R1849" s="26"/>
      <c r="S1849" s="26"/>
      <c r="T1849" s="26"/>
      <c r="U1849" s="26">
        <f>SUM(U1850)</f>
        <v>60</v>
      </c>
      <c r="V1849" s="26">
        <f>SUM(V1850)</f>
        <v>60</v>
      </c>
      <c r="W1849" s="26">
        <f>SUM(W1850)</f>
        <v>0</v>
      </c>
      <c r="X1849" s="26">
        <f>SUM(X1850)</f>
        <v>0</v>
      </c>
      <c r="Y1849" s="26">
        <f>SUM(Y1850)</f>
        <v>0</v>
      </c>
      <c r="Z1849" s="26"/>
      <c r="AA1849" s="26"/>
      <c r="AB1849" s="26"/>
      <c r="AC1849" s="26"/>
      <c r="AD1849" s="26"/>
      <c r="AE1849" s="26"/>
      <c r="AF1849" s="26"/>
      <c r="AG1849" s="26"/>
      <c r="AH1849" s="26"/>
    </row>
    <row r="1850" ht="90" spans="1:34">
      <c r="A1850" s="24">
        <v>1746</v>
      </c>
      <c r="B1850" s="25"/>
      <c r="C1850" s="83" t="s">
        <v>11677</v>
      </c>
      <c r="D1850" s="84" t="s">
        <v>11678</v>
      </c>
      <c r="E1850" s="85" t="s">
        <v>3908</v>
      </c>
      <c r="F1850" s="26" t="s">
        <v>3954</v>
      </c>
      <c r="G1850" s="26" t="s">
        <v>11679</v>
      </c>
      <c r="H1850" s="26" t="s">
        <v>9811</v>
      </c>
      <c r="I1850" s="26" t="s">
        <v>11680</v>
      </c>
      <c r="J1850" s="26" t="s">
        <v>11681</v>
      </c>
      <c r="K1850" s="26" t="s">
        <v>135</v>
      </c>
      <c r="L1850" s="26" t="s">
        <v>114</v>
      </c>
      <c r="M1850" s="26" t="s">
        <v>11682</v>
      </c>
      <c r="N1850" s="26"/>
      <c r="O1850" s="26" t="s">
        <v>11683</v>
      </c>
      <c r="P1850" s="26" t="s">
        <v>2620</v>
      </c>
      <c r="Q1850" s="26" t="s">
        <v>212</v>
      </c>
      <c r="R1850" s="26" t="s">
        <v>101</v>
      </c>
      <c r="S1850" s="26" t="s">
        <v>213</v>
      </c>
      <c r="T1850" s="26" t="s">
        <v>214</v>
      </c>
      <c r="U1850" s="26">
        <v>60</v>
      </c>
      <c r="V1850" s="26">
        <f>U1850</f>
        <v>60</v>
      </c>
      <c r="W1850" s="26"/>
      <c r="X1850" s="26"/>
      <c r="Y1850" s="26"/>
      <c r="Z1850" s="26">
        <v>3042</v>
      </c>
      <c r="AA1850" s="26">
        <v>139</v>
      </c>
      <c r="AB1850" s="26" t="s">
        <v>103</v>
      </c>
      <c r="AC1850" s="26" t="s">
        <v>103</v>
      </c>
      <c r="AD1850" s="26" t="s">
        <v>103</v>
      </c>
      <c r="AE1850" s="26" t="s">
        <v>103</v>
      </c>
      <c r="AF1850" s="26"/>
      <c r="AG1850" s="26" t="s">
        <v>103</v>
      </c>
      <c r="AH1850" s="26"/>
    </row>
    <row r="1851" ht="22.5" spans="1:34">
      <c r="A1851" s="24"/>
      <c r="B1851" s="25" t="s">
        <v>39</v>
      </c>
      <c r="C1851" s="26"/>
      <c r="D1851" s="26"/>
      <c r="E1851" s="26"/>
      <c r="F1851" s="26"/>
      <c r="G1851" s="26"/>
      <c r="H1851" s="26"/>
      <c r="I1851" s="26"/>
      <c r="J1851" s="26"/>
      <c r="K1851" s="26"/>
      <c r="L1851" s="26"/>
      <c r="M1851" s="26"/>
      <c r="N1851" s="26"/>
      <c r="O1851" s="26"/>
      <c r="P1851" s="26"/>
      <c r="Q1851" s="26"/>
      <c r="R1851" s="26"/>
      <c r="S1851" s="26"/>
      <c r="T1851" s="26"/>
      <c r="U1851" s="26"/>
      <c r="V1851" s="26"/>
      <c r="W1851" s="26"/>
      <c r="X1851" s="26"/>
      <c r="Y1851" s="26"/>
      <c r="Z1851" s="26"/>
      <c r="AA1851" s="26"/>
      <c r="AB1851" s="26"/>
      <c r="AC1851" s="26"/>
      <c r="AD1851" s="26"/>
      <c r="AE1851" s="26"/>
      <c r="AF1851" s="26"/>
      <c r="AG1851" s="26"/>
      <c r="AH1851" s="26"/>
    </row>
    <row r="1852" ht="22.5" spans="1:34">
      <c r="A1852" s="24"/>
      <c r="B1852" s="25" t="s">
        <v>40</v>
      </c>
      <c r="C1852" s="26">
        <f>C1853</f>
        <v>1</v>
      </c>
      <c r="D1852" s="26"/>
      <c r="E1852" s="26"/>
      <c r="F1852" s="26"/>
      <c r="G1852" s="26"/>
      <c r="H1852" s="26"/>
      <c r="I1852" s="26"/>
      <c r="J1852" s="26"/>
      <c r="K1852" s="26"/>
      <c r="L1852" s="26"/>
      <c r="M1852" s="26"/>
      <c r="N1852" s="26"/>
      <c r="O1852" s="26"/>
      <c r="P1852" s="26"/>
      <c r="Q1852" s="26"/>
      <c r="R1852" s="26"/>
      <c r="S1852" s="26"/>
      <c r="T1852" s="26"/>
      <c r="U1852" s="26">
        <f>U1853</f>
        <v>60</v>
      </c>
      <c r="V1852" s="26">
        <f>V1853</f>
        <v>60</v>
      </c>
      <c r="W1852" s="26">
        <f>W1853</f>
        <v>0</v>
      </c>
      <c r="X1852" s="26">
        <f>X1853</f>
        <v>0</v>
      </c>
      <c r="Y1852" s="26">
        <f>Y1853</f>
        <v>0</v>
      </c>
      <c r="Z1852" s="26"/>
      <c r="AA1852" s="26"/>
      <c r="AB1852" s="26"/>
      <c r="AC1852" s="26"/>
      <c r="AD1852" s="26"/>
      <c r="AE1852" s="26"/>
      <c r="AF1852" s="26"/>
      <c r="AG1852" s="26"/>
      <c r="AH1852" s="26"/>
    </row>
    <row r="1853" spans="1:34">
      <c r="A1853" s="24"/>
      <c r="B1853" s="25" t="s">
        <v>41</v>
      </c>
      <c r="C1853" s="26">
        <f>COUNTA(C1854)</f>
        <v>1</v>
      </c>
      <c r="D1853" s="26"/>
      <c r="E1853" s="26"/>
      <c r="F1853" s="26"/>
      <c r="G1853" s="26"/>
      <c r="H1853" s="26"/>
      <c r="I1853" s="26"/>
      <c r="J1853" s="26"/>
      <c r="K1853" s="26"/>
      <c r="L1853" s="26"/>
      <c r="M1853" s="26"/>
      <c r="N1853" s="26"/>
      <c r="O1853" s="26"/>
      <c r="P1853" s="26"/>
      <c r="Q1853" s="26"/>
      <c r="R1853" s="26"/>
      <c r="S1853" s="26"/>
      <c r="T1853" s="26"/>
      <c r="U1853" s="26">
        <f>SUM(U1854)</f>
        <v>60</v>
      </c>
      <c r="V1853" s="26">
        <f>SUM(V1854)</f>
        <v>60</v>
      </c>
      <c r="W1853" s="26">
        <f>SUM(W1854)</f>
        <v>0</v>
      </c>
      <c r="X1853" s="26">
        <f>SUM(X1854)</f>
        <v>0</v>
      </c>
      <c r="Y1853" s="26">
        <f>SUM(Y1854)</f>
        <v>0</v>
      </c>
      <c r="Z1853" s="26"/>
      <c r="AA1853" s="26"/>
      <c r="AB1853" s="26"/>
      <c r="AC1853" s="26"/>
      <c r="AD1853" s="26"/>
      <c r="AE1853" s="26"/>
      <c r="AF1853" s="26"/>
      <c r="AG1853" s="26"/>
      <c r="AH1853" s="26"/>
    </row>
    <row r="1854" ht="112.5" spans="1:34">
      <c r="A1854" s="24">
        <v>1747</v>
      </c>
      <c r="B1854" s="25"/>
      <c r="C1854" s="26" t="s">
        <v>11684</v>
      </c>
      <c r="D1854" s="26" t="s">
        <v>11685</v>
      </c>
      <c r="E1854" s="26" t="s">
        <v>89</v>
      </c>
      <c r="F1854" s="26" t="s">
        <v>11661</v>
      </c>
      <c r="G1854" s="26" t="s">
        <v>11685</v>
      </c>
      <c r="H1854" s="26"/>
      <c r="I1854" s="26" t="s">
        <v>11685</v>
      </c>
      <c r="J1854" s="26" t="s">
        <v>11686</v>
      </c>
      <c r="K1854" s="26" t="s">
        <v>5629</v>
      </c>
      <c r="L1854" s="26"/>
      <c r="M1854" s="26"/>
      <c r="N1854" s="26"/>
      <c r="O1854" s="26"/>
      <c r="P1854" s="26"/>
      <c r="Q1854" s="26"/>
      <c r="R1854" s="26" t="s">
        <v>484</v>
      </c>
      <c r="S1854" s="26" t="s">
        <v>484</v>
      </c>
      <c r="T1854" s="26" t="s">
        <v>214</v>
      </c>
      <c r="U1854" s="26">
        <v>60</v>
      </c>
      <c r="V1854" s="26">
        <v>60</v>
      </c>
      <c r="W1854" s="26"/>
      <c r="X1854" s="26"/>
      <c r="Y1854" s="26"/>
      <c r="Z1854" s="26">
        <v>1300</v>
      </c>
      <c r="AA1854" s="26">
        <v>1300</v>
      </c>
      <c r="AB1854" s="26" t="s">
        <v>103</v>
      </c>
      <c r="AC1854" s="26" t="s">
        <v>103</v>
      </c>
      <c r="AD1854" s="26" t="s">
        <v>103</v>
      </c>
      <c r="AE1854" s="26" t="s">
        <v>103</v>
      </c>
      <c r="AF1854" s="26"/>
      <c r="AG1854" s="26" t="s">
        <v>103</v>
      </c>
      <c r="AH1854" s="26"/>
    </row>
    <row r="1855" spans="1:34">
      <c r="A1855" s="24"/>
      <c r="B1855" s="25" t="s">
        <v>42</v>
      </c>
      <c r="C1855" s="26">
        <f>C1856</f>
        <v>11</v>
      </c>
      <c r="D1855" s="26"/>
      <c r="E1855" s="26"/>
      <c r="F1855" s="26"/>
      <c r="G1855" s="26"/>
      <c r="H1855" s="26"/>
      <c r="I1855" s="26"/>
      <c r="J1855" s="26"/>
      <c r="K1855" s="26"/>
      <c r="L1855" s="26"/>
      <c r="M1855" s="26"/>
      <c r="N1855" s="26"/>
      <c r="O1855" s="26"/>
      <c r="P1855" s="26"/>
      <c r="Q1855" s="26"/>
      <c r="R1855" s="26"/>
      <c r="S1855" s="26"/>
      <c r="T1855" s="26"/>
      <c r="U1855" s="26">
        <f>U1856</f>
        <v>4999</v>
      </c>
      <c r="V1855" s="26">
        <f>V1856</f>
        <v>208</v>
      </c>
      <c r="W1855" s="26">
        <f>W1856</f>
        <v>4791</v>
      </c>
      <c r="X1855" s="26">
        <f>X1856</f>
        <v>0</v>
      </c>
      <c r="Y1855" s="26">
        <f>Y1856</f>
        <v>0</v>
      </c>
      <c r="Z1855" s="26"/>
      <c r="AA1855" s="26"/>
      <c r="AB1855" s="26"/>
      <c r="AC1855" s="26"/>
      <c r="AD1855" s="26"/>
      <c r="AE1855" s="26"/>
      <c r="AF1855" s="26"/>
      <c r="AG1855" s="26"/>
      <c r="AH1855" s="26"/>
    </row>
    <row r="1856" spans="1:34">
      <c r="A1856" s="24"/>
      <c r="B1856" s="25" t="s">
        <v>43</v>
      </c>
      <c r="C1856" s="26">
        <f>COUNTA(C1857:C1867)</f>
        <v>11</v>
      </c>
      <c r="D1856" s="26"/>
      <c r="E1856" s="26"/>
      <c r="F1856" s="26"/>
      <c r="G1856" s="26"/>
      <c r="H1856" s="26"/>
      <c r="I1856" s="26"/>
      <c r="J1856" s="26"/>
      <c r="K1856" s="26"/>
      <c r="L1856" s="26"/>
      <c r="M1856" s="26"/>
      <c r="N1856" s="26"/>
      <c r="O1856" s="26"/>
      <c r="P1856" s="26"/>
      <c r="Q1856" s="26"/>
      <c r="R1856" s="26"/>
      <c r="S1856" s="26"/>
      <c r="T1856" s="26"/>
      <c r="U1856" s="26">
        <f>SUM(U1857:U1867)</f>
        <v>4999</v>
      </c>
      <c r="V1856" s="26">
        <f>SUM(V1857:V1867)</f>
        <v>208</v>
      </c>
      <c r="W1856" s="26">
        <f>SUM(W1857:W1867)</f>
        <v>4791</v>
      </c>
      <c r="X1856" s="26">
        <f>SUM(X1857:X1867)</f>
        <v>0</v>
      </c>
      <c r="Y1856" s="26">
        <f>SUM(Y1857:Y1867)</f>
        <v>0</v>
      </c>
      <c r="Z1856" s="26"/>
      <c r="AA1856" s="26"/>
      <c r="AB1856" s="26"/>
      <c r="AC1856" s="26"/>
      <c r="AD1856" s="26"/>
      <c r="AE1856" s="26"/>
      <c r="AF1856" s="26"/>
      <c r="AG1856" s="26"/>
      <c r="AH1856" s="26"/>
    </row>
    <row r="1857" ht="123.75" spans="1:34">
      <c r="A1857" s="24">
        <v>1748</v>
      </c>
      <c r="B1857" s="25"/>
      <c r="C1857" s="26" t="s">
        <v>11687</v>
      </c>
      <c r="D1857" s="26" t="s">
        <v>11688</v>
      </c>
      <c r="E1857" s="26" t="s">
        <v>89</v>
      </c>
      <c r="F1857" s="26" t="s">
        <v>1061</v>
      </c>
      <c r="G1857" s="26" t="s">
        <v>11689</v>
      </c>
      <c r="H1857" s="26" t="s">
        <v>4009</v>
      </c>
      <c r="I1857" s="26" t="s">
        <v>11688</v>
      </c>
      <c r="J1857" s="26" t="s">
        <v>11690</v>
      </c>
      <c r="K1857" s="26" t="s">
        <v>113</v>
      </c>
      <c r="L1857" s="26" t="s">
        <v>148</v>
      </c>
      <c r="M1857" s="26" t="s">
        <v>11691</v>
      </c>
      <c r="N1857" s="26"/>
      <c r="O1857" s="26"/>
      <c r="P1857" s="26" t="s">
        <v>3990</v>
      </c>
      <c r="Q1857" s="26" t="s">
        <v>179</v>
      </c>
      <c r="R1857" s="26" t="s">
        <v>6160</v>
      </c>
      <c r="S1857" s="26" t="s">
        <v>217</v>
      </c>
      <c r="T1857" s="26" t="s">
        <v>102</v>
      </c>
      <c r="U1857" s="26">
        <v>78</v>
      </c>
      <c r="V1857" s="26">
        <v>78</v>
      </c>
      <c r="W1857" s="26"/>
      <c r="X1857" s="26"/>
      <c r="Y1857" s="26"/>
      <c r="Z1857" s="26">
        <v>167</v>
      </c>
      <c r="AA1857" s="26">
        <v>52</v>
      </c>
      <c r="AB1857" s="26" t="s">
        <v>104</v>
      </c>
      <c r="AC1857" s="26" t="s">
        <v>103</v>
      </c>
      <c r="AD1857" s="26" t="s">
        <v>103</v>
      </c>
      <c r="AE1857" s="26" t="s">
        <v>103</v>
      </c>
      <c r="AF1857" s="26"/>
      <c r="AG1857" s="26" t="s">
        <v>103</v>
      </c>
      <c r="AH1857" s="26"/>
    </row>
    <row r="1858" ht="67.5" spans="1:34">
      <c r="A1858" s="24">
        <v>1749</v>
      </c>
      <c r="B1858" s="25"/>
      <c r="C1858" s="26" t="s">
        <v>11692</v>
      </c>
      <c r="D1858" s="26" t="s">
        <v>11693</v>
      </c>
      <c r="E1858" s="26" t="s">
        <v>4410</v>
      </c>
      <c r="F1858" s="26" t="s">
        <v>1918</v>
      </c>
      <c r="G1858" s="26" t="s">
        <v>8002</v>
      </c>
      <c r="H1858" s="26" t="s">
        <v>8003</v>
      </c>
      <c r="I1858" s="26" t="s">
        <v>11694</v>
      </c>
      <c r="J1858" s="26" t="s">
        <v>11695</v>
      </c>
      <c r="K1858" s="26" t="s">
        <v>113</v>
      </c>
      <c r="L1858" s="26" t="s">
        <v>114</v>
      </c>
      <c r="M1858" s="26" t="s">
        <v>546</v>
      </c>
      <c r="N1858" s="26"/>
      <c r="O1858" s="26" t="s">
        <v>8005</v>
      </c>
      <c r="P1858" s="26"/>
      <c r="Q1858" s="26" t="s">
        <v>179</v>
      </c>
      <c r="R1858" s="26" t="s">
        <v>11696</v>
      </c>
      <c r="S1858" s="26" t="s">
        <v>1925</v>
      </c>
      <c r="T1858" s="26" t="s">
        <v>267</v>
      </c>
      <c r="U1858" s="26">
        <v>30</v>
      </c>
      <c r="V1858" s="26">
        <v>30</v>
      </c>
      <c r="W1858" s="26"/>
      <c r="X1858" s="26"/>
      <c r="Y1858" s="26"/>
      <c r="Z1858" s="26">
        <v>1684</v>
      </c>
      <c r="AA1858" s="26"/>
      <c r="AB1858" s="26" t="s">
        <v>103</v>
      </c>
      <c r="AC1858" s="26" t="s">
        <v>103</v>
      </c>
      <c r="AD1858" s="26" t="s">
        <v>103</v>
      </c>
      <c r="AE1858" s="26" t="s">
        <v>103</v>
      </c>
      <c r="AF1858" s="26" t="s">
        <v>2192</v>
      </c>
      <c r="AG1858" s="26" t="s">
        <v>103</v>
      </c>
      <c r="AH1858" s="26" t="s">
        <v>2192</v>
      </c>
    </row>
    <row r="1859" ht="56.25" spans="1:34">
      <c r="A1859" s="24">
        <v>1750</v>
      </c>
      <c r="B1859" s="25"/>
      <c r="C1859" s="26" t="s">
        <v>11697</v>
      </c>
      <c r="D1859" s="26" t="s">
        <v>11698</v>
      </c>
      <c r="E1859" s="26" t="s">
        <v>89</v>
      </c>
      <c r="F1859" s="26" t="s">
        <v>11699</v>
      </c>
      <c r="G1859" s="26" t="s">
        <v>11700</v>
      </c>
      <c r="H1859" s="26" t="s">
        <v>9540</v>
      </c>
      <c r="I1859" s="26" t="s">
        <v>11700</v>
      </c>
      <c r="J1859" s="26" t="s">
        <v>11701</v>
      </c>
      <c r="K1859" s="26" t="s">
        <v>11702</v>
      </c>
      <c r="L1859" s="26" t="s">
        <v>231</v>
      </c>
      <c r="M1859" s="26" t="s">
        <v>11703</v>
      </c>
      <c r="N1859" s="26" t="s">
        <v>11704</v>
      </c>
      <c r="O1859" s="26" t="s">
        <v>11704</v>
      </c>
      <c r="P1859" s="26" t="s">
        <v>4283</v>
      </c>
      <c r="Q1859" s="26" t="s">
        <v>179</v>
      </c>
      <c r="R1859" s="26" t="s">
        <v>2915</v>
      </c>
      <c r="S1859" s="26" t="s">
        <v>11705</v>
      </c>
      <c r="T1859" s="26" t="s">
        <v>4285</v>
      </c>
      <c r="U1859" s="26">
        <v>260</v>
      </c>
      <c r="V1859" s="26"/>
      <c r="W1859" s="26">
        <v>260</v>
      </c>
      <c r="X1859" s="26"/>
      <c r="Y1859" s="26"/>
      <c r="Z1859" s="26">
        <v>284</v>
      </c>
      <c r="AA1859" s="26">
        <v>26</v>
      </c>
      <c r="AB1859" s="26" t="s">
        <v>103</v>
      </c>
      <c r="AC1859" s="26" t="s">
        <v>103</v>
      </c>
      <c r="AD1859" s="26" t="s">
        <v>104</v>
      </c>
      <c r="AE1859" s="26" t="s">
        <v>103</v>
      </c>
      <c r="AF1859" s="26" t="s">
        <v>151</v>
      </c>
      <c r="AG1859" s="26" t="s">
        <v>103</v>
      </c>
      <c r="AH1859" s="26" t="s">
        <v>151</v>
      </c>
    </row>
    <row r="1860" ht="191.25" spans="1:34">
      <c r="A1860" s="24">
        <v>1751</v>
      </c>
      <c r="B1860" s="25"/>
      <c r="C1860" s="26" t="s">
        <v>11706</v>
      </c>
      <c r="D1860" s="26" t="s">
        <v>11707</v>
      </c>
      <c r="E1860" s="26" t="s">
        <v>11708</v>
      </c>
      <c r="F1860" s="26" t="s">
        <v>11709</v>
      </c>
      <c r="G1860" s="26" t="s">
        <v>11710</v>
      </c>
      <c r="H1860" s="26" t="s">
        <v>9540</v>
      </c>
      <c r="I1860" s="26" t="s">
        <v>11711</v>
      </c>
      <c r="J1860" s="26" t="s">
        <v>11712</v>
      </c>
      <c r="K1860" s="26" t="s">
        <v>11702</v>
      </c>
      <c r="L1860" s="26" t="s">
        <v>231</v>
      </c>
      <c r="M1860" s="26" t="s">
        <v>11713</v>
      </c>
      <c r="N1860" s="26" t="s">
        <v>11704</v>
      </c>
      <c r="O1860" s="26" t="s">
        <v>11704</v>
      </c>
      <c r="P1860" s="26" t="s">
        <v>4283</v>
      </c>
      <c r="Q1860" s="26" t="s">
        <v>179</v>
      </c>
      <c r="R1860" s="26" t="s">
        <v>2915</v>
      </c>
      <c r="S1860" s="26" t="s">
        <v>11714</v>
      </c>
      <c r="T1860" s="26" t="s">
        <v>4285</v>
      </c>
      <c r="U1860" s="26">
        <v>1300</v>
      </c>
      <c r="V1860" s="26"/>
      <c r="W1860" s="26">
        <v>1300</v>
      </c>
      <c r="X1860" s="26"/>
      <c r="Y1860" s="26"/>
      <c r="Z1860" s="26">
        <v>640</v>
      </c>
      <c r="AA1860" s="26">
        <v>22</v>
      </c>
      <c r="AB1860" s="26" t="s">
        <v>103</v>
      </c>
      <c r="AC1860" s="26" t="s">
        <v>103</v>
      </c>
      <c r="AD1860" s="26" t="s">
        <v>104</v>
      </c>
      <c r="AE1860" s="26" t="s">
        <v>103</v>
      </c>
      <c r="AF1860" s="26" t="s">
        <v>151</v>
      </c>
      <c r="AG1860" s="26" t="s">
        <v>103</v>
      </c>
      <c r="AH1860" s="26" t="s">
        <v>151</v>
      </c>
    </row>
    <row r="1861" ht="112.5" spans="1:34">
      <c r="A1861" s="24">
        <v>1752</v>
      </c>
      <c r="B1861" s="25"/>
      <c r="C1861" s="26" t="s">
        <v>11715</v>
      </c>
      <c r="D1861" s="26" t="s">
        <v>4456</v>
      </c>
      <c r="E1861" s="26" t="s">
        <v>4416</v>
      </c>
      <c r="F1861" s="26" t="s">
        <v>4457</v>
      </c>
      <c r="G1861" s="26" t="s">
        <v>11716</v>
      </c>
      <c r="H1861" s="26" t="s">
        <v>11717</v>
      </c>
      <c r="I1861" s="26" t="s">
        <v>11718</v>
      </c>
      <c r="J1861" s="26" t="s">
        <v>11719</v>
      </c>
      <c r="K1861" s="26" t="s">
        <v>740</v>
      </c>
      <c r="L1861" s="26" t="s">
        <v>114</v>
      </c>
      <c r="M1861" s="26" t="s">
        <v>11720</v>
      </c>
      <c r="N1861" s="26" t="s">
        <v>11704</v>
      </c>
      <c r="O1861" s="26" t="s">
        <v>11721</v>
      </c>
      <c r="P1861" s="26" t="s">
        <v>11722</v>
      </c>
      <c r="Q1861" s="26" t="s">
        <v>179</v>
      </c>
      <c r="R1861" s="26" t="s">
        <v>2915</v>
      </c>
      <c r="S1861" s="26" t="s">
        <v>11714</v>
      </c>
      <c r="T1861" s="26" t="s">
        <v>4285</v>
      </c>
      <c r="U1861" s="26">
        <v>1100</v>
      </c>
      <c r="V1861" s="26"/>
      <c r="W1861" s="26">
        <v>1100</v>
      </c>
      <c r="X1861" s="26"/>
      <c r="Y1861" s="26"/>
      <c r="Z1861" s="26">
        <v>1378</v>
      </c>
      <c r="AA1861" s="26">
        <v>436</v>
      </c>
      <c r="AB1861" s="26" t="s">
        <v>103</v>
      </c>
      <c r="AC1861" s="26" t="s">
        <v>103</v>
      </c>
      <c r="AD1861" s="26" t="s">
        <v>103</v>
      </c>
      <c r="AE1861" s="26" t="s">
        <v>103</v>
      </c>
      <c r="AF1861" s="26" t="s">
        <v>103</v>
      </c>
      <c r="AG1861" s="26" t="s">
        <v>104</v>
      </c>
      <c r="AH1861" s="26"/>
    </row>
    <row r="1862" ht="56.25" spans="1:34">
      <c r="A1862" s="24">
        <v>1753</v>
      </c>
      <c r="B1862" s="25"/>
      <c r="C1862" s="26" t="s">
        <v>11723</v>
      </c>
      <c r="D1862" s="26" t="s">
        <v>11724</v>
      </c>
      <c r="E1862" s="26" t="s">
        <v>89</v>
      </c>
      <c r="F1862" s="26" t="s">
        <v>225</v>
      </c>
      <c r="G1862" s="26" t="s">
        <v>11725</v>
      </c>
      <c r="H1862" s="26" t="s">
        <v>9540</v>
      </c>
      <c r="I1862" s="26" t="s">
        <v>11725</v>
      </c>
      <c r="J1862" s="26" t="s">
        <v>11726</v>
      </c>
      <c r="K1862" s="26" t="s">
        <v>740</v>
      </c>
      <c r="L1862" s="26" t="s">
        <v>114</v>
      </c>
      <c r="M1862" s="26" t="s">
        <v>11713</v>
      </c>
      <c r="N1862" s="26" t="s">
        <v>11704</v>
      </c>
      <c r="O1862" s="26" t="s">
        <v>11704</v>
      </c>
      <c r="P1862" s="26" t="s">
        <v>4283</v>
      </c>
      <c r="Q1862" s="26" t="s">
        <v>179</v>
      </c>
      <c r="R1862" s="26" t="s">
        <v>2915</v>
      </c>
      <c r="S1862" s="26" t="s">
        <v>11705</v>
      </c>
      <c r="T1862" s="26" t="s">
        <v>4285</v>
      </c>
      <c r="U1862" s="26">
        <v>1015</v>
      </c>
      <c r="V1862" s="26"/>
      <c r="W1862" s="26">
        <v>1015</v>
      </c>
      <c r="X1862" s="26"/>
      <c r="Y1862" s="26"/>
      <c r="Z1862" s="26">
        <v>1504</v>
      </c>
      <c r="AA1862" s="26">
        <v>36</v>
      </c>
      <c r="AB1862" s="26" t="s">
        <v>103</v>
      </c>
      <c r="AC1862" s="26" t="s">
        <v>103</v>
      </c>
      <c r="AD1862" s="26" t="s">
        <v>104</v>
      </c>
      <c r="AE1862" s="26" t="s">
        <v>103</v>
      </c>
      <c r="AF1862" s="26" t="s">
        <v>151</v>
      </c>
      <c r="AG1862" s="26" t="s">
        <v>103</v>
      </c>
      <c r="AH1862" s="26" t="s">
        <v>151</v>
      </c>
    </row>
    <row r="1863" ht="135" spans="1:34">
      <c r="A1863" s="24">
        <v>1754</v>
      </c>
      <c r="B1863" s="25"/>
      <c r="C1863" s="26" t="s">
        <v>11727</v>
      </c>
      <c r="D1863" s="26" t="s">
        <v>11728</v>
      </c>
      <c r="E1863" s="26" t="s">
        <v>89</v>
      </c>
      <c r="F1863" s="26" t="s">
        <v>11729</v>
      </c>
      <c r="G1863" s="26" t="s">
        <v>11730</v>
      </c>
      <c r="H1863" s="26" t="s">
        <v>11731</v>
      </c>
      <c r="I1863" s="26" t="s">
        <v>11732</v>
      </c>
      <c r="J1863" s="26" t="s">
        <v>11728</v>
      </c>
      <c r="K1863" s="26" t="s">
        <v>11702</v>
      </c>
      <c r="L1863" s="26" t="s">
        <v>231</v>
      </c>
      <c r="M1863" s="26" t="s">
        <v>11733</v>
      </c>
      <c r="N1863" s="26" t="s">
        <v>11704</v>
      </c>
      <c r="O1863" s="26" t="s">
        <v>11734</v>
      </c>
      <c r="P1863" s="26" t="s">
        <v>11735</v>
      </c>
      <c r="Q1863" s="26" t="s">
        <v>179</v>
      </c>
      <c r="R1863" s="26" t="s">
        <v>2915</v>
      </c>
      <c r="S1863" s="26" t="s">
        <v>11736</v>
      </c>
      <c r="T1863" s="26" t="s">
        <v>4285</v>
      </c>
      <c r="U1863" s="26">
        <v>500</v>
      </c>
      <c r="V1863" s="26"/>
      <c r="W1863" s="26">
        <v>500</v>
      </c>
      <c r="X1863" s="26"/>
      <c r="Y1863" s="26"/>
      <c r="Z1863" s="26">
        <v>2384</v>
      </c>
      <c r="AA1863" s="26">
        <v>381</v>
      </c>
      <c r="AB1863" s="26" t="s">
        <v>103</v>
      </c>
      <c r="AC1863" s="26" t="s">
        <v>103</v>
      </c>
      <c r="AD1863" s="26" t="s">
        <v>103</v>
      </c>
      <c r="AE1863" s="26" t="s">
        <v>103</v>
      </c>
      <c r="AF1863" s="26" t="s">
        <v>151</v>
      </c>
      <c r="AG1863" s="26" t="s">
        <v>103</v>
      </c>
      <c r="AH1863" s="26" t="s">
        <v>151</v>
      </c>
    </row>
    <row r="1864" ht="112.5" spans="1:34">
      <c r="A1864" s="24">
        <v>1755</v>
      </c>
      <c r="B1864" s="25"/>
      <c r="C1864" s="26" t="s">
        <v>11737</v>
      </c>
      <c r="D1864" s="26" t="s">
        <v>11738</v>
      </c>
      <c r="E1864" s="26" t="s">
        <v>89</v>
      </c>
      <c r="F1864" s="26" t="s">
        <v>11739</v>
      </c>
      <c r="G1864" s="30" t="s">
        <v>11740</v>
      </c>
      <c r="H1864" s="26" t="s">
        <v>11731</v>
      </c>
      <c r="I1864" s="26" t="s">
        <v>11738</v>
      </c>
      <c r="J1864" s="26" t="s">
        <v>11738</v>
      </c>
      <c r="K1864" s="26" t="s">
        <v>11702</v>
      </c>
      <c r="L1864" s="26" t="s">
        <v>231</v>
      </c>
      <c r="M1864" s="26" t="s">
        <v>11741</v>
      </c>
      <c r="N1864" s="26" t="s">
        <v>11704</v>
      </c>
      <c r="O1864" s="26" t="s">
        <v>11742</v>
      </c>
      <c r="P1864" s="26" t="s">
        <v>11743</v>
      </c>
      <c r="Q1864" s="26" t="s">
        <v>179</v>
      </c>
      <c r="R1864" s="26" t="s">
        <v>2915</v>
      </c>
      <c r="S1864" s="26" t="s">
        <v>11736</v>
      </c>
      <c r="T1864" s="26" t="s">
        <v>4285</v>
      </c>
      <c r="U1864" s="26">
        <v>200</v>
      </c>
      <c r="V1864" s="26"/>
      <c r="W1864" s="26">
        <v>200</v>
      </c>
      <c r="X1864" s="26"/>
      <c r="Y1864" s="26"/>
      <c r="Z1864" s="26">
        <v>557</v>
      </c>
      <c r="AA1864" s="26">
        <v>11</v>
      </c>
      <c r="AB1864" s="26" t="s">
        <v>103</v>
      </c>
      <c r="AC1864" s="26" t="s">
        <v>103</v>
      </c>
      <c r="AD1864" s="26" t="s">
        <v>103</v>
      </c>
      <c r="AE1864" s="26" t="s">
        <v>103</v>
      </c>
      <c r="AF1864" s="26" t="s">
        <v>151</v>
      </c>
      <c r="AG1864" s="26" t="s">
        <v>103</v>
      </c>
      <c r="AH1864" s="26" t="s">
        <v>151</v>
      </c>
    </row>
    <row r="1865" customFormat="1" ht="213.75" spans="1:34">
      <c r="A1865" s="24">
        <v>1756</v>
      </c>
      <c r="B1865" s="25"/>
      <c r="C1865" s="26" t="s">
        <v>11744</v>
      </c>
      <c r="D1865" s="26" t="s">
        <v>11745</v>
      </c>
      <c r="E1865" s="26" t="s">
        <v>89</v>
      </c>
      <c r="F1865" s="26" t="s">
        <v>11746</v>
      </c>
      <c r="G1865" s="27" t="s">
        <v>11747</v>
      </c>
      <c r="H1865" s="26" t="s">
        <v>11731</v>
      </c>
      <c r="I1865" s="26" t="s">
        <v>11711</v>
      </c>
      <c r="J1865" s="26" t="s">
        <v>11745</v>
      </c>
      <c r="K1865" s="26" t="s">
        <v>11702</v>
      </c>
      <c r="L1865" s="26" t="s">
        <v>231</v>
      </c>
      <c r="M1865" s="26" t="s">
        <v>11733</v>
      </c>
      <c r="N1865" s="26" t="s">
        <v>11704</v>
      </c>
      <c r="O1865" s="26" t="s">
        <v>11704</v>
      </c>
      <c r="P1865" s="26" t="s">
        <v>11735</v>
      </c>
      <c r="Q1865" s="26" t="s">
        <v>179</v>
      </c>
      <c r="R1865" s="26" t="s">
        <v>2915</v>
      </c>
      <c r="S1865" s="26" t="s">
        <v>11736</v>
      </c>
      <c r="T1865" s="26" t="s">
        <v>167</v>
      </c>
      <c r="U1865" s="26">
        <v>378</v>
      </c>
      <c r="V1865" s="26"/>
      <c r="W1865" s="26">
        <v>378</v>
      </c>
      <c r="X1865" s="26"/>
      <c r="Y1865" s="26"/>
      <c r="Z1865" s="26">
        <v>2580</v>
      </c>
      <c r="AA1865" s="26">
        <v>38</v>
      </c>
      <c r="AB1865" s="26" t="s">
        <v>103</v>
      </c>
      <c r="AC1865" s="26" t="s">
        <v>103</v>
      </c>
      <c r="AD1865" s="26" t="s">
        <v>104</v>
      </c>
      <c r="AE1865" s="26" t="s">
        <v>103</v>
      </c>
      <c r="AF1865" s="26" t="s">
        <v>151</v>
      </c>
      <c r="AG1865" s="26" t="s">
        <v>103</v>
      </c>
      <c r="AH1865" s="26" t="s">
        <v>151</v>
      </c>
    </row>
    <row r="1866" s="4" customFormat="1" ht="157.5" spans="1:34">
      <c r="A1866" s="24">
        <v>1757</v>
      </c>
      <c r="B1866" s="25"/>
      <c r="C1866" s="26" t="s">
        <v>11748</v>
      </c>
      <c r="D1866" s="26" t="s">
        <v>11749</v>
      </c>
      <c r="E1866" s="26"/>
      <c r="F1866" s="28"/>
      <c r="G1866" s="26" t="s">
        <v>11750</v>
      </c>
      <c r="H1866" s="26" t="s">
        <v>678</v>
      </c>
      <c r="I1866" s="26" t="s">
        <v>11751</v>
      </c>
      <c r="J1866" s="26" t="s">
        <v>11752</v>
      </c>
      <c r="K1866" s="26" t="s">
        <v>135</v>
      </c>
      <c r="L1866" s="26" t="s">
        <v>114</v>
      </c>
      <c r="M1866" s="26" t="s">
        <v>660</v>
      </c>
      <c r="N1866" s="26" t="s">
        <v>137</v>
      </c>
      <c r="O1866" s="26" t="s">
        <v>11753</v>
      </c>
      <c r="P1866" s="26" t="s">
        <v>612</v>
      </c>
      <c r="Q1866" s="26" t="s">
        <v>100</v>
      </c>
      <c r="R1866" s="26" t="s">
        <v>9740</v>
      </c>
      <c r="S1866" s="26" t="s">
        <v>139</v>
      </c>
      <c r="T1866" s="26" t="s">
        <v>140</v>
      </c>
      <c r="U1866" s="26">
        <v>100</v>
      </c>
      <c r="V1866" s="26">
        <v>100</v>
      </c>
      <c r="W1866" s="26">
        <v>0</v>
      </c>
      <c r="X1866" s="26">
        <v>0</v>
      </c>
      <c r="Y1866" s="26">
        <v>0</v>
      </c>
      <c r="Z1866" s="26">
        <v>245</v>
      </c>
      <c r="AA1866" s="26">
        <v>75</v>
      </c>
      <c r="AB1866" s="26" t="s">
        <v>103</v>
      </c>
      <c r="AC1866" s="26" t="s">
        <v>103</v>
      </c>
      <c r="AD1866" s="26" t="s">
        <v>103</v>
      </c>
      <c r="AE1866" s="26" t="s">
        <v>104</v>
      </c>
      <c r="AF1866" s="26" t="s">
        <v>11754</v>
      </c>
      <c r="AG1866" s="26" t="s">
        <v>104</v>
      </c>
      <c r="AH1866" s="26" t="s">
        <v>11754</v>
      </c>
    </row>
    <row r="1867" ht="45" spans="1:34">
      <c r="A1867" s="24">
        <v>1758</v>
      </c>
      <c r="B1867" s="25"/>
      <c r="C1867" s="26" t="s">
        <v>11755</v>
      </c>
      <c r="D1867" s="26" t="s">
        <v>11756</v>
      </c>
      <c r="E1867" s="26" t="s">
        <v>3242</v>
      </c>
      <c r="F1867" s="26" t="s">
        <v>11757</v>
      </c>
      <c r="G1867" s="26" t="s">
        <v>11758</v>
      </c>
      <c r="H1867" s="26" t="s">
        <v>9540</v>
      </c>
      <c r="I1867" s="26" t="s">
        <v>11711</v>
      </c>
      <c r="J1867" s="26" t="s">
        <v>11759</v>
      </c>
      <c r="K1867" s="26" t="s">
        <v>11702</v>
      </c>
      <c r="L1867" s="26" t="s">
        <v>231</v>
      </c>
      <c r="M1867" s="26" t="s">
        <v>11760</v>
      </c>
      <c r="N1867" s="26" t="s">
        <v>11704</v>
      </c>
      <c r="O1867" s="26" t="s">
        <v>11704</v>
      </c>
      <c r="P1867" s="26" t="s">
        <v>4283</v>
      </c>
      <c r="Q1867" s="26" t="s">
        <v>179</v>
      </c>
      <c r="R1867" s="26" t="s">
        <v>2915</v>
      </c>
      <c r="S1867" s="26" t="s">
        <v>11714</v>
      </c>
      <c r="T1867" s="26" t="s">
        <v>4285</v>
      </c>
      <c r="U1867" s="26">
        <v>38</v>
      </c>
      <c r="V1867" s="26"/>
      <c r="W1867" s="26">
        <v>38</v>
      </c>
      <c r="X1867" s="26"/>
      <c r="Y1867" s="26"/>
      <c r="Z1867" s="26">
        <v>2620</v>
      </c>
      <c r="AA1867" s="26">
        <v>38</v>
      </c>
      <c r="AB1867" s="26" t="s">
        <v>103</v>
      </c>
      <c r="AC1867" s="26" t="s">
        <v>103</v>
      </c>
      <c r="AD1867" s="26" t="s">
        <v>104</v>
      </c>
      <c r="AE1867" s="26" t="s">
        <v>103</v>
      </c>
      <c r="AF1867" s="26" t="s">
        <v>151</v>
      </c>
      <c r="AG1867" s="26" t="s">
        <v>103</v>
      </c>
      <c r="AH1867" s="26" t="s">
        <v>151</v>
      </c>
    </row>
  </sheetData>
  <sheetProtection formatCells="0" insertHyperlinks="0" autoFilter="0"/>
  <mergeCells count="35">
    <mergeCell ref="A1:B1"/>
    <mergeCell ref="C1:D1"/>
    <mergeCell ref="A2:AH2"/>
    <mergeCell ref="I3:Q3"/>
    <mergeCell ref="U3:Y3"/>
    <mergeCell ref="Z3:AA3"/>
    <mergeCell ref="AE3:AF3"/>
    <mergeCell ref="AG3:AH3"/>
    <mergeCell ref="J4:M4"/>
    <mergeCell ref="N4:P4"/>
    <mergeCell ref="V4:X4"/>
    <mergeCell ref="A3:A5"/>
    <mergeCell ref="B3:B5"/>
    <mergeCell ref="C3:C5"/>
    <mergeCell ref="D3:D5"/>
    <mergeCell ref="E3:E5"/>
    <mergeCell ref="F3:F5"/>
    <mergeCell ref="G3:G5"/>
    <mergeCell ref="H3:H5"/>
    <mergeCell ref="I4:I5"/>
    <mergeCell ref="Q4:Q5"/>
    <mergeCell ref="R3:R5"/>
    <mergeCell ref="S3:S5"/>
    <mergeCell ref="T3:T5"/>
    <mergeCell ref="U4:U5"/>
    <mergeCell ref="Y4:Y5"/>
    <mergeCell ref="Z4:Z5"/>
    <mergeCell ref="AA4:AA5"/>
    <mergeCell ref="AB3:AB5"/>
    <mergeCell ref="AC3:AC5"/>
    <mergeCell ref="AD3:AD5"/>
    <mergeCell ref="AE4:AE5"/>
    <mergeCell ref="AF4:AF5"/>
    <mergeCell ref="AG4:AG5"/>
    <mergeCell ref="AH4:AH5"/>
  </mergeCells>
  <conditionalFormatting sqref="C10">
    <cfRule type="duplicateValues" dxfId="0" priority="1"/>
  </conditionalFormatting>
  <conditionalFormatting sqref="A10:A215">
    <cfRule type="duplicateValues" dxfId="0" priority="2"/>
  </conditionalFormatting>
  <conditionalFormatting sqref="C669:C698">
    <cfRule type="duplicateValues" dxfId="0" priority="7"/>
  </conditionalFormatting>
  <conditionalFormatting sqref="C707:C713">
    <cfRule type="duplicateValues" dxfId="0" priority="3"/>
  </conditionalFormatting>
  <conditionalFormatting sqref="C727:C758">
    <cfRule type="duplicateValues" dxfId="0" priority="6"/>
  </conditionalFormatting>
  <conditionalFormatting sqref="C774:C844">
    <cfRule type="duplicateValues" dxfId="0" priority="5"/>
  </conditionalFormatting>
  <conditionalFormatting sqref="C1794:C1811">
    <cfRule type="duplicateValues" dxfId="0" priority="4"/>
  </conditionalFormatting>
  <printOptions horizontalCentered="1"/>
  <pageMargins left="0.550694444444444" right="0.550694444444444" top="0.984027777777778" bottom="0.984027777777778" header="0.511805555555556" footer="0.511805555555556"/>
  <pageSetup paperSize="9" scale="47" firstPageNumber="11" fitToHeight="0" orientation="landscape" useFirstPageNumber="1" horizontalDpi="600"/>
  <headerFooter>
    <oddFooter>&amp;C－&amp;P－</oddFooter>
  </headerFooter>
  <ignoredErrors>
    <ignoredError sqref="Z1092:AA109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R_{|�� vQ�N{| ƖSO�e6e�v��\	g3 �y�N
N�vT��~�e_ �e3 -N�N
N&^�R�e_��e���NTW[ �e;`7bpe0�Npe��e3 �y�e_��egP� �e�NCg0gP�06e�v �NCg�gP�� R_{|����^^\�NO�QN ^\�N�NN{|-N�v�R�]{| �e3 �y�N
N�v&^�R�e_ �NN�V:S�^��{| ^\�N�NNM�WY���e{| �bS�~%�0gP��6e�vRM�N�[��e3 �y�e_ �te0RaNQg�^��!jWW��NN� �~%�'`D��N �s�X�lt 
</file>

<file path=customXml/item4.xml>�� kQ̑sQG�ў�\Qg kQ̑sQG����nQg kQ̑sQI{1 8 *NG�W��Ҟ�\QgI{2 1 4 *NQg kQ̑sQG�kQ̑sQQg kQ̑sQG�kQ̑sQQg0���nQg0ў�\Qg kQ̑sQ kQ̑sQG�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WPS Office WWO_wpscloud_20231026212829-34ac9b8820</Application>
  <HeadingPairs>
    <vt:vector size="2" baseType="variant">
      <vt:variant>
        <vt:lpstr>工作表</vt:lpstr>
      </vt:variant>
      <vt:variant>
        <vt:i4>3</vt:i4>
      </vt:variant>
    </vt:vector>
  </HeadingPairs>
  <TitlesOfParts>
    <vt:vector size="3" baseType="lpstr">
      <vt:lpstr>汇总表</vt:lpstr>
      <vt:lpstr>明细表</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CHEN FU</cp:lastModifiedBy>
  <dcterms:created xsi:type="dcterms:W3CDTF">2019-07-15T17:46:00Z</dcterms:created>
  <dcterms:modified xsi:type="dcterms:W3CDTF">2024-01-11T09:36:27Z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B6541DA1206746EAA6F4C7D24DC83446</vt:lpwstr>
  </property>
  <property fmtid="{D5CDD505-2E9C-101B-9397-08002B2CF9AE}" pid="4" name="KSOReadingLayout">
    <vt:bool>false</vt:bool>
  </property>
</Properties>
</file>