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Sheet1!$A$3:$AU$24</definedName>
  </definedNames>
  <calcPr calcId="144525"/>
</workbook>
</file>

<file path=xl/sharedStrings.xml><?xml version="1.0" encoding="utf-8"?>
<sst xmlns="http://schemas.openxmlformats.org/spreadsheetml/2006/main" count="74" uniqueCount="47">
  <si>
    <t>2023年度职业技能培训初审补贴汇总表(第二批)</t>
  </si>
  <si>
    <t>培训学校名称</t>
  </si>
  <si>
    <t>班次</t>
  </si>
  <si>
    <t>培训专业名称</t>
  </si>
  <si>
    <t>申报情况</t>
  </si>
  <si>
    <t>初审合格情况</t>
  </si>
  <si>
    <t>补贴标准</t>
  </si>
  <si>
    <t>培训补贴</t>
  </si>
  <si>
    <t>职业培训补贴金额</t>
  </si>
  <si>
    <t>培训天数</t>
  </si>
  <si>
    <t>培训生活费补贴金额</t>
  </si>
  <si>
    <t>共计补贴金额</t>
  </si>
  <si>
    <t>申报人数</t>
  </si>
  <si>
    <t>申报人员中为已脱贫劳动力人数</t>
  </si>
  <si>
    <t>申报人员培训结束后就业人数</t>
  </si>
  <si>
    <t>合格人数</t>
  </si>
  <si>
    <t>合格人员中为已脱贫劳动力人数</t>
  </si>
  <si>
    <t>合格人员培训结束后就业人数</t>
  </si>
  <si>
    <t>合格人员培训结束后未就业人数</t>
  </si>
  <si>
    <t>就业人员占比</t>
  </si>
  <si>
    <t>陕西省职业培训补贴基本标准</t>
  </si>
  <si>
    <t>“阶梯式”培训补贴标准</t>
  </si>
  <si>
    <t>就业人员职业培训补贴金额</t>
  </si>
  <si>
    <t>未就业人员职业培训补贴金额</t>
  </si>
  <si>
    <t>洋县潮前职业培训学校</t>
  </si>
  <si>
    <t>一期1班</t>
  </si>
  <si>
    <t>焊工</t>
  </si>
  <si>
    <t>二期1班</t>
  </si>
  <si>
    <t>中式烹调师</t>
  </si>
  <si>
    <t>二期2班</t>
  </si>
  <si>
    <t>电工</t>
  </si>
  <si>
    <t>三期1班</t>
  </si>
  <si>
    <t>小计</t>
  </si>
  <si>
    <t>╱</t>
  </si>
  <si>
    <t>洋县博华职业培训学校</t>
  </si>
  <si>
    <t>洋县怡菲职业培训学校</t>
  </si>
  <si>
    <t>美容师</t>
  </si>
  <si>
    <t>洋县朱鹮职业培训学校</t>
  </si>
  <si>
    <t>电子商务师</t>
  </si>
  <si>
    <t>三期2班</t>
  </si>
  <si>
    <t>合计</t>
  </si>
  <si>
    <t>备注：1.“阶梯式”培训补贴，依据汉人社函〔2021〕49号文件精神执行。</t>
  </si>
  <si>
    <t xml:space="preserve">      2.养老护理员“阶梯式”培训补贴，依据陕民发〔2021〕44号文件精神执行。</t>
  </si>
  <si>
    <t xml:space="preserve">      3.建档立卡脱贫劳动力交通生活补贴每人每天50元。</t>
  </si>
  <si>
    <t xml:space="preserve">      4.洋县潮前职业培训学校，一期1班请假汇总：3号马世发2.27号请假全天、3.2号下午请假半天，应扣交通生活费100元。20号潘保兴3.6号下午请假半天，应扣交通生活费50元。二期1班请假汇总：9号马嘉伟 3.4号下午请假半天、3.9号下午请假半天、3.15号下午请假半天、3月17日下午请假半天，应扣交通生活费200元。二期2班请假汇总：3号姚玉晶 3.10号请假全天、3.12号请假全天、应扣交通生活费100元。25号何忠文 3.9号请假全天、应扣交通生活费50元。三期1班请假汇总：4号白晓阳  5.31号下午请假半天、6.4号上午请假半天，应扣交通费100元。5号杨水亮  5.30号下午请假半天、6.2号下午请假半天、应扣交通费100元。17号聂建涛6.1号上午请假半天、应扣交通费50元。23号尚宝珠6.1号上午请假半天、应扣交通费50元。</t>
  </si>
  <si>
    <t xml:space="preserve">      5.洋县博华职业培训学校，一期1班请假汇总：9号邓银和3.9号请假全天，应扣交通生活费50元。30号杨定轩3.4号请假全天，应扣交通生活费50元。二期1班请假汇总：17号任佳浩3.30号请假全天、4.1号下午请假半天、4.10号上午请假半天、4.12号上午请假半天、4.14号请假全天，应扣交通生活补贴250元。22号钟金芳4.14号下午请假半天、应扣交通生活补贴50元。41号杨红3.30号上午请假半天、4.5号上午请假半天、4.6号下午请假半天、4.14号下午请假半天、应扣交通生活补贴200元。</t>
  </si>
  <si>
    <t xml:space="preserve">      6.洋县怡菲职业培训学校，一期1班请假汇总：5号郑小文3.17号上午请假半天、应扣交通生活费50元。15号李金芳3.21号下午请假半天、3.28号下午请假半天、应扣交通生活费100元。19号赵华3.21号下午请假半天、应扣交通生活费50元。38号张云  3.17号上午请假半天、应扣交通生活费50元。42号田秋月3.17号上午请假半天、应扣交通生活费50元。46号唐卫珍3.21号下午请假半天、应扣交通生活费50元。47号李水彦3.17号上午请假半天、应扣交通生活费50元。二期1班请假汇总：4号杨玉平5.12号上午请假半天、应扣除交通生活费50元。14号王菊梅4.21号上午请假半天、应扣除交通生活费50元。16号周义娥4.21号上午请假半天、应扣除交通生活费50元。23号孙小红4.21号上午请假半天、应扣除交通生活费50元。24号巨水玉4.21号上午请假半天、5.6号上午请假半天、应扣除交通生活费100元。31号肖小灵4.21号上午请假半天、应扣除交通生活费50元。40号王玲5.6号上午请假半天、应扣除交通生活费50元。43号杨慷4.21号上午请假半天、5.6号请假全天、应扣除交通生活费100元。 45号普南妞4.21号上午请假半天、应扣除交通生活费50元。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</si>
</sst>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4"/>
  <sheetViews>
    <sheetView tabSelected="1" topLeftCell="A10" workbookViewId="0">
      <selection activeCell="Q13" sqref="Q13"/>
    </sheetView>
  </sheetViews>
  <sheetFormatPr defaultColWidth="9" defaultRowHeight="13.5"/>
  <cols>
    <col min="3" max="3" width="7.5" customWidth="1"/>
    <col min="4" max="6" width="4.75" customWidth="1"/>
    <col min="7" max="10" width="5.875" customWidth="1"/>
    <col min="11" max="11" width="7.75" customWidth="1"/>
    <col min="12" max="13" width="8.5" customWidth="1"/>
    <col min="14" max="14" width="10.25" customWidth="1"/>
    <col min="15" max="15" width="8.5" customWidth="1"/>
    <col min="16" max="16" width="10.25" customWidth="1"/>
    <col min="17" max="17" width="6.625" customWidth="1"/>
    <col min="18" max="19" width="10.5" customWidth="1"/>
  </cols>
  <sheetData>
    <row r="1" s="1" customFormat="1" ht="3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7" customHeight="1" spans="1:19">
      <c r="A2" s="6" t="s">
        <v>1</v>
      </c>
      <c r="B2" s="7" t="s">
        <v>2</v>
      </c>
      <c r="C2" s="6" t="s">
        <v>3</v>
      </c>
      <c r="D2" s="6" t="s">
        <v>4</v>
      </c>
      <c r="E2" s="6"/>
      <c r="F2" s="6"/>
      <c r="G2" s="6" t="s">
        <v>5</v>
      </c>
      <c r="H2" s="6"/>
      <c r="I2" s="6"/>
      <c r="J2" s="6"/>
      <c r="K2" s="18"/>
      <c r="L2" s="19" t="s">
        <v>6</v>
      </c>
      <c r="M2" s="19"/>
      <c r="N2" s="19" t="s">
        <v>7</v>
      </c>
      <c r="O2" s="19"/>
      <c r="P2" s="6" t="s">
        <v>8</v>
      </c>
      <c r="Q2" s="6" t="s">
        <v>9</v>
      </c>
      <c r="R2" s="6" t="s">
        <v>10</v>
      </c>
      <c r="S2" s="6" t="s">
        <v>11</v>
      </c>
    </row>
    <row r="3" s="1" customFormat="1" ht="107" customHeight="1" spans="1:19">
      <c r="A3" s="6"/>
      <c r="B3" s="8"/>
      <c r="C3" s="6"/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6" t="s">
        <v>18</v>
      </c>
      <c r="K3" s="18" t="s">
        <v>19</v>
      </c>
      <c r="L3" s="6" t="s">
        <v>20</v>
      </c>
      <c r="M3" s="6" t="s">
        <v>21</v>
      </c>
      <c r="N3" s="6" t="s">
        <v>22</v>
      </c>
      <c r="O3" s="6" t="s">
        <v>23</v>
      </c>
      <c r="P3" s="6"/>
      <c r="Q3" s="6"/>
      <c r="R3" s="6"/>
      <c r="S3" s="6"/>
    </row>
    <row r="4" ht="46" customHeight="1" spans="1:19">
      <c r="A4" s="9" t="s">
        <v>24</v>
      </c>
      <c r="B4" s="10" t="s">
        <v>25</v>
      </c>
      <c r="C4" s="6" t="s">
        <v>26</v>
      </c>
      <c r="D4" s="6">
        <v>40</v>
      </c>
      <c r="E4" s="6">
        <v>10</v>
      </c>
      <c r="F4" s="6">
        <v>24</v>
      </c>
      <c r="G4" s="6">
        <v>39</v>
      </c>
      <c r="H4" s="6">
        <v>10</v>
      </c>
      <c r="I4" s="6">
        <v>18</v>
      </c>
      <c r="J4" s="16">
        <v>21</v>
      </c>
      <c r="K4" s="20">
        <v>0.47</v>
      </c>
      <c r="L4" s="21">
        <v>3150</v>
      </c>
      <c r="M4" s="21">
        <v>3780</v>
      </c>
      <c r="N4" s="21">
        <v>68040</v>
      </c>
      <c r="O4" s="21">
        <v>66150</v>
      </c>
      <c r="P4" s="21">
        <f t="shared" ref="P4:P7" si="0">N4+O4</f>
        <v>134190</v>
      </c>
      <c r="Q4" s="16">
        <v>14</v>
      </c>
      <c r="R4" s="21">
        <v>6850</v>
      </c>
      <c r="S4" s="21">
        <v>141040</v>
      </c>
    </row>
    <row r="5" ht="46" customHeight="1" spans="1:19">
      <c r="A5" s="11"/>
      <c r="B5" s="10" t="s">
        <v>27</v>
      </c>
      <c r="C5" s="10" t="s">
        <v>28</v>
      </c>
      <c r="D5" s="6">
        <v>48</v>
      </c>
      <c r="E5" s="6">
        <v>13</v>
      </c>
      <c r="F5" s="6">
        <v>25</v>
      </c>
      <c r="G5" s="6">
        <v>45</v>
      </c>
      <c r="H5" s="6">
        <v>13</v>
      </c>
      <c r="I5" s="6">
        <v>23</v>
      </c>
      <c r="J5" s="16">
        <v>22</v>
      </c>
      <c r="K5" s="20">
        <v>0.52</v>
      </c>
      <c r="L5" s="6">
        <v>3600</v>
      </c>
      <c r="M5" s="6">
        <v>4320</v>
      </c>
      <c r="N5" s="6">
        <v>99360</v>
      </c>
      <c r="O5" s="6">
        <v>79200</v>
      </c>
      <c r="P5" s="21">
        <f t="shared" si="0"/>
        <v>178560</v>
      </c>
      <c r="Q5" s="16">
        <v>20</v>
      </c>
      <c r="R5" s="21">
        <v>12800</v>
      </c>
      <c r="S5" s="16">
        <v>191360</v>
      </c>
    </row>
    <row r="6" ht="46" customHeight="1" spans="1:19">
      <c r="A6" s="11"/>
      <c r="B6" s="10" t="s">
        <v>29</v>
      </c>
      <c r="C6" s="10" t="s">
        <v>30</v>
      </c>
      <c r="D6" s="6">
        <v>36</v>
      </c>
      <c r="E6" s="6">
        <v>7</v>
      </c>
      <c r="F6" s="6">
        <v>20</v>
      </c>
      <c r="G6" s="6">
        <v>36</v>
      </c>
      <c r="H6" s="6">
        <v>7</v>
      </c>
      <c r="I6" s="6">
        <v>19</v>
      </c>
      <c r="J6" s="16">
        <v>17</v>
      </c>
      <c r="K6" s="20">
        <v>0.53</v>
      </c>
      <c r="L6" s="6">
        <v>5400</v>
      </c>
      <c r="M6" s="6">
        <v>6480</v>
      </c>
      <c r="N6" s="6">
        <v>123120</v>
      </c>
      <c r="O6" s="6">
        <v>91800</v>
      </c>
      <c r="P6" s="21">
        <f t="shared" si="0"/>
        <v>214920</v>
      </c>
      <c r="Q6" s="16">
        <v>30</v>
      </c>
      <c r="R6" s="21">
        <v>10350</v>
      </c>
      <c r="S6" s="16">
        <v>225270</v>
      </c>
    </row>
    <row r="7" ht="46" customHeight="1" spans="1:19">
      <c r="A7" s="12"/>
      <c r="B7" s="10" t="s">
        <v>31</v>
      </c>
      <c r="C7" s="10" t="s">
        <v>26</v>
      </c>
      <c r="D7" s="6">
        <v>34</v>
      </c>
      <c r="E7" s="6">
        <v>10</v>
      </c>
      <c r="F7" s="6">
        <v>23</v>
      </c>
      <c r="G7" s="6">
        <v>34</v>
      </c>
      <c r="H7" s="6">
        <v>10</v>
      </c>
      <c r="I7" s="6">
        <v>23</v>
      </c>
      <c r="J7" s="16">
        <v>11</v>
      </c>
      <c r="K7" s="20">
        <v>0.676</v>
      </c>
      <c r="L7" s="6">
        <v>3150</v>
      </c>
      <c r="M7" s="6">
        <v>3780</v>
      </c>
      <c r="N7" s="6">
        <v>86940</v>
      </c>
      <c r="O7" s="6">
        <v>34650</v>
      </c>
      <c r="P7" s="21">
        <f t="shared" si="0"/>
        <v>121590</v>
      </c>
      <c r="Q7" s="16">
        <v>14</v>
      </c>
      <c r="R7" s="21">
        <v>6700</v>
      </c>
      <c r="S7" s="21">
        <v>128290</v>
      </c>
    </row>
    <row r="8" ht="46" customHeight="1" spans="1:19">
      <c r="A8" s="13" t="s">
        <v>32</v>
      </c>
      <c r="B8" s="14"/>
      <c r="C8" s="15"/>
      <c r="D8" s="16">
        <f t="shared" ref="D8:J8" si="1">SUM(D4:D7)</f>
        <v>158</v>
      </c>
      <c r="E8" s="16">
        <f t="shared" si="1"/>
        <v>40</v>
      </c>
      <c r="F8" s="16">
        <f t="shared" si="1"/>
        <v>92</v>
      </c>
      <c r="G8" s="16">
        <f t="shared" si="1"/>
        <v>154</v>
      </c>
      <c r="H8" s="16">
        <f t="shared" si="1"/>
        <v>40</v>
      </c>
      <c r="I8" s="16">
        <f t="shared" si="1"/>
        <v>83</v>
      </c>
      <c r="J8" s="16">
        <f t="shared" si="1"/>
        <v>71</v>
      </c>
      <c r="K8" s="20">
        <v>0.54</v>
      </c>
      <c r="L8" s="22" t="s">
        <v>33</v>
      </c>
      <c r="M8" s="22" t="s">
        <v>33</v>
      </c>
      <c r="N8" s="16">
        <v>377460</v>
      </c>
      <c r="O8" s="16">
        <f>SUM(O4:O7)</f>
        <v>271800</v>
      </c>
      <c r="P8" s="16">
        <f>SUM(P4:P7)</f>
        <v>649260</v>
      </c>
      <c r="Q8" s="22" t="s">
        <v>33</v>
      </c>
      <c r="R8" s="16">
        <f>SUM(R4:R7)</f>
        <v>36700</v>
      </c>
      <c r="S8" s="16">
        <f>SUM(S4:S7)</f>
        <v>685960</v>
      </c>
    </row>
    <row r="9" ht="46" customHeight="1" spans="1:19">
      <c r="A9" s="9" t="s">
        <v>34</v>
      </c>
      <c r="B9" s="10" t="s">
        <v>25</v>
      </c>
      <c r="C9" s="10" t="s">
        <v>28</v>
      </c>
      <c r="D9" s="6">
        <v>50</v>
      </c>
      <c r="E9" s="6">
        <v>14</v>
      </c>
      <c r="F9" s="6">
        <v>27</v>
      </c>
      <c r="G9" s="6">
        <v>45</v>
      </c>
      <c r="H9" s="6">
        <v>13</v>
      </c>
      <c r="I9" s="6">
        <v>22</v>
      </c>
      <c r="J9" s="16">
        <v>23</v>
      </c>
      <c r="K9" s="20">
        <v>0.49</v>
      </c>
      <c r="L9" s="6">
        <v>3600</v>
      </c>
      <c r="M9" s="6">
        <v>4320</v>
      </c>
      <c r="N9" s="6">
        <v>95040</v>
      </c>
      <c r="O9" s="6">
        <v>82800</v>
      </c>
      <c r="P9" s="21">
        <f>SUM(N9:O9)</f>
        <v>177840</v>
      </c>
      <c r="Q9" s="16">
        <v>20</v>
      </c>
      <c r="R9" s="21">
        <v>12950</v>
      </c>
      <c r="S9" s="16">
        <v>190790</v>
      </c>
    </row>
    <row r="10" ht="46" customHeight="1" spans="1:19">
      <c r="A10" s="12"/>
      <c r="B10" s="10" t="s">
        <v>27</v>
      </c>
      <c r="C10" s="10" t="s">
        <v>28</v>
      </c>
      <c r="D10" s="6">
        <v>49</v>
      </c>
      <c r="E10" s="6">
        <v>5</v>
      </c>
      <c r="F10" s="6">
        <v>29</v>
      </c>
      <c r="G10" s="6">
        <v>49</v>
      </c>
      <c r="H10" s="6">
        <v>5</v>
      </c>
      <c r="I10" s="6">
        <v>26</v>
      </c>
      <c r="J10" s="16">
        <v>23</v>
      </c>
      <c r="K10" s="20">
        <v>0.53</v>
      </c>
      <c r="L10" s="6">
        <v>3600</v>
      </c>
      <c r="M10" s="6">
        <v>4320</v>
      </c>
      <c r="N10" s="6">
        <v>112320</v>
      </c>
      <c r="O10" s="6">
        <v>82800</v>
      </c>
      <c r="P10" s="21">
        <f t="shared" ref="P9:P13" si="2">N10+O10</f>
        <v>195120</v>
      </c>
      <c r="Q10" s="16">
        <v>20</v>
      </c>
      <c r="R10" s="21">
        <v>4500</v>
      </c>
      <c r="S10" s="16">
        <v>199620</v>
      </c>
    </row>
    <row r="11" ht="46" customHeight="1" spans="1:19">
      <c r="A11" s="13" t="s">
        <v>32</v>
      </c>
      <c r="B11" s="14"/>
      <c r="C11" s="15"/>
      <c r="D11" s="16">
        <f t="shared" ref="D11:J11" si="3">SUM(D9:D10)</f>
        <v>99</v>
      </c>
      <c r="E11" s="16">
        <f t="shared" si="3"/>
        <v>19</v>
      </c>
      <c r="F11" s="16">
        <f t="shared" si="3"/>
        <v>56</v>
      </c>
      <c r="G11" s="16">
        <f t="shared" si="3"/>
        <v>94</v>
      </c>
      <c r="H11" s="16">
        <f t="shared" si="3"/>
        <v>18</v>
      </c>
      <c r="I11" s="16">
        <f t="shared" si="3"/>
        <v>48</v>
      </c>
      <c r="J11" s="16">
        <f t="shared" si="3"/>
        <v>46</v>
      </c>
      <c r="K11" s="23">
        <v>0.57</v>
      </c>
      <c r="L11" s="22" t="s">
        <v>33</v>
      </c>
      <c r="M11" s="22" t="s">
        <v>33</v>
      </c>
      <c r="N11" s="16">
        <v>207360</v>
      </c>
      <c r="O11" s="16">
        <f>SUM(O9:O10)</f>
        <v>165600</v>
      </c>
      <c r="P11" s="16">
        <f>SUM(P9:P10)</f>
        <v>372960</v>
      </c>
      <c r="Q11" s="22" t="s">
        <v>33</v>
      </c>
      <c r="R11" s="16">
        <f>SUM(R9:R10)</f>
        <v>17450</v>
      </c>
      <c r="S11" s="16">
        <f>SUM(S9:S10)</f>
        <v>390410</v>
      </c>
    </row>
    <row r="12" ht="46" customHeight="1" spans="1:19">
      <c r="A12" s="9" t="s">
        <v>35</v>
      </c>
      <c r="B12" s="10" t="s">
        <v>25</v>
      </c>
      <c r="C12" s="10" t="s">
        <v>36</v>
      </c>
      <c r="D12" s="6">
        <v>43</v>
      </c>
      <c r="E12" s="6">
        <v>24</v>
      </c>
      <c r="F12" s="6">
        <v>31</v>
      </c>
      <c r="G12" s="6">
        <v>43</v>
      </c>
      <c r="H12" s="6">
        <v>24</v>
      </c>
      <c r="I12" s="6">
        <v>31</v>
      </c>
      <c r="J12" s="16">
        <v>12</v>
      </c>
      <c r="K12" s="20">
        <v>0.721</v>
      </c>
      <c r="L12" s="6">
        <v>3780</v>
      </c>
      <c r="M12" s="6">
        <v>5670</v>
      </c>
      <c r="N12" s="6">
        <v>175770</v>
      </c>
      <c r="O12" s="6">
        <v>45360</v>
      </c>
      <c r="P12" s="21">
        <f t="shared" si="2"/>
        <v>221130</v>
      </c>
      <c r="Q12" s="16">
        <v>35</v>
      </c>
      <c r="R12" s="21">
        <v>41600</v>
      </c>
      <c r="S12" s="16">
        <v>262730</v>
      </c>
    </row>
    <row r="13" ht="46" customHeight="1" spans="1:19">
      <c r="A13" s="12"/>
      <c r="B13" s="10" t="s">
        <v>27</v>
      </c>
      <c r="C13" s="10" t="s">
        <v>36</v>
      </c>
      <c r="D13" s="6">
        <v>45</v>
      </c>
      <c r="E13" s="6">
        <v>22</v>
      </c>
      <c r="F13" s="6">
        <v>32</v>
      </c>
      <c r="G13" s="6">
        <v>45</v>
      </c>
      <c r="H13" s="6">
        <v>22</v>
      </c>
      <c r="I13" s="6">
        <v>29</v>
      </c>
      <c r="J13" s="16">
        <v>16</v>
      </c>
      <c r="K13" s="20">
        <v>0.65</v>
      </c>
      <c r="L13" s="6">
        <v>3780</v>
      </c>
      <c r="M13" s="6">
        <v>4536</v>
      </c>
      <c r="N13" s="6">
        <v>131544</v>
      </c>
      <c r="O13" s="6">
        <v>60480</v>
      </c>
      <c r="P13" s="21">
        <f t="shared" si="2"/>
        <v>192024</v>
      </c>
      <c r="Q13" s="16">
        <v>35</v>
      </c>
      <c r="R13" s="21">
        <v>37950</v>
      </c>
      <c r="S13" s="16">
        <v>229974</v>
      </c>
    </row>
    <row r="14" ht="46" customHeight="1" spans="1:19">
      <c r="A14" s="13" t="s">
        <v>32</v>
      </c>
      <c r="B14" s="14"/>
      <c r="C14" s="15"/>
      <c r="D14" s="16">
        <f t="shared" ref="D14:J14" si="4">SUM(D12:D13)</f>
        <v>88</v>
      </c>
      <c r="E14" s="16">
        <f t="shared" si="4"/>
        <v>46</v>
      </c>
      <c r="F14" s="16">
        <f t="shared" si="4"/>
        <v>63</v>
      </c>
      <c r="G14" s="16">
        <f t="shared" si="4"/>
        <v>88</v>
      </c>
      <c r="H14" s="16">
        <f t="shared" si="4"/>
        <v>46</v>
      </c>
      <c r="I14" s="16">
        <f t="shared" si="4"/>
        <v>60</v>
      </c>
      <c r="J14" s="16">
        <f t="shared" si="4"/>
        <v>28</v>
      </c>
      <c r="K14" s="23">
        <v>0.7</v>
      </c>
      <c r="L14" s="22" t="s">
        <v>33</v>
      </c>
      <c r="M14" s="22" t="s">
        <v>33</v>
      </c>
      <c r="N14" s="16">
        <f>SUM(N12:N13)</f>
        <v>307314</v>
      </c>
      <c r="O14" s="16">
        <f>SUM(O12:O13)</f>
        <v>105840</v>
      </c>
      <c r="P14" s="16">
        <f>SUM(P12:P13)</f>
        <v>413154</v>
      </c>
      <c r="Q14" s="22" t="s">
        <v>33</v>
      </c>
      <c r="R14" s="16">
        <f>SUM(R12:R13)</f>
        <v>79550</v>
      </c>
      <c r="S14" s="16">
        <f>SUM(S12:S13)</f>
        <v>492704</v>
      </c>
    </row>
    <row r="15" ht="46" customHeight="1" spans="1:19">
      <c r="A15" s="9" t="s">
        <v>37</v>
      </c>
      <c r="B15" s="10" t="s">
        <v>31</v>
      </c>
      <c r="C15" s="10" t="s">
        <v>38</v>
      </c>
      <c r="D15" s="6">
        <v>40</v>
      </c>
      <c r="E15" s="6">
        <v>15</v>
      </c>
      <c r="F15" s="6">
        <v>24</v>
      </c>
      <c r="G15" s="6">
        <v>40</v>
      </c>
      <c r="H15" s="6">
        <v>15</v>
      </c>
      <c r="I15" s="6">
        <v>24</v>
      </c>
      <c r="J15" s="16">
        <v>16</v>
      </c>
      <c r="K15" s="20">
        <v>0.6</v>
      </c>
      <c r="L15" s="6">
        <v>2592</v>
      </c>
      <c r="M15" s="6">
        <v>3110.4</v>
      </c>
      <c r="N15" s="6">
        <v>74649.6</v>
      </c>
      <c r="O15" s="6">
        <v>41472</v>
      </c>
      <c r="P15" s="21">
        <f>N15+O15</f>
        <v>116121.6</v>
      </c>
      <c r="Q15" s="16">
        <v>12</v>
      </c>
      <c r="R15" s="21">
        <v>9000</v>
      </c>
      <c r="S15" s="16">
        <v>125121.6</v>
      </c>
    </row>
    <row r="16" ht="46" customHeight="1" spans="1:19">
      <c r="A16" s="12"/>
      <c r="B16" s="10" t="s">
        <v>39</v>
      </c>
      <c r="C16" s="10" t="s">
        <v>38</v>
      </c>
      <c r="D16" s="6">
        <v>40</v>
      </c>
      <c r="E16" s="6">
        <v>12</v>
      </c>
      <c r="F16" s="6">
        <v>29</v>
      </c>
      <c r="G16" s="6">
        <v>40</v>
      </c>
      <c r="H16" s="6">
        <v>12</v>
      </c>
      <c r="I16" s="6">
        <v>27</v>
      </c>
      <c r="J16" s="16">
        <v>13</v>
      </c>
      <c r="K16" s="20">
        <v>0.68</v>
      </c>
      <c r="L16" s="6">
        <v>2592</v>
      </c>
      <c r="M16" s="6">
        <v>3110.4</v>
      </c>
      <c r="N16" s="6">
        <v>83980.8</v>
      </c>
      <c r="O16" s="6">
        <v>33696</v>
      </c>
      <c r="P16" s="21">
        <f>N16+O16</f>
        <v>117676.8</v>
      </c>
      <c r="Q16" s="16">
        <v>12</v>
      </c>
      <c r="R16" s="21">
        <v>7200</v>
      </c>
      <c r="S16" s="16">
        <v>124876.8</v>
      </c>
    </row>
    <row r="17" ht="46" customHeight="1" spans="1:19">
      <c r="A17" s="16" t="s">
        <v>32</v>
      </c>
      <c r="B17" s="16"/>
      <c r="C17" s="16"/>
      <c r="D17" s="16">
        <f t="shared" ref="D17:J17" si="5">SUM(D15:D16)</f>
        <v>80</v>
      </c>
      <c r="E17" s="16">
        <f t="shared" si="5"/>
        <v>27</v>
      </c>
      <c r="F17" s="16">
        <f t="shared" si="5"/>
        <v>53</v>
      </c>
      <c r="G17" s="16">
        <f t="shared" si="5"/>
        <v>80</v>
      </c>
      <c r="H17" s="16">
        <f t="shared" si="5"/>
        <v>27</v>
      </c>
      <c r="I17" s="16">
        <f t="shared" si="5"/>
        <v>51</v>
      </c>
      <c r="J17" s="16">
        <f t="shared" si="5"/>
        <v>29</v>
      </c>
      <c r="K17" s="23">
        <v>0.67</v>
      </c>
      <c r="L17" s="22" t="s">
        <v>33</v>
      </c>
      <c r="M17" s="22" t="s">
        <v>33</v>
      </c>
      <c r="N17" s="16">
        <f>SUM(N15:N16)</f>
        <v>158630.4</v>
      </c>
      <c r="O17" s="16">
        <f>SUM(O15:O16)</f>
        <v>75168</v>
      </c>
      <c r="P17" s="16">
        <f>SUM(P15:P16)</f>
        <v>233798.4</v>
      </c>
      <c r="Q17" s="22" t="s">
        <v>33</v>
      </c>
      <c r="R17" s="16">
        <f>SUM(R15:R16)</f>
        <v>16200</v>
      </c>
      <c r="S17" s="16">
        <f>SUM(S15:S16)</f>
        <v>249998.4</v>
      </c>
    </row>
    <row r="18" ht="45" customHeight="1" spans="1:19">
      <c r="A18" s="16" t="s">
        <v>40</v>
      </c>
      <c r="B18" s="16"/>
      <c r="C18" s="16"/>
      <c r="D18" s="16">
        <v>425</v>
      </c>
      <c r="E18" s="16">
        <v>132</v>
      </c>
      <c r="F18" s="16">
        <v>264</v>
      </c>
      <c r="G18" s="16">
        <v>416</v>
      </c>
      <c r="H18" s="16">
        <v>131</v>
      </c>
      <c r="I18" s="16">
        <v>241</v>
      </c>
      <c r="J18" s="16">
        <v>175</v>
      </c>
      <c r="K18" s="23">
        <v>0.58</v>
      </c>
      <c r="L18" s="22" t="s">
        <v>33</v>
      </c>
      <c r="M18" s="22" t="s">
        <v>33</v>
      </c>
      <c r="N18" s="16">
        <v>1050764.4</v>
      </c>
      <c r="O18" s="16">
        <v>618408</v>
      </c>
      <c r="P18" s="16">
        <f>SUM(N18:O18)</f>
        <v>1669172.4</v>
      </c>
      <c r="Q18" s="22" t="s">
        <v>33</v>
      </c>
      <c r="R18" s="16">
        <v>149900</v>
      </c>
      <c r="S18" s="16">
        <v>1819072.4</v>
      </c>
    </row>
    <row r="19" s="2" customFormat="1" ht="25" customHeight="1" spans="1:47">
      <c r="A19" s="17" t="s">
        <v>41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="2" customFormat="1" ht="25" customHeight="1" spans="1:47">
      <c r="A20" s="17" t="s">
        <v>42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="2" customFormat="1" ht="25" customHeight="1" spans="1:47">
      <c r="A21" s="17" t="s">
        <v>43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="3" customFormat="1" ht="82" customHeight="1" spans="1:19">
      <c r="A22" s="17" t="s">
        <v>44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="4" customFormat="1" ht="66" customHeight="1" spans="1:19">
      <c r="A23" s="17" t="s">
        <v>45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ht="120" customHeight="1" spans="1:45">
      <c r="A24" s="17" t="s">
        <v>46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</sheetData>
  <mergeCells count="27">
    <mergeCell ref="A1:S1"/>
    <mergeCell ref="D2:F2"/>
    <mergeCell ref="G2:K2"/>
    <mergeCell ref="L2:M2"/>
    <mergeCell ref="N2:O2"/>
    <mergeCell ref="A8:C8"/>
    <mergeCell ref="A11:C11"/>
    <mergeCell ref="A14:C14"/>
    <mergeCell ref="A17:C17"/>
    <mergeCell ref="A18:C18"/>
    <mergeCell ref="A19:S19"/>
    <mergeCell ref="A20:S20"/>
    <mergeCell ref="A21:S21"/>
    <mergeCell ref="A22:S22"/>
    <mergeCell ref="A23:S23"/>
    <mergeCell ref="A24:S24"/>
    <mergeCell ref="A2:A3"/>
    <mergeCell ref="A4:A7"/>
    <mergeCell ref="A9:A10"/>
    <mergeCell ref="A12:A13"/>
    <mergeCell ref="A15:A16"/>
    <mergeCell ref="B2:B3"/>
    <mergeCell ref="C2:C3"/>
    <mergeCell ref="P2:P3"/>
    <mergeCell ref="Q2:Q3"/>
    <mergeCell ref="R2:R3"/>
    <mergeCell ref="S2:S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陳sir</cp:lastModifiedBy>
  <dcterms:created xsi:type="dcterms:W3CDTF">2023-07-13T01:45:00Z</dcterms:created>
  <dcterms:modified xsi:type="dcterms:W3CDTF">2023-08-15T07:16:40Z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36B7DC3B1DFD48E2A6C1B3B1A30A3F28_11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